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BE35" i="10"/>
  <c r="AM35" i="10"/>
  <c r="CO34" i="10"/>
  <c r="CO35" i="10" s="1"/>
  <c r="CO36" i="10" s="1"/>
  <c r="BW34" i="10"/>
  <c r="BW35" i="10" s="1"/>
  <c r="BW36" i="10" s="1"/>
  <c r="BW37" i="10" s="1"/>
  <c r="BW38"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alcChain>
</file>

<file path=xl/sharedStrings.xml><?xml version="1.0" encoding="utf-8"?>
<sst xmlns="http://schemas.openxmlformats.org/spreadsheetml/2006/main" count="1060" uniqueCount="601">
  <si>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</si>
  <si>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</si>
  <si>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</si>
  <si>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</si>
  <si>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</si>
  <si>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</si>
  <si>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</si>
  <si>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</si>
  <si>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</si>
  <si>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</si>
  <si>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</si>
  <si>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</si>
  <si>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</si>
  <si>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</si>
  <si>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</si>
  <si>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</si>
  <si>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</si>
  <si>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</si>
  <si>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</si>
  <si>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</si>
  <si>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</si>
  <si>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</si>
  <si>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</si>
  <si>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</si>
  <si>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</si>
  <si>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</si>
  <si>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</si>
  <si>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</si>
  <si>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</si>
  <si>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</si>
  <si>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</si>
  <si>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</si>
  <si>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</si>
  <si>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</si>
  <si>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</si>
  <si>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</si>
  <si>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</si>
  <si>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</si>
  <si>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</si>
  <si>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</si>
  <si>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</si>
  <si>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</si>
  <si>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</si>
  <si>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</si>
  <si>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</si>
  <si>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</si>
  <si>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</si>
  <si>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</si>
  <si>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</si>
  <si>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</si>
  <si>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</si>
  <si>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</si>
  <si>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</si>
  <si>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</si>
  <si>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</si>
  <si>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</si>
  <si>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</si>
  <si>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</si>
  <si>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</si>
  <si>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</si>
  <si>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</si>
  <si>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</si>
  <si>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</si>
  <si>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</si>
  <si>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</si>
  <si>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</si>
  <si>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</si>
  <si>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</si>
  <si>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</si>
  <si>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</si>
  <si>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</si>
  <si>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</si>
  <si>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</si>
  <si>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</si>
  <si>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</si>
  <si>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</si>
  <si>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</si>
  <si>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</si>
  <si>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</si>
  <si>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</si>
  <si>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</si>
  <si>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</si>
  <si>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</si>
  <si>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</si>
  <si>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</si>
  <si>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</si>
  <si>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</si>
  <si>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</si>
  <si>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</si>
  <si>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</si>
  <si>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</si>
  <si>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</si>
  <si>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</si>
  <si>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</si>
  <si>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</si>
  <si>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</si>
  <si>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</si>
  <si>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伊勢原市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</si>
  <si>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</si>
  <si>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</si>
  <si>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</si>
  <si>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</si>
  <si>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</si>
  <si>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</si>
  <si>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</si>
  <si>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</si>
  <si>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</si>
  <si>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</si>
  <si>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</si>
  <si>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</si>
  <si>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</si>
  <si>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</si>
  <si>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</si>
  <si>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</si>
  <si>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</si>
  <si>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</si>
  <si>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</si>
  <si>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</si>
  <si>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</si>
  <si>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</si>
  <si>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</si>
  <si>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</si>
  <si>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</si>
  <si>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</si>
  <si>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</si>
  <si>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</si>
  <si>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</si>
  <si>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</si>
  <si>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</si>
  <si>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</si>
  <si>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</si>
  <si>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</si>
  <si>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</si>
  <si>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</si>
  <si>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</si>
  <si>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</si>
  <si>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</si>
  <si>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</si>
  <si>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</si>
  <si>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</si>
  <si>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</si>
  <si>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</si>
  <si>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</si>
  <si>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</si>
  <si>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</si>
  <si>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</si>
  <si>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</si>
  <si>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</si>
  <si>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</si>
  <si>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</si>
  <si>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</si>
  <si>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</si>
  <si>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</si>
  <si>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</si>
  <si>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</si>
  <si>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</si>
  <si>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</si>
  <si>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</si>
  <si>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</si>
  <si>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</si>
  <si>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</si>
  <si>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</si>
  <si>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</si>
  <si>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</si>
  <si>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</si>
  <si>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</si>
  <si>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</si>
  <si>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</si>
  <si>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</si>
  <si>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</si>
  <si>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</si>
  <si>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</si>
  <si>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</si>
  <si>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</si>
  <si>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</si>
  <si>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</si>
  <si>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</si>
  <si>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</si>
  <si>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</si>
  <si>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</si>
  <si>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</si>
  <si>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</si>
  <si>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</si>
  <si>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</si>
  <si>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</si>
  <si>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</si>
  <si>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</si>
  <si>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</si>
  <si>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</si>
  <si>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</si>
  <si>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</si>
  <si>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</si>
  <si>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</si>
  <si>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</si>
  <si>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</si>
  <si>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</si>
  <si>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</si>
  <si>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</si>
  <si>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</si>
  <si>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</si>
  <si>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</si>
  <si>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</si>
  <si>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</si>
  <si>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</si>
  <si>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</si>
  <si>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</si>
  <si>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</si>
  <si>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</si>
  <si>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</si>
  <si>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</si>
  <si>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</si>
  <si>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</si>
  <si>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</si>
  <si>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</si>
  <si>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</si>
  <si>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</si>
  <si>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神奈川県伊勢原市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</si>
  <si>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</si>
  <si>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</si>
  <si>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</si>
  <si>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</si>
  <si>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</si>
  <si>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</si>
  <si>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</si>
  <si>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</si>
  <si>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</si>
  <si>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</si>
  <si>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</si>
  <si>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</si>
  <si>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</si>
  <si>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</si>
  <si>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</si>
  <si>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</si>
  <si>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</si>
  <si>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</si>
  <si>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</si>
  <si>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</si>
  <si>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</si>
  <si>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</si>
  <si>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</si>
  <si>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</si>
  <si>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</si>
  <si>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</si>
  <si>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</si>
  <si>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</si>
  <si>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</si>
  <si>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</si>
  <si>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</si>
  <si>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</si>
  <si>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</si>
  <si>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</si>
  <si>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</si>
  <si>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</si>
  <si>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</si>
  <si>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</si>
  <si>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</si>
  <si>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</si>
  <si>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</si>
  <si>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</si>
  <si>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</si>
  <si>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</si>
  <si>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</si>
  <si>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</si>
  <si>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</si>
  <si>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</si>
  <si>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</si>
  <si>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</si>
  <si>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</si>
  <si>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</si>
  <si>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</si>
  <si>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</si>
  <si>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</si>
  <si>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</si>
  <si>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</si>
  <si>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</si>
  <si>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</si>
  <si>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</si>
  <si>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</si>
  <si>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</si>
  <si>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</si>
  <si>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</si>
  <si>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</si>
  <si>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</si>
  <si>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</si>
  <si>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</si>
  <si>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</si>
  <si>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</si>
  <si>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</si>
  <si>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</si>
  <si>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</si>
  <si>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</si>
  <si>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</si>
  <si>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</si>
  <si>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</si>
  <si>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</si>
  <si>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</si>
  <si>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</si>
  <si>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</si>
  <si>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</si>
  <si>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</si>
  <si>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</si>
  <si>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</si>
  <si>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</si>
  <si>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</si>
  <si>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</si>
  <si>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</si>
  <si>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</si>
  <si>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</si>
  <si>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</si>
  <si>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</si>
  <si>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</si>
  <si>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</si>
  <si>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</si>
  <si>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</si>
  <si>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</si>
  <si>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</si>
  <si>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</si>
  <si>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</si>
  <si>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</si>
  <si>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</si>
  <si>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</si>
  <si>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</si>
  <si>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</si>
  <si>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</si>
  <si>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</si>
  <si>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</si>
  <si>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</si>
  <si>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</si>
  <si>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</si>
  <si>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</si>
  <si>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</si>
  <si>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</si>
  <si>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</si>
  <si>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</si>
  <si>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</si>
  <si>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</si>
  <si>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</si>
  <si>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</si>
  <si>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</si>
  <si>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</si>
  <si>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</si>
  <si>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</si>
  <si>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</si>
  <si>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</si>
  <si>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</si>
  <si>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</si>
  <si>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</si>
  <si>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</si>
  <si>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</si>
  <si>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</si>
  <si>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</si>
  <si>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</si>
  <si>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</si>
  <si>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</si>
  <si>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</si>
  <si>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</si>
  <si>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</si>
  <si>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</si>
  <si>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</si>
  <si>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</si>
  <si>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</si>
  <si>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</si>
  <si>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</si>
  <si>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</si>
  <si>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</si>
  <si>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</si>
  <si>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</si>
  <si>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</si>
  <si>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</si>
  <si>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</si>
  <si>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</si>
  <si>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</si>
  <si>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神奈川県伊勢原市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</si>
  <si>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</si>
  <si>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</si>
  <si>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</si>
  <si>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</si>
  <si>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</si>
  <si>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</si>
  <si>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</si>
  <si>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</si>
  <si>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</si>
  <si>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</si>
  <si>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</si>
  <si>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</si>
  <si>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</si>
  <si>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</si>
  <si>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</si>
  <si>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</si>
  <si>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</si>
  <si>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</si>
  <si>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</si>
  <si>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</si>
  <si>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</si>
  <si>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</si>
  <si>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</si>
  <si>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</si>
  <si>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</si>
  <si>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</si>
  <si>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</si>
  <si>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</si>
  <si>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</si>
  <si>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</si>
  <si>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</si>
  <si>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</si>
  <si>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</si>
  <si>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</si>
  <si>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</si>
  <si>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</si>
  <si>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</si>
  <si>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</si>
  <si>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</si>
  <si>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</si>
  <si>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</si>
  <si>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</si>
  <si>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</si>
  <si>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</si>
  <si>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</si>
  <si>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</si>
  <si>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</si>
  <si>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</si>
  <si>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</si>
  <si>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</si>
  <si>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</si>
  <si>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</si>
  <si>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</si>
  <si>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</si>
  <si>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</si>
  <si>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</si>
  <si>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</si>
  <si>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</si>
  <si>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</si>
  <si>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</si>
  <si>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</si>
  <si>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</si>
  <si>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</si>
  <si>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</si>
  <si>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</si>
  <si>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</si>
  <si>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</si>
  <si>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</si>
  <si>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</si>
  <si>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</si>
  <si>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</si>
  <si>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</si>
  <si>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</si>
  <si>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</si>
  <si>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</si>
  <si>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</si>
  <si>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</si>
  <si>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</si>
  <si>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</si>
  <si>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</si>
  <si>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</si>
  <si>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</si>
  <si>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</si>
  <si>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</si>
  <si>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</si>
  <si>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</si>
  <si>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</si>
  <si>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</si>
  <si>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</si>
  <si>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</si>
  <si>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</si>
  <si>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</si>
  <si>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</si>
  <si>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</si>
  <si>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</si>
  <si>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</si>
  <si>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</si>
  <si>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</si>
  <si>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</si>
  <si>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</si>
  <si>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</si>
  <si>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</si>
  <si>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</si>
  <si>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</si>
  <si>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</si>
  <si>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</si>
  <si>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</si>
  <si>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</si>
  <si>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</si>
  <si>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</si>
  <si>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</si>
  <si>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</si>
  <si>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</si>
  <si>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</si>
  <si>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</si>
  <si>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</si>
  <si>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</si>
  <si>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</si>
  <si>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</si>
  <si>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</si>
  <si>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</si>
  <si>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</si>
  <si>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</si>
  <si>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</si>
  <si>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</si>
  <si>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</si>
  <si>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</si>
  <si>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</si>
  <si>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</si>
  <si>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</si>
  <si>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</si>
  <si>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</si>
  <si>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</si>
  <si>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</si>
  <si>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</si>
  <si>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</si>
  <si>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</si>
  <si>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</si>
  <si>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</si>
  <si>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</si>
  <si>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</si>
  <si>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</si>
  <si>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</si>
  <si>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</si>
  <si>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</si>
  <si>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</si>
  <si>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</si>
  <si>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</si>
  <si>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</si>
  <si>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</si>
  <si>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</si>
  <si>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</si>
  <si>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</si>
  <si>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</si>
  <si>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</si>
  <si>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</si>
  <si>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</si>
  <si>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</si>
  <si>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</si>
  <si>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</si>
  <si>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</si>
  <si>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</si>
  <si>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</si>
  <si>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</si>
  <si>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</si>
  <si>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</si>
  <si>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</si>
  <si>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</si>
  <si>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</si>
  <si>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</si>
  <si>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</si>
  <si>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</si>
  <si>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</si>
  <si>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</si>
  <si>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</si>
  <si>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</si>
  <si>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</si>
  <si>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</si>
  <si>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</si>
  <si>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</si>
  <si>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</si>
  <si>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</si>
  <si>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</si>
  <si>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</si>
  <si>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</si>
  <si>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0.44</t>
  </si>
  <si>
    <t>▲ 2.12</t>
  </si>
  <si>
    <t>一般会計</t>
  </si>
  <si>
    <t>公共下水道事業会計</t>
  </si>
  <si>
    <t>国民健康保険事業特別会計</t>
  </si>
  <si>
    <t>介護保険事業特別会計</t>
  </si>
  <si>
    <t>後期高齢者医療事業特別会計</t>
  </si>
  <si>
    <t>用地取得事業特別会計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</si>
  <si>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</si>
  <si>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</si>
  <si>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</si>
  <si>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</si>
  <si>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</si>
  <si>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</si>
  <si>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</si>
  <si>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</si>
  <si>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伊勢原市終末処理場周辺整備基金</t>
    <rPh sb="0" eb="4">
      <t>イセハラシ</t>
    </rPh>
    <rPh sb="4" eb="6">
      <t>シュウマツ</t>
    </rPh>
    <rPh sb="6" eb="9">
      <t>ショリジョウ</t>
    </rPh>
    <rPh sb="9" eb="11">
      <t>シュウヘン</t>
    </rPh>
    <rPh sb="11" eb="13">
      <t>セイビ</t>
    </rPh>
    <rPh sb="13" eb="15">
      <t>キキン</t>
    </rPh>
    <phoneticPr fontId="5"/>
  </si>
  <si>
    <t>伊勢原市福祉のいずみ基金</t>
    <rPh sb="0" eb="4">
      <t>イセハラシ</t>
    </rPh>
    <rPh sb="4" eb="6">
      <t>フクシ</t>
    </rPh>
    <rPh sb="10" eb="12">
      <t>キキン</t>
    </rPh>
    <phoneticPr fontId="5"/>
  </si>
  <si>
    <t>伊勢原市ふるさとの森づくり基金</t>
    <rPh sb="0" eb="4">
      <t>イセハラシ</t>
    </rPh>
    <rPh sb="9" eb="10">
      <t>モリ</t>
    </rPh>
    <rPh sb="13" eb="15">
      <t>キキン</t>
    </rPh>
    <phoneticPr fontId="5"/>
  </si>
  <si>
    <t>伊勢原市公共施設等整備基金</t>
    <rPh sb="0" eb="4">
      <t>イセハラシ</t>
    </rPh>
    <rPh sb="4" eb="6">
      <t>コウキョウ</t>
    </rPh>
    <rPh sb="6" eb="8">
      <t>シセツ</t>
    </rPh>
    <rPh sb="8" eb="9">
      <t>ナド</t>
    </rPh>
    <rPh sb="9" eb="11">
      <t>セイビ</t>
    </rPh>
    <rPh sb="11" eb="13">
      <t>キキン</t>
    </rPh>
    <phoneticPr fontId="5"/>
  </si>
  <si>
    <t>伊勢原市まちづくり市民ファンド寄附金積立基金</t>
    <phoneticPr fontId="5"/>
  </si>
  <si>
    <t>-</t>
    <phoneticPr fontId="2"/>
  </si>
  <si>
    <t>秦野市伊勢原市環境衛生組合</t>
    <rPh sb="0" eb="3">
      <t>ハダノシ</t>
    </rPh>
    <rPh sb="3" eb="7">
      <t>イセハラシ</t>
    </rPh>
    <rPh sb="7" eb="9">
      <t>カンキョウ</t>
    </rPh>
    <rPh sb="9" eb="11">
      <t>エイセイ</t>
    </rPh>
    <rPh sb="11" eb="13">
      <t>クミアイ</t>
    </rPh>
    <phoneticPr fontId="2"/>
  </si>
  <si>
    <t>金目川水害予防組合</t>
    <rPh sb="0" eb="3">
      <t>カナメガワ</t>
    </rPh>
    <rPh sb="3" eb="5">
      <t>スイガイ</t>
    </rPh>
    <rPh sb="5" eb="7">
      <t>ヨボウ</t>
    </rPh>
    <rPh sb="7" eb="9">
      <t>クミアイ</t>
    </rPh>
    <phoneticPr fontId="2"/>
  </si>
  <si>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</si>
  <si>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</si>
  <si>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</si>
  <si>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</si>
  <si>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t>
    <phoneticPr fontId="2"/>
  </si>
  <si>
    <t>伊勢原市土地開発公社</t>
    <rPh sb="0" eb="4">
      <t>イセハラシ</t>
    </rPh>
    <rPh sb="4" eb="6">
      <t>トチ</t>
    </rPh>
    <rPh sb="6" eb="8">
      <t>カイハツ</t>
    </rPh>
    <rPh sb="8" eb="10">
      <t>コウシャ</t>
    </rPh>
    <phoneticPr fontId="2"/>
  </si>
  <si>
    <t>(一財)伊勢原市事業公社</t>
    <rPh sb="1" eb="2">
      <t>イチ</t>
    </rPh>
    <rPh sb="2" eb="3">
      <t>ザイ</t>
    </rPh>
    <rPh sb="4" eb="8">
      <t>イセハラシ</t>
    </rPh>
    <rPh sb="8" eb="10">
      <t>ジギョウ</t>
    </rPh>
    <rPh sb="10" eb="12">
      <t>コウシャ</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</si>
  <si>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</si>
  <si>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</si>
  <si>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</si>
  <si>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</si>
  <si>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</si>
  <si>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</si>
  <si>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</si>
  <si>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</si>
  <si>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</si>
  <si>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</si>
  <si>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令和元年度は小中学校空調設備工事に係る借入に伴い前年度と比較して増となったが、令和２年度は新規借入の抑制等により、将来負担比率は減となったものの、類似団体と比較すると依然として高い水準となっている。また、公共施設の老朽化が進んでおり、有形固定資産減価償却率も高い水準にあり、「公共施設等総合管理計画」に基づき施設の老朽化対策を進めていく。</t>
    <rPh sb="0" eb="2">
      <t>レイワ</t>
    </rPh>
    <rPh sb="2" eb="5">
      <t>ガンネンド</t>
    </rPh>
    <rPh sb="6" eb="14">
      <t>ショウチュウガッコウクウチョウセツビ</t>
    </rPh>
    <rPh sb="14" eb="16">
      <t>コウジ</t>
    </rPh>
    <rPh sb="17" eb="18">
      <t>カカ</t>
    </rPh>
    <rPh sb="19" eb="21">
      <t>カリイレ</t>
    </rPh>
    <rPh sb="22" eb="23">
      <t>トモナ</t>
    </rPh>
    <rPh sb="24" eb="27">
      <t>ゼンネンド</t>
    </rPh>
    <rPh sb="28" eb="30">
      <t>ヒカク</t>
    </rPh>
    <rPh sb="32" eb="33">
      <t>ゾウ</t>
    </rPh>
    <rPh sb="39" eb="41">
      <t>レイワ</t>
    </rPh>
    <rPh sb="42" eb="44">
      <t>ネンド</t>
    </rPh>
    <rPh sb="45" eb="47">
      <t>シンキ</t>
    </rPh>
    <rPh sb="47" eb="49">
      <t>カリイレ</t>
    </rPh>
    <rPh sb="50" eb="52">
      <t>ヨクセイ</t>
    </rPh>
    <rPh sb="52" eb="53">
      <t>ナド</t>
    </rPh>
    <rPh sb="57" eb="59">
      <t>ショウライ</t>
    </rPh>
    <rPh sb="59" eb="61">
      <t>フタン</t>
    </rPh>
    <rPh sb="61" eb="63">
      <t>ヒリツ</t>
    </rPh>
    <rPh sb="64" eb="65">
      <t>ゲン</t>
    </rPh>
    <rPh sb="73" eb="75">
      <t>ルイジ</t>
    </rPh>
    <rPh sb="75" eb="77">
      <t>ダンタイ</t>
    </rPh>
    <rPh sb="78" eb="80">
      <t>ヒカク</t>
    </rPh>
    <rPh sb="83" eb="85">
      <t>イゼン</t>
    </rPh>
    <rPh sb="88" eb="89">
      <t>タカ</t>
    </rPh>
    <rPh sb="90" eb="92">
      <t>スイジュン</t>
    </rPh>
    <rPh sb="102" eb="104">
      <t>コウキョウ</t>
    </rPh>
    <rPh sb="104" eb="106">
      <t>シセツ</t>
    </rPh>
    <rPh sb="107" eb="110">
      <t>ロウキュウカ</t>
    </rPh>
    <rPh sb="111" eb="112">
      <t>スス</t>
    </rPh>
    <rPh sb="117" eb="128">
      <t>ユウケイコテイシサンゲンカショウキャクリツ</t>
    </rPh>
    <rPh sb="129" eb="130">
      <t>タカ</t>
    </rPh>
    <rPh sb="131" eb="133">
      <t>スイジュン</t>
    </rPh>
    <rPh sb="151" eb="152">
      <t>モト</t>
    </rPh>
    <rPh sb="154" eb="156">
      <t>シセツ</t>
    </rPh>
    <rPh sb="157" eb="160">
      <t>ロウキュウカ</t>
    </rPh>
    <rPh sb="160" eb="162">
      <t>タイサク</t>
    </rPh>
    <rPh sb="163" eb="164">
      <t>スス</t>
    </rPh>
    <phoneticPr fontId="2"/>
  </si>
  <si>
    <t>実質公債費比率は、分子となる市債の元利償還金等が減少したことにより、前年度と比べ減となった。将来負担比率は令和元年度に小中学校空調設備に係る借入に伴い前年度比が増となったが、令和２年度は市債の新規借入の抑制や債務負担行為に基づく支出予定額が減となったため減少したものの、類似団体と比較すると依然として高い水準にある。引き続き、市債の新規発行の抑制等により比率の低下に努める。</t>
    <rPh sb="0" eb="2">
      <t>ジッシツ</t>
    </rPh>
    <rPh sb="2" eb="5">
      <t>コウサイヒ</t>
    </rPh>
    <rPh sb="5" eb="6">
      <t>ヒ</t>
    </rPh>
    <rPh sb="6" eb="7">
      <t>リツ</t>
    </rPh>
    <rPh sb="9" eb="11">
      <t>ブンシ</t>
    </rPh>
    <rPh sb="14" eb="16">
      <t>シサイ</t>
    </rPh>
    <rPh sb="17" eb="19">
      <t>ガンリ</t>
    </rPh>
    <rPh sb="19" eb="22">
      <t>ショウカンキン</t>
    </rPh>
    <rPh sb="22" eb="23">
      <t>ナド</t>
    </rPh>
    <rPh sb="24" eb="26">
      <t>ゲンショウ</t>
    </rPh>
    <rPh sb="34" eb="37">
      <t>ゼンネンド</t>
    </rPh>
    <rPh sb="38" eb="39">
      <t>クラ</t>
    </rPh>
    <rPh sb="40" eb="41">
      <t>ゲン</t>
    </rPh>
    <rPh sb="46" eb="48">
      <t>ショウライ</t>
    </rPh>
    <rPh sb="48" eb="50">
      <t>フタン</t>
    </rPh>
    <rPh sb="50" eb="52">
      <t>ヒリツ</t>
    </rPh>
    <rPh sb="53" eb="55">
      <t>レイワ</t>
    </rPh>
    <rPh sb="55" eb="58">
      <t>ガンネンド</t>
    </rPh>
    <rPh sb="59" eb="67">
      <t>ショウチュウガッコウクウチョウセツビ</t>
    </rPh>
    <rPh sb="68" eb="69">
      <t>カカ</t>
    </rPh>
    <rPh sb="70" eb="72">
      <t>カリイレ</t>
    </rPh>
    <rPh sb="73" eb="74">
      <t>トモナ</t>
    </rPh>
    <rPh sb="75" eb="79">
      <t>ゼンネンドヒ</t>
    </rPh>
    <rPh sb="80" eb="81">
      <t>ゾウ</t>
    </rPh>
    <rPh sb="87" eb="89">
      <t>レイワ</t>
    </rPh>
    <rPh sb="90" eb="92">
      <t>ネンド</t>
    </rPh>
    <rPh sb="93" eb="95">
      <t>シサイ</t>
    </rPh>
    <rPh sb="96" eb="98">
      <t>シンキ</t>
    </rPh>
    <rPh sb="98" eb="100">
      <t>カリイレ</t>
    </rPh>
    <rPh sb="101" eb="103">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</si>
</sst>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xmlns:c16r2="http://schemas.microsoft.com/office/drawing/2015/06/chart">
            <c:ext xmlns:c16="http://schemas.microsoft.com/office/drawing/2014/chart" uri="{C3380CC4-5D6E-409C-BE32-E72D297353CC}">
              <c16:uniqueId val="{00000000-A3CC-472B-8924-82F43DAC0E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27585</c:v>
                </c:pt>
                <c:pt idx="1">
                  <c:v>28329</c:v>
                </c:pt>
                <c:pt idx="2">
                  <c:v>22497</c:v>
                </c:pt>
                <c:pt idx="3">
                  <c:v>40790</c:v>
                </c:pt>
                <c:pt idx="4">
                  <c:v>26914</c:v>
                </c:pt>
              </c:numCache>
            </c:numRef>
          </c:val>
          <c:smooth val="0"/>
          <c:extLst xmlns:c16r2="http://schemas.microsoft.com/office/drawing/2015/06/chart">
            <c:ext xmlns:c16="http://schemas.microsoft.com/office/drawing/2014/chart" uri="{C3380CC4-5D6E-409C-BE32-E72D297353CC}">
              <c16:uniqueId val="{00000001-A3CC-472B-8924-82F43DAC0E2C}"/>
            </c:ext>
          </c:extLst>
        </c:ser>
        <c:dLbls>
          <c:showLegendKey val="0"/>
          <c:showVal val="0"/>
          <c:showCatName val="0"/>
          <c:showSerName val="0"/>
          <c:showPercent val="0"/>
          <c:showBubbleSize val="0"/>
        </c:dLbls>
        <c:marker val="1"/>
        <c:smooth val="0"/>
        <c:axId val="480985808"/>
        <c:axId val="480986200"/>
      </c:lineChart>
      <c:catAx>
        <c:axId val="480985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6200"/>
        <c:crosses val="autoZero"/>
        <c:auto val="1"/>
        <c:lblAlgn val="ctr"/>
        <c:lblOffset val="100"/>
        <c:tickLblSkip val="1"/>
        <c:tickMarkSkip val="1"/>
        <c:noMultiLvlLbl val="0"/>
      </c:catAx>
      <c:valAx>
        <c:axId val="48098620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4.6100000000000003</c:v>
                </c:pt>
                <c:pt idx="1">
                  <c:v>4.83</c:v>
                </c:pt>
                <c:pt idx="2">
                  <c:v>4.9000000000000004</c:v>
                </c:pt>
                <c:pt idx="3">
                  <c:v>3.51</c:v>
                </c:pt>
                <c:pt idx="4">
                  <c:v>6</c:v>
                </c:pt>
              </c:numCache>
            </c:numRef>
          </c:val>
          <c:extLst xmlns:c16r2="http://schemas.microsoft.com/office/drawing/2015/06/chart">
            <c:ext xmlns:c16="http://schemas.microsoft.com/office/drawing/2014/chart" uri="{C3380CC4-5D6E-409C-BE32-E72D297353CC}">
              <c16:uniqueId val="{00000000-F68F-4D1E-B2EC-3295B6FE2B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6.7</c:v>
                </c:pt>
                <c:pt idx="1">
                  <c:v>8</c:v>
                </c:pt>
                <c:pt idx="2">
                  <c:v>8.6300000000000008</c:v>
                </c:pt>
                <c:pt idx="3">
                  <c:v>7.88</c:v>
                </c:pt>
                <c:pt idx="4">
                  <c:v>5.78</c:v>
                </c:pt>
              </c:numCache>
            </c:numRef>
          </c:val>
          <c:extLst xmlns:c16r2="http://schemas.microsoft.com/office/drawing/2015/06/chart">
            <c:ext xmlns:c16="http://schemas.microsoft.com/office/drawing/2014/chart" uri="{C3380CC4-5D6E-409C-BE32-E72D297353CC}">
              <c16:uniqueId val="{00000001-F68F-4D1E-B2EC-3295B6FE2BBE}"/>
            </c:ext>
          </c:extLst>
        </c:ser>
        <c:dLbls>
          <c:showLegendKey val="0"/>
          <c:showVal val="0"/>
          <c:showCatName val="0"/>
          <c:showSerName val="0"/>
          <c:showPercent val="0"/>
          <c:showBubbleSize val="0"/>
        </c:dLbls>
        <c:gapWidth val="250"/>
        <c:overlap val="100"/>
        <c:axId val="480987376"/>
        <c:axId val="480987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-0.44</c:v>
                </c:pt>
                <c:pt idx="1">
                  <c:v>1.59</c:v>
                </c:pt>
                <c:pt idx="2">
                  <c:v>0.9</c:v>
                </c:pt>
                <c:pt idx="3">
                  <c:v>-2.12</c:v>
                </c:pt>
                <c:pt idx="4">
                  <c:v>0.55000000000000004</c:v>
                </c:pt>
              </c:numCache>
            </c:numRef>
          </c:val>
          <c:smooth val="0"/>
          <c:extLst xmlns:c16r2="http://schemas.microsoft.com/office/drawing/2015/06/chart">
            <c:ext xmlns:c16="http://schemas.microsoft.com/office/drawing/2014/chart" uri="{C3380CC4-5D6E-409C-BE32-E72D297353CC}">
              <c16:uniqueId val="{00000002-F68F-4D1E-B2EC-3295B6FE2BBE}"/>
            </c:ext>
          </c:extLst>
        </c:ser>
        <c:dLbls>
          <c:showLegendKey val="0"/>
          <c:showVal val="0"/>
          <c:showCatName val="0"/>
          <c:showSerName val="0"/>
          <c:showPercent val="0"/>
          <c:showBubbleSize val="0"/>
        </c:dLbls>
        <c:marker val="1"/>
        <c:smooth val="0"/>
        <c:axId val="480987376"/>
        <c:axId val="480987768"/>
      </c:lineChart>
      <c:catAx>
        <c:axId val="48098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0987768"/>
        <c:crosses val="autoZero"/>
        <c:auto val="1"/>
        <c:lblAlgn val="ctr"/>
        <c:lblOffset val="100"/>
        <c:tickLblSkip val="1"/>
        <c:tickMarkSkip val="1"/>
        <c:noMultiLvlLbl val="0"/>
      </c:catAx>
      <c:valAx>
        <c:axId val="480987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0.78</c:v>
                </c:pt>
                <c:pt idx="2">
                  <c:v>#N/A</c:v>
                </c:pt>
                <c:pt idx="3">
                  <c:v>0.64</c:v>
                </c:pt>
                <c:pt idx="4">
                  <c:v>#N/A</c:v>
                </c:pt>
                <c:pt idx="5">
                  <c:v>2.62</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9A9-44D1-99C5-824BA2EFC1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9A9-44D1-99C5-824BA2EFC14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9A9-44D1-99C5-824BA2EFC14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9A9-44D1-99C5-824BA2EFC147}"/>
            </c:ext>
          </c:extLst>
        </c:ser>
        <c:ser>
          <c:idx val="4"/>
          <c:order val="4"/>
          <c:tx>
            <c:strRef>
              <c:f>データシート!$A$31</c:f>
              <c:strCache>
                <c:ptCount val="1"/>
                <c:pt idx="0">
                  <c:v>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9A9-44D1-99C5-824BA2EFC147}"/>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5-39A9-44D1-99C5-824BA2EFC14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1.46</c:v>
                </c:pt>
                <c:pt idx="2">
                  <c:v>#N/A</c:v>
                </c:pt>
                <c:pt idx="3">
                  <c:v>1.41</c:v>
                </c:pt>
                <c:pt idx="4">
                  <c:v>#N/A</c:v>
                </c:pt>
                <c:pt idx="5">
                  <c:v>1.68</c:v>
                </c:pt>
                <c:pt idx="6">
                  <c:v>#N/A</c:v>
                </c:pt>
                <c:pt idx="7">
                  <c:v>0.56000000000000005</c:v>
                </c:pt>
                <c:pt idx="8">
                  <c:v>#N/A</c:v>
                </c:pt>
                <c:pt idx="9">
                  <c:v>0.74</c:v>
                </c:pt>
              </c:numCache>
            </c:numRef>
          </c:val>
          <c:extLst xmlns:c16r2="http://schemas.microsoft.com/office/drawing/2015/06/chart">
            <c:ext xmlns:c16="http://schemas.microsoft.com/office/drawing/2014/chart" uri="{C3380CC4-5D6E-409C-BE32-E72D297353CC}">
              <c16:uniqueId val="{00000006-39A9-44D1-99C5-824BA2EFC14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c:v>
                </c:pt>
                <c:pt idx="2">
                  <c:v>#N/A</c:v>
                </c:pt>
                <c:pt idx="3">
                  <c:v>4.29</c:v>
                </c:pt>
                <c:pt idx="4">
                  <c:v>#N/A</c:v>
                </c:pt>
                <c:pt idx="5">
                  <c:v>1.23</c:v>
                </c:pt>
                <c:pt idx="6">
                  <c:v>#N/A</c:v>
                </c:pt>
                <c:pt idx="7">
                  <c:v>0.72</c:v>
                </c:pt>
                <c:pt idx="8">
                  <c:v>#N/A</c:v>
                </c:pt>
                <c:pt idx="9">
                  <c:v>1.1100000000000001</c:v>
                </c:pt>
              </c:numCache>
            </c:numRef>
          </c:val>
          <c:extLst xmlns:c16r2="http://schemas.microsoft.com/office/drawing/2015/06/chart">
            <c:ext xmlns:c16="http://schemas.microsoft.com/office/drawing/2014/chart" uri="{C3380CC4-5D6E-409C-BE32-E72D297353CC}">
              <c16:uniqueId val="{00000007-39A9-44D1-99C5-824BA2EFC147}"/>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3.64</c:v>
                </c:pt>
                <c:pt idx="8">
                  <c:v>#N/A</c:v>
                </c:pt>
                <c:pt idx="9">
                  <c:v>2.58</c:v>
                </c:pt>
              </c:numCache>
            </c:numRef>
          </c:val>
          <c:extLst xmlns:c16r2="http://schemas.microsoft.com/office/drawing/2015/06/chart">
            <c:ext xmlns:c16="http://schemas.microsoft.com/office/drawing/2014/chart" uri="{C3380CC4-5D6E-409C-BE32-E72D297353CC}">
              <c16:uniqueId val="{00000008-39A9-44D1-99C5-824BA2EFC1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4.6100000000000003</c:v>
                </c:pt>
                <c:pt idx="2">
                  <c:v>#N/A</c:v>
                </c:pt>
                <c:pt idx="3">
                  <c:v>4.82</c:v>
                </c:pt>
                <c:pt idx="4">
                  <c:v>#N/A</c:v>
                </c:pt>
                <c:pt idx="5">
                  <c:v>4.9000000000000004</c:v>
                </c:pt>
                <c:pt idx="6">
                  <c:v>#N/A</c:v>
                </c:pt>
                <c:pt idx="7">
                  <c:v>3.51</c:v>
                </c:pt>
                <c:pt idx="8">
                  <c:v>#N/A</c:v>
                </c:pt>
                <c:pt idx="9">
                  <c:v>6</c:v>
                </c:pt>
              </c:numCache>
            </c:numRef>
          </c:val>
          <c:extLst xmlns:c16r2="http://schemas.microsoft.com/office/drawing/2015/06/chart">
            <c:ext xmlns:c16="http://schemas.microsoft.com/office/drawing/2014/chart" uri="{C3380CC4-5D6E-409C-BE32-E72D297353CC}">
              <c16:uniqueId val="{00000009-39A9-44D1-99C5-824BA2EFC147}"/>
            </c:ext>
          </c:extLst>
        </c:ser>
        <c:dLbls>
          <c:showLegendKey val="0"/>
          <c:showVal val="0"/>
          <c:showCatName val="0"/>
          <c:showSerName val="0"/>
          <c:showPercent val="0"/>
          <c:showBubbleSize val="0"/>
        </c:dLbls>
        <c:gapWidth val="150"/>
        <c:overlap val="100"/>
        <c:axId val="480982672"/>
        <c:axId val="480988160"/>
      </c:barChart>
      <c:catAx>
        <c:axId val="48098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8160"/>
        <c:crosses val="autoZero"/>
        <c:auto val="1"/>
        <c:lblAlgn val="ctr"/>
        <c:lblOffset val="100"/>
        <c:tickLblSkip val="1"/>
        <c:tickMarkSkip val="1"/>
        <c:noMultiLvlLbl val="0"/>
      </c:catAx>
      <c:valAx>
        <c:axId val="48098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2958</c:v>
                </c:pt>
                <c:pt idx="5">
                  <c:v>3048</c:v>
                </c:pt>
                <c:pt idx="8">
                  <c:v>3063</c:v>
                </c:pt>
                <c:pt idx="11">
                  <c:v>2784</c:v>
                </c:pt>
                <c:pt idx="14">
                  <c:v>2661</c:v>
                </c:pt>
              </c:numCache>
            </c:numRef>
          </c:val>
          <c:extLst xmlns:c16r2="http://schemas.microsoft.com/office/drawing/2015/06/chart">
            <c:ext xmlns:c16="http://schemas.microsoft.com/office/drawing/2014/chart" uri="{C3380CC4-5D6E-409C-BE32-E72D297353CC}">
              <c16:uniqueId val="{00000000-3148-4C35-AA55-4208973EB9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3148-4C35-AA55-4208973EB9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477</c:v>
                </c:pt>
                <c:pt idx="3">
                  <c:v>447</c:v>
                </c:pt>
                <c:pt idx="6">
                  <c:v>442</c:v>
                </c:pt>
                <c:pt idx="9">
                  <c:v>438</c:v>
                </c:pt>
                <c:pt idx="12">
                  <c:v>453</c:v>
                </c:pt>
              </c:numCache>
            </c:numRef>
          </c:val>
          <c:extLst xmlns:c16r2="http://schemas.microsoft.com/office/drawing/2015/06/chart">
            <c:ext xmlns:c16="http://schemas.microsoft.com/office/drawing/2014/chart" uri="{C3380CC4-5D6E-409C-BE32-E72D297353CC}">
              <c16:uniqueId val="{00000002-3148-4C35-AA55-4208973EB9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192</c:v>
                </c:pt>
                <c:pt idx="3">
                  <c:v>192</c:v>
                </c:pt>
                <c:pt idx="6">
                  <c:v>193</c:v>
                </c:pt>
                <c:pt idx="9">
                  <c:v>204</c:v>
                </c:pt>
                <c:pt idx="12">
                  <c:v>246</c:v>
                </c:pt>
              </c:numCache>
            </c:numRef>
          </c:val>
          <c:extLst xmlns:c16r2="http://schemas.microsoft.com/office/drawing/2015/06/chart">
            <c:ext xmlns:c16="http://schemas.microsoft.com/office/drawing/2014/chart" uri="{C3380CC4-5D6E-409C-BE32-E72D297353CC}">
              <c16:uniqueId val="{00000003-3148-4C35-AA55-4208973EB9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863</c:v>
                </c:pt>
                <c:pt idx="3">
                  <c:v>867</c:v>
                </c:pt>
                <c:pt idx="6">
                  <c:v>805</c:v>
                </c:pt>
                <c:pt idx="9">
                  <c:v>719</c:v>
                </c:pt>
                <c:pt idx="12">
                  <c:v>590</c:v>
                </c:pt>
              </c:numCache>
            </c:numRef>
          </c:val>
          <c:extLst xmlns:c16r2="http://schemas.microsoft.com/office/drawing/2015/06/chart">
            <c:ext xmlns:c16="http://schemas.microsoft.com/office/drawing/2014/chart" uri="{C3380CC4-5D6E-409C-BE32-E72D297353CC}">
              <c16:uniqueId val="{00000004-3148-4C35-AA55-4208973EB9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148-4C35-AA55-4208973EB9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148-4C35-AA55-4208973EB9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2721</c:v>
                </c:pt>
                <c:pt idx="3">
                  <c:v>2816</c:v>
                </c:pt>
                <c:pt idx="6">
                  <c:v>2798</c:v>
                </c:pt>
                <c:pt idx="9">
                  <c:v>2795</c:v>
                </c:pt>
                <c:pt idx="12">
                  <c:v>2667</c:v>
                </c:pt>
              </c:numCache>
            </c:numRef>
          </c:val>
          <c:extLst xmlns:c16r2="http://schemas.microsoft.com/office/drawing/2015/06/chart">
            <c:ext xmlns:c16="http://schemas.microsoft.com/office/drawing/2014/chart" uri="{C3380CC4-5D6E-409C-BE32-E72D297353CC}">
              <c16:uniqueId val="{00000007-3148-4C35-AA55-4208973EB96E}"/>
            </c:ext>
          </c:extLst>
        </c:ser>
        <c:dLbls>
          <c:showLegendKey val="0"/>
          <c:showVal val="0"/>
          <c:showCatName val="0"/>
          <c:showSerName val="0"/>
          <c:showPercent val="0"/>
          <c:showBubbleSize val="0"/>
        </c:dLbls>
        <c:gapWidth val="100"/>
        <c:overlap val="100"/>
        <c:axId val="480981104"/>
        <c:axId val="480981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1295</c:v>
                </c:pt>
                <c:pt idx="2">
                  <c:v>#N/A</c:v>
                </c:pt>
                <c:pt idx="3">
                  <c:v>#N/A</c:v>
                </c:pt>
                <c:pt idx="4">
                  <c:v>1274</c:v>
                </c:pt>
                <c:pt idx="5">
                  <c:v>#N/A</c:v>
                </c:pt>
                <c:pt idx="6">
                  <c:v>#N/A</c:v>
                </c:pt>
                <c:pt idx="7">
                  <c:v>1175</c:v>
                </c:pt>
                <c:pt idx="8">
                  <c:v>#N/A</c:v>
                </c:pt>
                <c:pt idx="9">
                  <c:v>#N/A</c:v>
                </c:pt>
                <c:pt idx="10">
                  <c:v>1372</c:v>
                </c:pt>
                <c:pt idx="11">
                  <c:v>#N/A</c:v>
                </c:pt>
                <c:pt idx="12">
                  <c:v>#N/A</c:v>
                </c:pt>
                <c:pt idx="13">
                  <c:v>1296</c:v>
                </c:pt>
                <c:pt idx="14">
                  <c:v>#N/A</c:v>
                </c:pt>
              </c:numCache>
            </c:numRef>
          </c:val>
          <c:smooth val="0"/>
          <c:extLst xmlns:c16r2="http://schemas.microsoft.com/office/drawing/2015/06/chart">
            <c:ext xmlns:c16="http://schemas.microsoft.com/office/drawing/2014/chart" uri="{C3380CC4-5D6E-409C-BE32-E72D297353CC}">
              <c16:uniqueId val="{00000008-3148-4C35-AA55-4208973EB96E}"/>
            </c:ext>
          </c:extLst>
        </c:ser>
        <c:dLbls>
          <c:showLegendKey val="0"/>
          <c:showVal val="0"/>
          <c:showCatName val="0"/>
          <c:showSerName val="0"/>
          <c:showPercent val="0"/>
          <c:showBubbleSize val="0"/>
        </c:dLbls>
        <c:marker val="1"/>
        <c:smooth val="0"/>
        <c:axId val="480981104"/>
        <c:axId val="480981496"/>
      </c:lineChart>
      <c:catAx>
        <c:axId val="48098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1496"/>
        <c:crosses val="autoZero"/>
        <c:auto val="1"/>
        <c:lblAlgn val="ctr"/>
        <c:lblOffset val="100"/>
        <c:tickLblSkip val="1"/>
        <c:tickMarkSkip val="1"/>
        <c:noMultiLvlLbl val="0"/>
      </c:catAx>
      <c:valAx>
        <c:axId val="480981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25496</c:v>
                </c:pt>
                <c:pt idx="5">
                  <c:v>24369</c:v>
                </c:pt>
                <c:pt idx="8">
                  <c:v>23484</c:v>
                </c:pt>
                <c:pt idx="11">
                  <c:v>22474</c:v>
                </c:pt>
                <c:pt idx="14">
                  <c:v>21620</c:v>
                </c:pt>
              </c:numCache>
            </c:numRef>
          </c:val>
          <c:extLst xmlns:c16r2="http://schemas.microsoft.com/office/drawing/2015/06/chart">
            <c:ext xmlns:c16="http://schemas.microsoft.com/office/drawing/2014/chart" uri="{C3380CC4-5D6E-409C-BE32-E72D297353CC}">
              <c16:uniqueId val="{00000000-E7D1-49EE-BB94-68402E8B67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5816</c:v>
                </c:pt>
                <c:pt idx="5">
                  <c:v>6176</c:v>
                </c:pt>
                <c:pt idx="8">
                  <c:v>6208</c:v>
                </c:pt>
                <c:pt idx="11">
                  <c:v>6695</c:v>
                </c:pt>
                <c:pt idx="14">
                  <c:v>6818</c:v>
                </c:pt>
              </c:numCache>
            </c:numRef>
          </c:val>
          <c:extLst xmlns:c16r2="http://schemas.microsoft.com/office/drawing/2015/06/chart">
            <c:ext xmlns:c16="http://schemas.microsoft.com/office/drawing/2014/chart" uri="{C3380CC4-5D6E-409C-BE32-E72D297353CC}">
              <c16:uniqueId val="{00000001-E7D1-49EE-BB94-68402E8B67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2686</c:v>
                </c:pt>
                <c:pt idx="5">
                  <c:v>3302</c:v>
                </c:pt>
                <c:pt idx="8">
                  <c:v>3953</c:v>
                </c:pt>
                <c:pt idx="11">
                  <c:v>3638</c:v>
                </c:pt>
                <c:pt idx="14">
                  <c:v>2994</c:v>
                </c:pt>
              </c:numCache>
            </c:numRef>
          </c:val>
          <c:extLst xmlns:c16r2="http://schemas.microsoft.com/office/drawing/2015/06/chart">
            <c:ext xmlns:c16="http://schemas.microsoft.com/office/drawing/2014/chart" uri="{C3380CC4-5D6E-409C-BE32-E72D297353CC}">
              <c16:uniqueId val="{00000002-E7D1-49EE-BB94-68402E8B67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7D1-49EE-BB94-68402E8B67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7D1-49EE-BB94-68402E8B67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278</c:v>
                </c:pt>
                <c:pt idx="3">
                  <c:v>245</c:v>
                </c:pt>
                <c:pt idx="6">
                  <c:v>216</c:v>
                </c:pt>
                <c:pt idx="9">
                  <c:v>187</c:v>
                </c:pt>
                <c:pt idx="12">
                  <c:v>157</c:v>
                </c:pt>
              </c:numCache>
            </c:numRef>
          </c:val>
          <c:extLst xmlns:c16r2="http://schemas.microsoft.com/office/drawing/2015/06/chart">
            <c:ext xmlns:c16="http://schemas.microsoft.com/office/drawing/2014/chart" uri="{C3380CC4-5D6E-409C-BE32-E72D297353CC}">
              <c16:uniqueId val="{00000005-E7D1-49EE-BB94-68402E8B67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3515</c:v>
                </c:pt>
                <c:pt idx="3">
                  <c:v>3392</c:v>
                </c:pt>
                <c:pt idx="6">
                  <c:v>2688</c:v>
                </c:pt>
                <c:pt idx="9">
                  <c:v>2915</c:v>
                </c:pt>
                <c:pt idx="12">
                  <c:v>3039</c:v>
                </c:pt>
              </c:numCache>
            </c:numRef>
          </c:val>
          <c:extLst xmlns:c16r2="http://schemas.microsoft.com/office/drawing/2015/06/chart">
            <c:ext xmlns:c16="http://schemas.microsoft.com/office/drawing/2014/chart" uri="{C3380CC4-5D6E-409C-BE32-E72D297353CC}">
              <c16:uniqueId val="{00000006-E7D1-49EE-BB94-68402E8B67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1916</c:v>
                </c:pt>
                <c:pt idx="3">
                  <c:v>2364</c:v>
                </c:pt>
                <c:pt idx="6">
                  <c:v>2298</c:v>
                </c:pt>
                <c:pt idx="9">
                  <c:v>2113</c:v>
                </c:pt>
                <c:pt idx="12">
                  <c:v>1901</c:v>
                </c:pt>
              </c:numCache>
            </c:numRef>
          </c:val>
          <c:extLst xmlns:c16r2="http://schemas.microsoft.com/office/drawing/2015/06/chart">
            <c:ext xmlns:c16="http://schemas.microsoft.com/office/drawing/2014/chart" uri="{C3380CC4-5D6E-409C-BE32-E72D297353CC}">
              <c16:uniqueId val="{00000007-E7D1-49EE-BB94-68402E8B67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11393</c:v>
                </c:pt>
                <c:pt idx="3">
                  <c:v>11381</c:v>
                </c:pt>
                <c:pt idx="6">
                  <c:v>11200</c:v>
                </c:pt>
                <c:pt idx="9">
                  <c:v>10765</c:v>
                </c:pt>
                <c:pt idx="12">
                  <c:v>9669</c:v>
                </c:pt>
              </c:numCache>
            </c:numRef>
          </c:val>
          <c:extLst xmlns:c16r2="http://schemas.microsoft.com/office/drawing/2015/06/chart">
            <c:ext xmlns:c16="http://schemas.microsoft.com/office/drawing/2014/chart" uri="{C3380CC4-5D6E-409C-BE32-E72D297353CC}">
              <c16:uniqueId val="{00000008-E7D1-49EE-BB94-68402E8B67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5764</c:v>
                </c:pt>
                <c:pt idx="3">
                  <c:v>5345</c:v>
                </c:pt>
                <c:pt idx="6">
                  <c:v>4925</c:v>
                </c:pt>
                <c:pt idx="9">
                  <c:v>4505</c:v>
                </c:pt>
                <c:pt idx="12">
                  <c:v>4085</c:v>
                </c:pt>
              </c:numCache>
            </c:numRef>
          </c:val>
          <c:extLst xmlns:c16r2="http://schemas.microsoft.com/office/drawing/2015/06/chart">
            <c:ext xmlns:c16="http://schemas.microsoft.com/office/drawing/2014/chart" uri="{C3380CC4-5D6E-409C-BE32-E72D297353CC}">
              <c16:uniqueId val="{00000009-E7D1-49EE-BB94-68402E8B67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25881</c:v>
                </c:pt>
                <c:pt idx="3">
                  <c:v>25012</c:v>
                </c:pt>
                <c:pt idx="6">
                  <c:v>23483</c:v>
                </c:pt>
                <c:pt idx="9">
                  <c:v>23551</c:v>
                </c:pt>
                <c:pt idx="12">
                  <c:v>23073</c:v>
                </c:pt>
              </c:numCache>
            </c:numRef>
          </c:val>
          <c:extLst xmlns:c16r2="http://schemas.microsoft.com/office/drawing/2015/06/chart">
            <c:ext xmlns:c16="http://schemas.microsoft.com/office/drawing/2014/chart" uri="{C3380CC4-5D6E-409C-BE32-E72D297353CC}">
              <c16:uniqueId val="{0000000A-E7D1-49EE-BB94-68402E8B67CC}"/>
            </c:ext>
          </c:extLst>
        </c:ser>
        <c:dLbls>
          <c:showLegendKey val="0"/>
          <c:showVal val="0"/>
          <c:showCatName val="0"/>
          <c:showSerName val="0"/>
          <c:showPercent val="0"/>
          <c:showBubbleSize val="0"/>
        </c:dLbls>
        <c:gapWidth val="100"/>
        <c:overlap val="100"/>
        <c:axId val="506349360"/>
        <c:axId val="506345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14749</c:v>
                </c:pt>
                <c:pt idx="2">
                  <c:v>#N/A</c:v>
                </c:pt>
                <c:pt idx="3">
                  <c:v>#N/A</c:v>
                </c:pt>
                <c:pt idx="4">
                  <c:v>13891</c:v>
                </c:pt>
                <c:pt idx="5">
                  <c:v>#N/A</c:v>
                </c:pt>
                <c:pt idx="6">
                  <c:v>#N/A</c:v>
                </c:pt>
                <c:pt idx="7">
                  <c:v>11164</c:v>
                </c:pt>
                <c:pt idx="8">
                  <c:v>#N/A</c:v>
                </c:pt>
                <c:pt idx="9">
                  <c:v>#N/A</c:v>
                </c:pt>
                <c:pt idx="10">
                  <c:v>11230</c:v>
                </c:pt>
                <c:pt idx="11">
                  <c:v>#N/A</c:v>
                </c:pt>
                <c:pt idx="12">
                  <c:v>#N/A</c:v>
                </c:pt>
                <c:pt idx="13">
                  <c:v>10492</c:v>
                </c:pt>
                <c:pt idx="14">
                  <c:v>#N/A</c:v>
                </c:pt>
              </c:numCache>
            </c:numRef>
          </c:val>
          <c:smooth val="0"/>
          <c:extLst xmlns:c16r2="http://schemas.microsoft.com/office/drawing/2015/06/chart">
            <c:ext xmlns:c16="http://schemas.microsoft.com/office/drawing/2014/chart" uri="{C3380CC4-5D6E-409C-BE32-E72D297353CC}">
              <c16:uniqueId val="{0000000B-E7D1-49EE-BB94-68402E8B67CC}"/>
            </c:ext>
          </c:extLst>
        </c:ser>
        <c:dLbls>
          <c:showLegendKey val="0"/>
          <c:showVal val="0"/>
          <c:showCatName val="0"/>
          <c:showSerName val="0"/>
          <c:showPercent val="0"/>
          <c:showBubbleSize val="0"/>
        </c:dLbls>
        <c:marker val="1"/>
        <c:smooth val="0"/>
        <c:axId val="506349360"/>
        <c:axId val="506345440"/>
      </c:lineChart>
      <c:catAx>
        <c:axId val="50634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345440"/>
        <c:crosses val="autoZero"/>
        <c:auto val="1"/>
        <c:lblAlgn val="ctr"/>
        <c:lblOffset val="100"/>
        <c:tickLblSkip val="1"/>
        <c:tickMarkSkip val="1"/>
        <c:noMultiLvlLbl val="0"/>
      </c:catAx>
      <c:valAx>
        <c:axId val="50634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1679</c:v>
                </c:pt>
                <c:pt idx="1">
                  <c:v>1536</c:v>
                </c:pt>
                <c:pt idx="2">
                  <c:v>1142</c:v>
                </c:pt>
              </c:numCache>
            </c:numRef>
          </c:val>
          <c:extLst xmlns:c16r2="http://schemas.microsoft.com/office/drawing/2015/06/chart">
            <c:ext xmlns:c16="http://schemas.microsoft.com/office/drawing/2014/chart" uri="{C3380CC4-5D6E-409C-BE32-E72D297353CC}">
              <c16:uniqueId val="{00000000-8971-4311-A325-53FB8849A0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971-4311-A325-53FB8849A0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782</c:v>
                </c:pt>
                <c:pt idx="1">
                  <c:v>682</c:v>
                </c:pt>
                <c:pt idx="2">
                  <c:v>616</c:v>
                </c:pt>
              </c:numCache>
            </c:numRef>
          </c:val>
          <c:extLst xmlns:c16r2="http://schemas.microsoft.com/office/drawing/2015/06/chart">
            <c:ext xmlns:c16="http://schemas.microsoft.com/office/drawing/2014/chart" uri="{C3380CC4-5D6E-409C-BE32-E72D297353CC}">
              <c16:uniqueId val="{00000002-8971-4311-A325-53FB8849A06E}"/>
            </c:ext>
          </c:extLst>
        </c:ser>
        <c:dLbls>
          <c:showLegendKey val="0"/>
          <c:showVal val="0"/>
          <c:showCatName val="0"/>
          <c:showSerName val="0"/>
          <c:showPercent val="0"/>
          <c:showBubbleSize val="0"/>
        </c:dLbls>
        <c:gapWidth val="120"/>
        <c:overlap val="100"/>
        <c:axId val="506347400"/>
        <c:axId val="506350536"/>
      </c:barChart>
      <c:catAx>
        <c:axId val="506347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350536"/>
        <c:crosses val="autoZero"/>
        <c:auto val="1"/>
        <c:lblAlgn val="ctr"/>
        <c:lblOffset val="100"/>
        <c:tickLblSkip val="1"/>
        <c:tickMarkSkip val="1"/>
        <c:noMultiLvlLbl val="0"/>
      </c:catAx>
      <c:valAx>
        <c:axId val="506350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347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9BA-4241-9F59-D43362D3A3BC}"/>
                </c:ext>
                <c:ext xmlns:c15="http://schemas.microsoft.com/office/drawing/2012/chart" uri="{CE6537A1-D6FC-4f65-9D91-7224C49458BB}">
                  <c15:dlblFieldTable>
                    <c15:dlblFTEntry>
                      <c15:txfldGUID>{589DF922-1813-4B3A-9D4D-36CCA8C51984}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9BA-4241-9F59-D43362D3A3BC}"/>
                </c:ext>
                <c:ext xmlns:c15="http://schemas.microsoft.com/office/drawing/2012/chart" uri="{CE6537A1-D6FC-4f65-9D91-7224C49458BB}">
                  <c15:dlblFieldTable>
                    <c15:dlblFTEntry>
                      <c15:txfldGUID>{6FC90C44-A9AA-4076-88F2-3801E5F0285A}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9BA-4241-9F59-D43362D3A3BC}"/>
                </c:ext>
                <c:ext xmlns:c15="http://schemas.microsoft.com/office/drawing/2012/chart" uri="{CE6537A1-D6FC-4f65-9D91-7224C49458BB}">
                  <c15:dlblFieldTable>
                    <c15:dlblFTEntry>
                      <c15:txfldGUID>{A2A2F151-1D4A-420A-B431-8C953071C1DF}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9BA-4241-9F59-D43362D3A3BC}"/>
                </c:ext>
                <c:ext xmlns:c15="http://schemas.microsoft.com/office/drawing/2012/chart" uri="{CE6537A1-D6FC-4f65-9D91-7224C49458BB}">
                  <c15:dlblFieldTable>
                    <c15:dlblFTEntry>
                      <c15:txfldGUID>{D3C168C2-7AFA-4508-AADB-BB31A13F28D0}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9BA-4241-9F59-D43362D3A3BC}"/>
                </c:ext>
                <c:ext xmlns:c15="http://schemas.microsoft.com/office/drawing/2012/chart" uri="{CE6537A1-D6FC-4f65-9D91-7224C49458BB}">
                  <c15:dlblFieldTable>
                    <c15:dlblFTEntry>
                      <c15:txfldGUID>{67B39A6F-5E49-4589-8A02-82E5A2EADD43}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9BA-4241-9F59-D43362D3A3BC}"/>
                </c:ext>
                <c:ext xmlns:c15="http://schemas.microsoft.com/office/drawing/2012/chart" uri="{CE6537A1-D6FC-4f65-9D91-7224C49458BB}">
                  <c15:dlblFieldTable>
                    <c15:dlblFTEntry>
                      <c15:txfldGUID>{0C2EB01D-98B9-4789-A1DC-43FD701183FC}</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41465412726504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9BA-4241-9F59-D43362D3A3BC}"/>
                </c:ext>
                <c:ext xmlns:c15="http://schemas.microsoft.com/office/drawing/2012/chart" uri="{CE6537A1-D6FC-4f65-9D91-7224C49458BB}">
                  <c15:dlblFieldTable>
                    <c15:dlblFTEntry>
                      <c15:txfldGUID>{900A5FA3-C7CF-4F44-806C-BBCF0CD3283F}</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4.00144098471560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9BA-4241-9F59-D43362D3A3BC}"/>
                </c:ext>
                <c:ext xmlns:c15="http://schemas.microsoft.com/office/drawing/2012/chart" uri="{CE6537A1-D6FC-4f65-9D91-7224C49458BB}">
                  <c15:dlblFieldTable>
                    <c15:dlblFTEntry>
                      <c15:txfldGUID>{8C896285-A995-4FDC-A234-E6220A60CF8E}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9BA-4241-9F59-D43362D3A3BC}"/>
                </c:ext>
                <c:ext xmlns:c15="http://schemas.microsoft.com/office/drawing/2012/chart" uri="{CE6537A1-D6FC-4f65-9D91-7224C49458BB}">
                  <c15:dlblFieldTable>
                    <c15:dlblFTEntry>
                      <c15:txfldGUID>{A6F6A5C9-9BBE-4279-96C8-BFC781A1CBD0}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68.400000000000006</c:v>
                </c:pt>
                <c:pt idx="8">
                  <c:v>69.8</c:v>
                </c:pt>
                <c:pt idx="16">
                  <c:v>71.5</c:v>
                </c:pt>
                <c:pt idx="24">
                  <c:v>71.900000000000006</c:v>
                </c:pt>
                <c:pt idx="32">
                  <c:v>73.2</c:v>
                </c:pt>
              </c:numCache>
            </c:numRef>
          </c:xVal>
          <c:yVal>
            <c:numRef>
              <c:f>公会計指標分析・財政指標組合せ分析表!$BP$51:$DC$51</c:f>
              <c:numCache>
                <c:formatCode>#,##0.0;"▲ "#,##0.0</c:formatCode>
                <c:ptCount val="40"/>
                <c:pt idx="0">
                  <c:v>87.4</c:v>
                </c:pt>
                <c:pt idx="8">
                  <c:v>81.900000000000006</c:v>
                </c:pt>
                <c:pt idx="16">
                  <c:v>64.7</c:v>
                </c:pt>
                <c:pt idx="24">
                  <c:v>64.8</c:v>
                </c:pt>
                <c:pt idx="32">
                  <c:v>59.3</c:v>
                </c:pt>
              </c:numCache>
            </c:numRef>
          </c:yVal>
          <c:smooth val="0"/>
          <c:extLst xmlns:c16r2="http://schemas.microsoft.com/office/drawing/2015/06/chart">
            <c:ext xmlns:c16="http://schemas.microsoft.com/office/drawing/2014/chart" uri="{C3380CC4-5D6E-409C-BE32-E72D297353CC}">
              <c16:uniqueId val="{00000009-E9BA-4241-9F59-D43362D3A3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9BA-4241-9F59-D43362D3A3BC}"/>
                </c:ext>
                <c:ext xmlns:c15="http://schemas.microsoft.com/office/drawing/2012/chart" uri="{CE6537A1-D6FC-4f65-9D91-7224C49458BB}">
                  <c15:dlblFieldTable>
                    <c15:dlblFTEntry>
                      <c15:txfldGUID>{BAFBFA34-E43F-4213-86D8-1C783950FD2C}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9BA-4241-9F59-D43362D3A3BC}"/>
                </c:ext>
                <c:ext xmlns:c15="http://schemas.microsoft.com/office/drawing/2012/chart" uri="{CE6537A1-D6FC-4f65-9D91-7224C49458BB}">
                  <c15:dlblFieldTable>
                    <c15:dlblFTEntry>
                      <c15:txfldGUID>{BF6512FA-9D2C-445D-BAFE-5A892A2F25BA}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9BA-4241-9F59-D43362D3A3BC}"/>
                </c:ext>
                <c:ext xmlns:c15="http://schemas.microsoft.com/office/drawing/2012/chart" uri="{CE6537A1-D6FC-4f65-9D91-7224C49458BB}">
                  <c15:dlblFieldTable>
                    <c15:dlblFTEntry>
                      <c15:txfldGUID>{1A68C462-B332-4F93-BE88-884A1C0CF4A5}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9BA-4241-9F59-D43362D3A3BC}"/>
                </c:ext>
                <c:ext xmlns:c15="http://schemas.microsoft.com/office/drawing/2012/chart" uri="{CE6537A1-D6FC-4f65-9D91-7224C49458BB}">
                  <c15:dlblFieldTable>
                    <c15:dlblFTEntry>
                      <c15:txfldGUID>{361441A7-DEAF-4C8D-8B75-4EF86F5A156A}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9BA-4241-9F59-D43362D3A3BC}"/>
                </c:ext>
                <c:ext xmlns:c15="http://schemas.microsoft.com/office/drawing/2012/chart" uri="{CE6537A1-D6FC-4f65-9D91-7224C49458BB}">
                  <c15:dlblFieldTable>
                    <c15:dlblFTEntry>
                      <c15:txfldGUID>{62F70562-CF79-4363-B1CF-D67286A781AE}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9BA-4241-9F59-D43362D3A3BC}"/>
                </c:ext>
                <c:ext xmlns:c15="http://schemas.microsoft.com/office/drawing/2012/chart" uri="{CE6537A1-D6FC-4f65-9D91-7224C49458BB}">
                  <c15:dlblFieldTable>
                    <c15:dlblFTEntry>
                      <c15:txfldGUID>{F7081478-36C9-48E7-BF95-000F04205C80}</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129453022820736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9BA-4241-9F59-D43362D3A3BC}"/>
                </c:ext>
                <c:ext xmlns:c15="http://schemas.microsoft.com/office/drawing/2012/chart" uri="{CE6537A1-D6FC-4f65-9D91-7224C49458BB}">
                  <c15:dlblFieldTable>
                    <c15:dlblFTEntry>
                      <c15:txfldGUID>{1FAB6DFD-DF21-4718-87BF-BAF7AAC43C1D}</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28664208915991E-2"/>
                  <c:y val="-4.998666108243806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9BA-4241-9F59-D43362D3A3BC}"/>
                </c:ext>
                <c:ext xmlns:c15="http://schemas.microsoft.com/office/drawing/2012/chart" uri="{CE6537A1-D6FC-4f65-9D91-7224C49458BB}">
                  <c15:dlblFieldTable>
                    <c15:dlblFTEntry>
                      <c15:txfldGUID>{029C0097-F61E-459F-8711-575065AE10CC}</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3.2015750650234161E-2"/>
                  <c:y val="-7.949142312929230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9BA-4241-9F59-D43362D3A3BC}"/>
                </c:ext>
                <c:ext xmlns:c15="http://schemas.microsoft.com/office/drawing/2012/chart" uri="{CE6537A1-D6FC-4f65-9D91-7224C49458BB}">
                  <c15:dlblFieldTable>
                    <c15:dlblFTEntry>
                      <c15:txfldGUID>{D13253B6-1155-43B6-8D1A-E9F727A821D9}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E9BA-4241-9F59-D43362D3A3BC}"/>
            </c:ext>
          </c:extLst>
        </c:ser>
        <c:dLbls>
          <c:showLegendKey val="0"/>
          <c:showVal val="1"/>
          <c:showCatName val="0"/>
          <c:showSerName val="0"/>
          <c:showPercent val="0"/>
          <c:showBubbleSize val="0"/>
        </c:dLbls>
        <c:axId val="506347008"/>
        <c:axId val="506348184"/>
      </c:scatterChart>
      <c:valAx>
        <c:axId val="506347008"/>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8184"/>
        <c:crosses val="autoZero"/>
        <c:crossBetween val="midCat"/>
      </c:valAx>
      <c:valAx>
        <c:axId val="506348184"/>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7008"/>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A49-4189-8342-F1A011F5462B}"/>
                </c:ext>
                <c:ext xmlns:c15="http://schemas.microsoft.com/office/drawing/2012/chart" uri="{CE6537A1-D6FC-4f65-9D91-7224C49458BB}">
                  <c15:dlblFieldTable>
                    <c15:dlblFTEntry>
                      <c15:txfldGUID>{8D4620EB-DBE1-4BE2-B895-DE305C055C07}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A49-4189-8342-F1A011F5462B}"/>
                </c:ext>
                <c:ext xmlns:c15="http://schemas.microsoft.com/office/drawing/2012/chart" uri="{CE6537A1-D6FC-4f65-9D91-7224C49458BB}">
                  <c15:dlblFieldTable>
                    <c15:dlblFTEntry>
                      <c15:txfldGUID>{0BC17F02-EF56-4ED2-ABB9-46599A1FB6A7}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A49-4189-8342-F1A011F5462B}"/>
                </c:ext>
                <c:ext xmlns:c15="http://schemas.microsoft.com/office/drawing/2012/chart" uri="{CE6537A1-D6FC-4f65-9D91-7224C49458BB}">
                  <c15:dlblFieldTable>
                    <c15:dlblFTEntry>
                      <c15:txfldGUID>{8092DC86-A01B-4674-8C2A-40BF058C27DC}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A49-4189-8342-F1A011F5462B}"/>
                </c:ext>
                <c:ext xmlns:c15="http://schemas.microsoft.com/office/drawing/2012/chart" uri="{CE6537A1-D6FC-4f65-9D91-7224C49458BB}">
                  <c15:dlblFieldTable>
                    <c15:dlblFTEntry>
                      <c15:txfldGUID>{56C4DD05-E997-4C00-8751-9A585624FE18}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A49-4189-8342-F1A011F5462B}"/>
                </c:ext>
                <c:ext xmlns:c15="http://schemas.microsoft.com/office/drawing/2012/chart" uri="{CE6537A1-D6FC-4f65-9D91-7224C49458BB}">
                  <c15:dlblFieldTable>
                    <c15:dlblFTEntry>
                      <c15:txfldGUID>{30083FBB-D197-48C2-8C28-94897BE8248A}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A49-4189-8342-F1A011F5462B}"/>
                </c:ext>
                <c:ext xmlns:c15="http://schemas.microsoft.com/office/drawing/2012/chart" uri="{CE6537A1-D6FC-4f65-9D91-7224C49458BB}">
                  <c15:dlblFieldTable>
                    <c15:dlblFTEntry>
                      <c15:txfldGUID>{951A8197-3D45-49F0-8965-A9D359AD0F67}</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2.6647173287753057E-2"/>
                  <c:y val="-6.102649004354394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A49-4189-8342-F1A011F5462B}"/>
                </c:ext>
                <c:ext xmlns:c15="http://schemas.microsoft.com/office/drawing/2012/chart" uri="{CE6537A1-D6FC-4f65-9D91-7224C49458BB}">
                  <c15:dlblFieldTable>
                    <c15:dlblFTEntry>
                      <c15:txfldGUID>{375F94B5-1981-47A7-A5F6-58D1C119FA5A}</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6621161056433163E-2"/>
                  <c:y val="-6.204624678147306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A49-4189-8342-F1A011F5462B}"/>
                </c:ext>
                <c:ext xmlns:c15="http://schemas.microsoft.com/office/drawing/2012/chart" uri="{CE6537A1-D6FC-4f65-9D91-7224C49458BB}">
                  <c15:dlblFieldTable>
                    <c15:dlblFTEntry>
                      <c15:txfldGUID>{DF086603-D52D-4663-99E3-DCDC7C5B29A7}</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6.417720443836491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A49-4189-8342-F1A011F5462B}"/>
                </c:ext>
                <c:ext xmlns:c15="http://schemas.microsoft.com/office/drawing/2012/chart" uri="{CE6537A1-D6FC-4f65-9D91-7224C49458BB}">
                  <c15:dlblFieldTable>
                    <c15:dlblFTEntry>
                      <c15:txfldGUID>{EBE7B938-920A-4160-AC58-F93656040F25}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7.3</c:v>
                </c:pt>
                <c:pt idx="16">
                  <c:v>7.3</c:v>
                </c:pt>
                <c:pt idx="24">
                  <c:v>7.4</c:v>
                </c:pt>
                <c:pt idx="32">
                  <c:v>7.3</c:v>
                </c:pt>
              </c:numCache>
            </c:numRef>
          </c:xVal>
          <c:yVal>
            <c:numRef>
              <c:f>公会計指標分析・財政指標組合せ分析表!$BP$73:$DC$73</c:f>
              <c:numCache>
                <c:formatCode>#,##0.0;"▲ "#,##0.0</c:formatCode>
                <c:ptCount val="40"/>
                <c:pt idx="0">
                  <c:v>87.4</c:v>
                </c:pt>
                <c:pt idx="8">
                  <c:v>81.900000000000006</c:v>
                </c:pt>
                <c:pt idx="16">
                  <c:v>64.7</c:v>
                </c:pt>
                <c:pt idx="24">
                  <c:v>64.8</c:v>
                </c:pt>
                <c:pt idx="32">
                  <c:v>59.3</c:v>
                </c:pt>
              </c:numCache>
            </c:numRef>
          </c:yVal>
          <c:smooth val="0"/>
          <c:extLst xmlns:c16r2="http://schemas.microsoft.com/office/drawing/2015/06/chart">
            <c:ext xmlns:c16="http://schemas.microsoft.com/office/drawing/2014/chart" uri="{C3380CC4-5D6E-409C-BE32-E72D297353CC}">
              <c16:uniqueId val="{00000009-2A49-4189-8342-F1A011F546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A49-4189-8342-F1A011F5462B}"/>
                </c:ext>
                <c:ext xmlns:c15="http://schemas.microsoft.com/office/drawing/2012/chart" uri="{CE6537A1-D6FC-4f65-9D91-7224C49458BB}">
                  <c15:dlblFieldTable>
                    <c15:dlblFTEntry>
                      <c15:txfldGUID>{68EA0814-D0F5-48EC-BFB1-6E6046717942}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A49-4189-8342-F1A011F5462B}"/>
                </c:ext>
                <c:ext xmlns:c15="http://schemas.microsoft.com/office/drawing/2012/chart" uri="{CE6537A1-D6FC-4f65-9D91-7224C49458BB}">
                  <c15:dlblFieldTable>
                    <c15:dlblFTEntry>
                      <c15:txfldGUID>{83AB0C3D-84B5-4777-95F3-AC05C075A66B}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A49-4189-8342-F1A011F5462B}"/>
                </c:ext>
                <c:ext xmlns:c15="http://schemas.microsoft.com/office/drawing/2012/chart" uri="{CE6537A1-D6FC-4f65-9D91-7224C49458BB}">
                  <c15:dlblFieldTable>
                    <c15:dlblFTEntry>
                      <c15:txfldGUID>{D37166F0-A01C-4C59-B0D1-CB6E5B10D7DF}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A49-4189-8342-F1A011F5462B}"/>
                </c:ext>
                <c:ext xmlns:c15="http://schemas.microsoft.com/office/drawing/2012/chart" uri="{CE6537A1-D6FC-4f65-9D91-7224C49458BB}">
                  <c15:dlblFieldTable>
                    <c15:dlblFTEntry>
                      <c15:txfldGUID>{4062895C-604A-438E-BCB1-B0423D8100F8}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A49-4189-8342-F1A011F5462B}"/>
                </c:ext>
                <c:ext xmlns:c15="http://schemas.microsoft.com/office/drawing/2012/chart" uri="{CE6537A1-D6FC-4f65-9D91-7224C49458BB}">
                  <c15:dlblFieldTable>
                    <c15:dlblFTEntry>
                      <c15:txfldGUID>{2B1361EF-3E90-4DAC-B735-0741BF216565}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A49-4189-8342-F1A011F5462B}"/>
                </c:ext>
                <c:ext xmlns:c15="http://schemas.microsoft.com/office/drawing/2012/chart" uri="{CE6537A1-D6FC-4f65-9D91-7224C49458BB}">
                  <c15:dlblFieldTable>
                    <c15:dlblFTEntry>
                      <c15:txfldGUID>{A7C5DAEE-74E5-4D7A-AC16-23F3F72EC301}</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A49-4189-8342-F1A011F5462B}"/>
                </c:ext>
                <c:ext xmlns:c15="http://schemas.microsoft.com/office/drawing/2012/chart" uri="{CE6537A1-D6FC-4f65-9D91-7224C49458BB}">
                  <c15:dlblFieldTable>
                    <c15:dlblFTEntry>
                      <c15:txfldGUID>{8906B084-3159-4F2A-A421-12CE19F3B3DE}</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4.490505736590130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A49-4189-8342-F1A011F5462B}"/>
                </c:ext>
                <c:ext xmlns:c15="http://schemas.microsoft.com/office/drawing/2012/chart" uri="{CE6537A1-D6FC-4f65-9D91-7224C49458BB}">
                  <c15:dlblFieldTable>
                    <c15:dlblFTEntry>
                      <c15:txfldGUID>{97C9ED38-63BE-4651-9EEB-C113E70CA226}</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A49-4189-8342-F1A011F5462B}"/>
                </c:ext>
                <c:ext xmlns:c15="http://schemas.microsoft.com/office/drawing/2012/chart" uri="{CE6537A1-D6FC-4f65-9D91-7224C49458BB}">
                  <c15:dlblFieldTable>
                    <c15:dlblFTEntry>
                      <c15:txfldGUID>{B718F29C-3886-4A6D-A2AC-8563F02F6785}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2A49-4189-8342-F1A011F5462B}"/>
            </c:ext>
          </c:extLst>
        </c:ser>
        <c:dLbls>
          <c:showLegendKey val="0"/>
          <c:showVal val="1"/>
          <c:showCatName val="0"/>
          <c:showSerName val="0"/>
          <c:showPercent val="0"/>
          <c:showBubbleSize val="0"/>
        </c:dLbls>
        <c:axId val="506348968"/>
        <c:axId val="506349752"/>
      </c:scatterChart>
      <c:valAx>
        <c:axId val="506348968"/>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9752"/>
        <c:crosses val="autoZero"/>
        <c:crossBetween val="midCat"/>
      </c:valAx>
      <c:valAx>
        <c:axId val="506349752"/>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896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元利償還金</a:t>
          </a:r>
          <a:r>
            <a:rPr kumimoji="1" lang="en-US" altLang="ja-JP" sz="1050">
              <a:solidFill>
                <a:schemeClr val="dk1"/>
              </a:solidFill>
              <a:effectLst/>
              <a:latin typeface="+mn-lt"/>
              <a:ea typeface="+mn-ea"/>
              <a:cs typeface="+mn-cs"/>
            </a:rPr>
            <a:t>】</a:t>
          </a:r>
          <a:endParaRPr lang="ja-JP" altLang="ja-JP" sz="1200">
            <a:effectLst/>
          </a:endParaRPr>
        </a:p>
        <a:p>
          <a:r>
            <a:rPr kumimoji="1" lang="ja-JP" altLang="en-US" sz="1050">
              <a:solidFill>
                <a:schemeClr val="dk1"/>
              </a:solidFill>
              <a:effectLst/>
              <a:latin typeface="+mn-lt"/>
              <a:ea typeface="+mn-ea"/>
              <a:cs typeface="+mn-cs"/>
            </a:rPr>
            <a:t>市債の新規発行の抑制等により、</a:t>
          </a:r>
          <a:r>
            <a:rPr kumimoji="1" lang="ja-JP" altLang="ja-JP" sz="1050">
              <a:solidFill>
                <a:schemeClr val="dk1"/>
              </a:solidFill>
              <a:effectLst/>
              <a:latin typeface="+mn-lt"/>
              <a:ea typeface="+mn-ea"/>
              <a:cs typeface="+mn-cs"/>
            </a:rPr>
            <a:t>平成２</a:t>
          </a:r>
          <a:r>
            <a:rPr kumimoji="1" lang="ja-JP" altLang="en-US" sz="1050">
              <a:solidFill>
                <a:schemeClr val="dk1"/>
              </a:solidFill>
              <a:effectLst/>
              <a:latin typeface="+mn-lt"/>
              <a:ea typeface="+mn-ea"/>
              <a:cs typeface="+mn-cs"/>
            </a:rPr>
            <a:t>９</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以降</a:t>
          </a:r>
          <a:r>
            <a:rPr kumimoji="1" lang="ja-JP" altLang="ja-JP" sz="1050" b="0">
              <a:solidFill>
                <a:schemeClr val="dk1"/>
              </a:solidFill>
              <a:effectLst/>
              <a:latin typeface="+mn-lt"/>
              <a:ea typeface="+mn-ea"/>
              <a:cs typeface="+mn-cs"/>
            </a:rPr>
            <a:t>減少</a:t>
          </a:r>
          <a:r>
            <a:rPr kumimoji="1" lang="ja-JP" altLang="en-US" sz="1050" b="0">
              <a:solidFill>
                <a:schemeClr val="dk1"/>
              </a:solidFill>
              <a:effectLst/>
              <a:latin typeface="+mn-lt"/>
              <a:ea typeface="+mn-ea"/>
              <a:cs typeface="+mn-cs"/>
            </a:rPr>
            <a:t>が続いているものの、令和元年度に市内全小中学校空調設備整備事業のために借り入れを行ったため、一時的に増加する見込みである。</a:t>
          </a:r>
          <a:endParaRPr lang="ja-JP" altLang="ja-JP" sz="1200">
            <a:effectLst/>
          </a:endParaRPr>
        </a:p>
        <a:p>
          <a:r>
            <a:rPr kumimoji="1" lang="en-US" altLang="ja-JP" sz="1050" b="0">
              <a:solidFill>
                <a:schemeClr val="dk1"/>
              </a:solidFill>
              <a:effectLst/>
              <a:latin typeface="+mn-lt"/>
              <a:ea typeface="+mn-ea"/>
              <a:cs typeface="+mn-cs"/>
            </a:rPr>
            <a:t>【</a:t>
          </a:r>
          <a:r>
            <a:rPr kumimoji="1" lang="ja-JP" altLang="ja-JP" sz="1050" b="0">
              <a:solidFill>
                <a:schemeClr val="dk1"/>
              </a:solidFill>
              <a:effectLst/>
              <a:latin typeface="+mn-lt"/>
              <a:ea typeface="+mn-ea"/>
              <a:cs typeface="+mn-cs"/>
            </a:rPr>
            <a:t>組合等が起こした地方債の元利償還金に対する負担金等</a:t>
          </a:r>
          <a:r>
            <a:rPr kumimoji="1" lang="en-US" altLang="ja-JP" sz="1050" b="0">
              <a:solidFill>
                <a:schemeClr val="dk1"/>
              </a:solidFill>
              <a:effectLst/>
              <a:latin typeface="+mn-lt"/>
              <a:ea typeface="+mn-ea"/>
              <a:cs typeface="+mn-cs"/>
            </a:rPr>
            <a:t>】</a:t>
          </a:r>
          <a:endParaRPr lang="ja-JP" altLang="ja-JP" sz="1200">
            <a:effectLst/>
          </a:endParaRPr>
        </a:p>
        <a:p>
          <a:r>
            <a:rPr kumimoji="1" lang="ja-JP" altLang="ja-JP" sz="1050" b="0" baseline="0">
              <a:solidFill>
                <a:schemeClr val="dk1"/>
              </a:solidFill>
              <a:effectLst/>
              <a:latin typeface="+mn-lt"/>
              <a:ea typeface="+mn-ea"/>
              <a:cs typeface="+mn-cs"/>
            </a:rPr>
            <a:t>令和元年度から</a:t>
          </a:r>
          <a:r>
            <a:rPr kumimoji="1" lang="ja-JP" altLang="en-US" sz="1050" b="0" baseline="0">
              <a:solidFill>
                <a:schemeClr val="dk1"/>
              </a:solidFill>
              <a:effectLst/>
              <a:latin typeface="+mn-lt"/>
              <a:ea typeface="+mn-ea"/>
              <a:cs typeface="+mn-cs"/>
            </a:rPr>
            <a:t>償還を開始している</a:t>
          </a:r>
          <a:r>
            <a:rPr kumimoji="1" lang="ja-JP" altLang="ja-JP" sz="1050" b="0" baseline="0">
              <a:solidFill>
                <a:schemeClr val="dk1"/>
              </a:solidFill>
              <a:effectLst/>
              <a:latin typeface="+mn-lt"/>
              <a:ea typeface="+mn-ea"/>
              <a:cs typeface="+mn-cs"/>
            </a:rPr>
            <a:t>、斎場の増改築に係る組合債の償還金</a:t>
          </a:r>
          <a:r>
            <a:rPr kumimoji="1" lang="ja-JP" altLang="en-US" sz="1050" b="0" baseline="0">
              <a:solidFill>
                <a:schemeClr val="dk1"/>
              </a:solidFill>
              <a:effectLst/>
              <a:latin typeface="+mn-lt"/>
              <a:ea typeface="+mn-ea"/>
              <a:cs typeface="+mn-cs"/>
            </a:rPr>
            <a:t>が増加したことにより、</a:t>
          </a:r>
          <a:r>
            <a:rPr kumimoji="1" lang="ja-JP" altLang="ja-JP" sz="1050" b="0" baseline="0">
              <a:solidFill>
                <a:schemeClr val="dk1"/>
              </a:solidFill>
              <a:effectLst/>
              <a:latin typeface="+mn-lt"/>
              <a:ea typeface="+mn-ea"/>
              <a:cs typeface="+mn-cs"/>
            </a:rPr>
            <a:t>負担金等が増加した。</a:t>
          </a:r>
          <a:endParaRPr lang="ja-JP" altLang="ja-JP" sz="1200">
            <a:effectLst/>
          </a:endParaRPr>
        </a:p>
        <a:p>
          <a:r>
            <a:rPr kumimoji="1" lang="en-US" altLang="ja-JP" sz="1050" b="0">
              <a:solidFill>
                <a:schemeClr val="dk1"/>
              </a:solidFill>
              <a:effectLst/>
              <a:latin typeface="+mn-lt"/>
              <a:ea typeface="+mn-ea"/>
              <a:cs typeface="+mn-cs"/>
            </a:rPr>
            <a:t>【</a:t>
          </a:r>
          <a:r>
            <a:rPr kumimoji="1" lang="ja-JP" altLang="ja-JP" sz="1050" b="0">
              <a:solidFill>
                <a:schemeClr val="dk1"/>
              </a:solidFill>
              <a:effectLst/>
              <a:latin typeface="+mn-lt"/>
              <a:ea typeface="+mn-ea"/>
              <a:cs typeface="+mn-cs"/>
            </a:rPr>
            <a:t>債務負担高に基づく支出額</a:t>
          </a:r>
          <a:r>
            <a:rPr kumimoji="1" lang="en-US" altLang="ja-JP" sz="1050" b="0">
              <a:solidFill>
                <a:schemeClr val="dk1"/>
              </a:solidFill>
              <a:effectLst/>
              <a:latin typeface="+mn-lt"/>
              <a:ea typeface="+mn-ea"/>
              <a:cs typeface="+mn-cs"/>
            </a:rPr>
            <a:t>】</a:t>
          </a:r>
          <a:endParaRPr lang="ja-JP" altLang="ja-JP" sz="1200">
            <a:effectLst/>
          </a:endParaRPr>
        </a:p>
        <a:p>
          <a:r>
            <a:rPr kumimoji="1" lang="ja-JP" altLang="ja-JP" sz="1050" baseline="0">
              <a:solidFill>
                <a:schemeClr val="dk1"/>
              </a:solidFill>
              <a:effectLst/>
              <a:latin typeface="+mn-lt"/>
              <a:ea typeface="+mn-ea"/>
              <a:cs typeface="+mn-cs"/>
            </a:rPr>
            <a:t>事業公社経営健全化計画（</a:t>
          </a:r>
          <a:r>
            <a:rPr kumimoji="1" lang="en-US" altLang="ja-JP" sz="1050" baseline="0">
              <a:solidFill>
                <a:schemeClr val="dk1"/>
              </a:solidFill>
              <a:effectLst/>
              <a:latin typeface="+mn-lt"/>
              <a:ea typeface="+mn-ea"/>
              <a:cs typeface="+mn-cs"/>
            </a:rPr>
            <a:t>H24</a:t>
          </a:r>
          <a:r>
            <a:rPr kumimoji="1" lang="ja-JP" altLang="ja-JP" sz="1050" baseline="0">
              <a:solidFill>
                <a:schemeClr val="dk1"/>
              </a:solidFill>
              <a:effectLst/>
              <a:latin typeface="+mn-lt"/>
              <a:ea typeface="+mn-ea"/>
              <a:cs typeface="+mn-cs"/>
            </a:rPr>
            <a:t>～</a:t>
          </a:r>
          <a:r>
            <a:rPr kumimoji="1" lang="en-US" altLang="ja-JP" sz="1050" baseline="0">
              <a:solidFill>
                <a:schemeClr val="dk1"/>
              </a:solidFill>
              <a:effectLst/>
              <a:latin typeface="+mn-lt"/>
              <a:ea typeface="+mn-ea"/>
              <a:cs typeface="+mn-cs"/>
            </a:rPr>
            <a:t>R7</a:t>
          </a:r>
          <a:r>
            <a:rPr kumimoji="1" lang="ja-JP" altLang="ja-JP" sz="1050" baseline="0">
              <a:solidFill>
                <a:schemeClr val="dk1"/>
              </a:solidFill>
              <a:effectLst/>
              <a:latin typeface="+mn-lt"/>
              <a:ea typeface="+mn-ea"/>
              <a:cs typeface="+mn-cs"/>
            </a:rPr>
            <a:t>）に基づき、長期債務の解消に取り組んで</a:t>
          </a:r>
          <a:r>
            <a:rPr kumimoji="1" lang="ja-JP" altLang="en-US" sz="1050" baseline="0">
              <a:solidFill>
                <a:schemeClr val="dk1"/>
              </a:solidFill>
              <a:effectLst/>
              <a:latin typeface="+mn-lt"/>
              <a:ea typeface="+mn-ea"/>
              <a:cs typeface="+mn-cs"/>
            </a:rPr>
            <a:t>いるが</a:t>
          </a:r>
          <a:r>
            <a:rPr kumimoji="1" lang="ja-JP" altLang="ja-JP" sz="1050" baseline="0">
              <a:solidFill>
                <a:schemeClr val="dk1"/>
              </a:solidFill>
              <a:effectLst/>
              <a:latin typeface="+mn-lt"/>
              <a:ea typeface="+mn-ea"/>
              <a:cs typeface="+mn-cs"/>
            </a:rPr>
            <a:t>、事業公社の買戻し</a:t>
          </a:r>
          <a:r>
            <a:rPr kumimoji="1" lang="ja-JP" altLang="en-US" sz="1050" baseline="0">
              <a:solidFill>
                <a:schemeClr val="dk1"/>
              </a:solidFill>
              <a:effectLst/>
              <a:latin typeface="+mn-lt"/>
              <a:ea typeface="+mn-ea"/>
              <a:cs typeface="+mn-cs"/>
            </a:rPr>
            <a:t>の支出に係る国庫支出金が減少したため、</a:t>
          </a:r>
          <a:r>
            <a:rPr kumimoji="1" lang="ja-JP" altLang="ja-JP" sz="1050" baseline="0">
              <a:solidFill>
                <a:schemeClr val="dk1"/>
              </a:solidFill>
              <a:effectLst/>
              <a:latin typeface="+mn-lt"/>
              <a:ea typeface="+mn-ea"/>
              <a:cs typeface="+mn-cs"/>
            </a:rPr>
            <a:t>令和</a:t>
          </a:r>
          <a:r>
            <a:rPr kumimoji="1" lang="ja-JP" altLang="en-US" sz="1050" baseline="0">
              <a:solidFill>
                <a:schemeClr val="dk1"/>
              </a:solidFill>
              <a:effectLst/>
              <a:latin typeface="+mn-lt"/>
              <a:ea typeface="+mn-ea"/>
              <a:cs typeface="+mn-cs"/>
            </a:rPr>
            <a:t>２</a:t>
          </a:r>
          <a:r>
            <a:rPr kumimoji="1" lang="ja-JP" altLang="ja-JP" sz="1050" baseline="0">
              <a:solidFill>
                <a:schemeClr val="dk1"/>
              </a:solidFill>
              <a:effectLst/>
              <a:latin typeface="+mn-lt"/>
              <a:ea typeface="+mn-ea"/>
              <a:cs typeface="+mn-cs"/>
            </a:rPr>
            <a:t>年度は前年度と比較して</a:t>
          </a:r>
          <a:r>
            <a:rPr kumimoji="1" lang="en-US" altLang="ja-JP" sz="1050" baseline="0">
              <a:solidFill>
                <a:schemeClr val="dk1"/>
              </a:solidFill>
              <a:effectLst/>
              <a:latin typeface="+mn-lt"/>
              <a:ea typeface="+mn-ea"/>
              <a:cs typeface="+mn-cs"/>
            </a:rPr>
            <a:t>15</a:t>
          </a:r>
          <a:r>
            <a:rPr kumimoji="1" lang="ja-JP" altLang="ja-JP" sz="1050" baseline="0">
              <a:solidFill>
                <a:schemeClr val="dk1"/>
              </a:solidFill>
              <a:effectLst/>
              <a:latin typeface="+mn-lt"/>
              <a:ea typeface="+mn-ea"/>
              <a:cs typeface="+mn-cs"/>
            </a:rPr>
            <a:t>百万円</a:t>
          </a:r>
          <a:r>
            <a:rPr kumimoji="1" lang="ja-JP" altLang="en-US" sz="1050" baseline="0">
              <a:solidFill>
                <a:schemeClr val="dk1"/>
              </a:solidFill>
              <a:effectLst/>
              <a:latin typeface="+mn-lt"/>
              <a:ea typeface="+mn-ea"/>
              <a:cs typeface="+mn-cs"/>
            </a:rPr>
            <a:t>増加</a:t>
          </a:r>
          <a:r>
            <a:rPr kumimoji="1" lang="ja-JP" altLang="ja-JP" sz="1050" baseline="0">
              <a:solidFill>
                <a:schemeClr val="dk1"/>
              </a:solidFill>
              <a:effectLst/>
              <a:latin typeface="+mn-lt"/>
              <a:ea typeface="+mn-ea"/>
              <a:cs typeface="+mn-cs"/>
            </a:rPr>
            <a:t>した引き続き、公社の適正な運用に努めるとともに、着実に健全化を推進する。</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減債基金は積み立てていない。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一般会計等に係る地方債の現在高</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令和元年度は小中学校の空調設備</a:t>
          </a:r>
          <a:r>
            <a:rPr kumimoji="1" lang="ja-JP" altLang="en-US" sz="1100">
              <a:solidFill>
                <a:schemeClr val="dk1"/>
              </a:solidFill>
              <a:effectLst/>
              <a:latin typeface="+mn-lt"/>
              <a:ea typeface="+mn-ea"/>
              <a:cs typeface="+mn-cs"/>
            </a:rPr>
            <a:t>のための市債借入</a:t>
          </a:r>
          <a:r>
            <a:rPr kumimoji="1" lang="ja-JP" altLang="ja-JP" sz="1100">
              <a:solidFill>
                <a:schemeClr val="dk1"/>
              </a:solidFill>
              <a:effectLst/>
              <a:latin typeface="+mn-lt"/>
              <a:ea typeface="+mn-ea"/>
              <a:cs typeface="+mn-cs"/>
            </a:rPr>
            <a:t>を行ったため</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市債の新規発行</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等により、再び減少に転じた。コロナ禍の影響はあるものの、</a:t>
          </a:r>
          <a:r>
            <a:rPr kumimoji="1" lang="ja-JP" altLang="ja-JP" sz="1100">
              <a:solidFill>
                <a:schemeClr val="dk1"/>
              </a:solidFill>
              <a:effectLst/>
              <a:latin typeface="+mn-lt"/>
              <a:ea typeface="+mn-ea"/>
              <a:cs typeface="+mn-cs"/>
            </a:rPr>
            <a:t>慎重な財政運営に努める。</a:t>
          </a:r>
          <a:endParaRPr lang="ja-JP" altLang="ja-JP" sz="1400">
            <a:effectLst/>
          </a:endParaRPr>
        </a:p>
        <a:p>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充当可能基金</a:t>
          </a:r>
          <a:r>
            <a:rPr kumimoji="1" lang="en-US" altLang="ja-JP" sz="1100" b="0">
              <a:solidFill>
                <a:schemeClr val="dk1"/>
              </a:solidFill>
              <a:effectLst/>
              <a:latin typeface="+mn-lt"/>
              <a:ea typeface="+mn-ea"/>
              <a:cs typeface="+mn-cs"/>
            </a:rPr>
            <a:t>】</a:t>
          </a:r>
          <a:endParaRPr lang="ja-JP" altLang="ja-JP" sz="1400">
            <a:effectLst/>
          </a:endParaRPr>
        </a:p>
        <a:p>
          <a:r>
            <a:rPr kumimoji="1" lang="ja-JP" altLang="ja-JP" sz="1100" b="0">
              <a:solidFill>
                <a:schemeClr val="dk1"/>
              </a:solidFill>
              <a:effectLst/>
              <a:latin typeface="+mn-lt"/>
              <a:ea typeface="+mn-ea"/>
              <a:cs typeface="+mn-cs"/>
            </a:rPr>
            <a:t>財政調整基金において、国県補助金の前年度精算や市税の減収を補てんするために取崩を行ったため、充当可能基金が</a:t>
          </a:r>
          <a:r>
            <a:rPr kumimoji="1" lang="ja-JP" altLang="en-US" sz="1100" b="0">
              <a:solidFill>
                <a:schemeClr val="dk1"/>
              </a:solidFill>
              <a:effectLst/>
              <a:latin typeface="+mn-lt"/>
              <a:ea typeface="+mn-ea"/>
              <a:cs typeface="+mn-cs"/>
            </a:rPr>
            <a:t>６４４</a:t>
          </a:r>
          <a:r>
            <a:rPr kumimoji="1" lang="ja-JP" altLang="ja-JP" sz="1100" b="0">
              <a:solidFill>
                <a:schemeClr val="dk1"/>
              </a:solidFill>
              <a:effectLst/>
              <a:latin typeface="+mn-lt"/>
              <a:ea typeface="+mn-ea"/>
              <a:cs typeface="+mn-cs"/>
            </a:rPr>
            <a:t>百万円減少した。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神奈川県伊勢原市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財政調整基金から、</a:t>
          </a:r>
          <a:r>
            <a:rPr kumimoji="1" lang="ja-JP" altLang="ja-JP" sz="1100" b="0">
              <a:solidFill>
                <a:schemeClr val="dk1"/>
              </a:solidFill>
              <a:effectLst/>
              <a:latin typeface="+mn-lt"/>
              <a:ea typeface="+mn-ea"/>
              <a:cs typeface="+mn-cs"/>
            </a:rPr>
            <a:t>国県補助金の前年度精算や市税の減収を補てんするために取り崩したこと</a:t>
          </a:r>
          <a:r>
            <a:rPr kumimoji="1" lang="ja-JP" altLang="en-US" sz="1100" b="0">
              <a:solidFill>
                <a:schemeClr val="dk1"/>
              </a:solidFill>
              <a:effectLst/>
              <a:latin typeface="+mn-lt"/>
              <a:ea typeface="+mn-ea"/>
              <a:cs typeface="+mn-cs"/>
            </a:rPr>
            <a:t>等</a:t>
          </a:r>
          <a:r>
            <a:rPr kumimoji="1" lang="ja-JP" altLang="ja-JP" sz="1100" b="0">
              <a:solidFill>
                <a:schemeClr val="dk1"/>
              </a:solidFill>
              <a:effectLst/>
              <a:latin typeface="+mn-lt"/>
              <a:ea typeface="+mn-ea"/>
              <a:cs typeface="+mn-cs"/>
            </a:rPr>
            <a:t>により、基金全体としては</a:t>
          </a:r>
          <a:r>
            <a:rPr kumimoji="1" lang="ja-JP" altLang="en-US" sz="1100" b="0">
              <a:solidFill>
                <a:schemeClr val="dk1"/>
              </a:solidFill>
              <a:effectLst/>
              <a:latin typeface="+mn-lt"/>
              <a:ea typeface="+mn-ea"/>
              <a:cs typeface="+mn-cs"/>
            </a:rPr>
            <a:t>４６０</a:t>
          </a:r>
          <a:r>
            <a:rPr kumimoji="1" lang="ja-JP" altLang="ja-JP" sz="1100" b="0">
              <a:solidFill>
                <a:schemeClr val="dk1"/>
              </a:solidFill>
              <a:effectLst/>
              <a:latin typeface="+mn-lt"/>
              <a:ea typeface="+mn-ea"/>
              <a:cs typeface="+mn-cs"/>
            </a:rPr>
            <a:t>百万円の減少</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は、標準財政規模の５～１０％の範囲内となるように努めることとしている。</a:t>
          </a:r>
          <a:endParaRPr lang="ja-JP" altLang="ja-JP" sz="1400">
            <a:effectLst/>
          </a:endParaRPr>
        </a:p>
        <a:p>
          <a:r>
            <a:rPr kumimoji="1" lang="ja-JP" altLang="ja-JP" sz="1100">
              <a:solidFill>
                <a:schemeClr val="dk1"/>
              </a:solidFill>
              <a:effectLst/>
              <a:latin typeface="+mn-lt"/>
              <a:ea typeface="+mn-ea"/>
              <a:cs typeface="+mn-cs"/>
            </a:rPr>
            <a:t>・まちづくり市民ファンド寄附金積立基金は、ふるさと納税制度の趣旨に従い、新規返礼品の拡充に努める等、寄附額の増加に努め、寄附者の意向に沿った事業へ活用する。</a:t>
          </a:r>
          <a:endParaRPr lang="ja-JP" altLang="ja-JP" sz="1400">
            <a:effectLst/>
          </a:endParaRPr>
        </a:p>
        <a:p>
          <a:r>
            <a:rPr kumimoji="1" lang="ja-JP" altLang="ja-JP" sz="1100">
              <a:solidFill>
                <a:schemeClr val="dk1"/>
              </a:solidFill>
              <a:effectLst/>
              <a:latin typeface="+mn-lt"/>
              <a:ea typeface="+mn-ea"/>
              <a:cs typeface="+mn-cs"/>
            </a:rPr>
            <a:t>・その他の目的基金は、資金運用することにより基金残高の増加に努める。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・終末処理場周辺整備基金：終末処理場周辺における都市基盤、農業基盤及び社会体育施設並びに環境保全の整備充実を推進</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・福祉のいずみ基金：基金の運用から生ずる収益を社会福祉の増進を図る事業に充当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・まちづくり市民ファンド寄附金積立基金：寄附者の指定する使途に応じて関連する事業に充当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・まちづくり市民ファンド寄附金積立基金：</a:t>
          </a:r>
          <a:r>
            <a:rPr kumimoji="1" lang="ja-JP" altLang="en-US" sz="1100">
              <a:solidFill>
                <a:schemeClr val="dk1"/>
              </a:solidFill>
              <a:effectLst/>
              <a:latin typeface="+mn-lt"/>
              <a:ea typeface="+mn-ea"/>
              <a:cs typeface="+mn-cs"/>
            </a:rPr>
            <a:t>中学校給食用備品購入等</a:t>
          </a:r>
          <a:r>
            <a:rPr kumimoji="1" lang="ja-JP" altLang="ja-JP" sz="1100">
              <a:solidFill>
                <a:schemeClr val="dk1"/>
              </a:solidFill>
              <a:effectLst/>
              <a:latin typeface="+mn-lt"/>
              <a:ea typeface="+mn-ea"/>
              <a:cs typeface="+mn-cs"/>
            </a:rPr>
            <a:t>の財源としたため。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・終末処理場周辺整備基金：引き続き資金運用を行うとともに、基金の使途となる事業を実施する際に活用する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・まちづくり市民ファンド寄附金積立基金：ふるさと納税制度の趣旨に沿い、新規返礼品の拡充に努める等、寄附額の増加に努め、寄附者の意向に沿った事業に活用する。</a:t>
          </a:r>
          <a:endParaRPr lang="ja-JP" altLang="ja-JP" sz="1400">
            <a:effectLst/>
          </a:endParaRPr>
        </a:p>
        <a:p>
          <a:r>
            <a:rPr kumimoji="1" lang="ja-JP" altLang="ja-JP" sz="1100">
              <a:solidFill>
                <a:schemeClr val="dk1"/>
              </a:solidFill>
              <a:effectLst/>
              <a:latin typeface="+mn-lt"/>
              <a:ea typeface="+mn-ea"/>
              <a:cs typeface="+mn-cs"/>
            </a:rPr>
            <a:t>・福祉のいずみ基金：事業の趣旨に沿う寄附金を積立て、資金運用から生じた収益を基金の使途となる事業に活用する。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・国県補助金の前年度精算や市税の減収を補てんするために取り崩したため</a:t>
          </a:r>
          <a:r>
            <a:rPr kumimoji="1" lang="ja-JP" altLang="en-US" sz="1100" b="0">
              <a:solidFill>
                <a:schemeClr val="dk1"/>
              </a:solidFill>
              <a:effectLst/>
              <a:latin typeface="+mn-lt"/>
              <a:ea typeface="+mn-ea"/>
              <a:cs typeface="+mn-cs"/>
            </a:rPr>
            <a:t>、３９４百万円の減少となった。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・急激な景気低迷や自然災害、国県の制度変更等があった場合に、市民福祉の維持・向上を安定的に継続するための蓄えとして、</a:t>
          </a:r>
          <a:r>
            <a:rPr kumimoji="1" lang="ja-JP" altLang="ja-JP" sz="1100" baseline="0">
              <a:solidFill>
                <a:schemeClr val="dk1"/>
              </a:solidFill>
              <a:effectLst/>
              <a:latin typeface="+mn-lt"/>
              <a:ea typeface="+mn-ea"/>
              <a:cs typeface="+mn-cs"/>
            </a:rPr>
            <a:t>適正規模（</a:t>
          </a:r>
          <a:r>
            <a:rPr kumimoji="1" lang="ja-JP" altLang="ja-JP" sz="1100">
              <a:solidFill>
                <a:schemeClr val="dk1"/>
              </a:solidFill>
              <a:effectLst/>
              <a:latin typeface="+mn-lt"/>
              <a:ea typeface="+mn-ea"/>
              <a:cs typeface="+mn-cs"/>
            </a:rPr>
            <a:t>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の残高確保に努めることとしている。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減債基金は積み立てていない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F1D630E4-93CC-478A-8811-D7F4C7C7D0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7986E32-9FE8-439A-9105-6240C8061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780ABBAC-E410-4D38-A80F-3DBFF4CBEDD2}"/>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B29374DE-B24B-4540-ACF3-F484C6BC7A7B}"/>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C931CC52-24C5-4AF5-ADBE-F68528F16E8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4A10CFFA-A3F1-40FD-A68B-1D23CCF6D55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C204913D-E1B0-4304-BF2C-B4E0ED8C6DA4}"/>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14471B91-43AE-4D5A-80BD-38443472492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C023778-5A44-483D-907D-DBC623EE4EB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4840096A-8985-4345-BA81-6B3226E71151}"/>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296B9CC6-8573-4A2E-B847-0E09AC7A5E64}"/>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5A6641E6-F4A4-4132-8E2D-66CA621F3E9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100,213
97,584
55.56
45,221,064
44,011,758
1,186,412
19,761,297
23,073,228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A3002AC4-629B-4B9C-B89E-B262CE67BC91}"/>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4A466DE8-60D2-4F67-8A47-7487F6A1D4A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FA026C67-6835-461B-BC34-6276EF2430E9}"/>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101A2F93-86EE-49BE-A632-10C791E170D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FD51C1A4-42F6-4E71-BC06-B6B00BF5D51C}"/>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EF44F42E-CBBC-4246-AF5E-18F2F2B8201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3BA2D5F3-A772-42C9-9AB8-B774E931F821}"/>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90CB5B7D-303A-425F-97F8-142CE9B54B6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2B901567-4C0F-4461-B09C-5A8369BB22F5}"/>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D78113A4-6B1D-40D5-A3B7-B2EF62EB843E}"/>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B6026FE2-2A0B-43DB-B270-D5AF58CADA8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E7A6C7D8-F297-4541-9ED2-985394EBE197}"/>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468DBA1C-A88C-4A4A-8E2B-6EB352647E9C}"/>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71E54BAF-36B1-4FDD-A353-1716467EB8B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6C563350-900A-4880-B57A-9D92F7868679}"/>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DD637A06-46D8-4E43-B4AD-D212FA2B1C98}"/>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E300836A-CFE4-4088-952E-7A6224CD116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839B0E01-DF0A-413B-BEC1-096F718D339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6E095AE5-ADCF-429F-81D7-2D253C7E08A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17A2907B-A7AE-4243-88D5-8EE1087C84EE}"/>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8A91F63F-6916-4E23-96F7-051B6109AD5E}"/>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1B62B128-845E-41F3-B069-9780F2658C43}"/>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BC8FA1C1-AA87-4D73-8AE4-B7FA7027EEA8}"/>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71C3C730-CDC2-4331-A8B8-9545B1CB446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3E02A6B2-FCC9-4A1C-821D-F1C2D26789B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15CD5E97-893B-489A-A0E0-7693C9ADBCA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A5A5CEB7-8ACC-464C-8D34-E34DD89AE62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A127F95D-2FBE-4B10-B707-A094956E2C3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688FE84C-98FD-49C5-BA95-99D70A753F7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085523F2-74BB-4675-8CC2-C690A39DBB84}"/>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E17D2CF3-ADA4-4869-A63B-C2233DA9D62A}"/>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FB18A10D-76D1-4069-9C82-AA04042FEB41}"/>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676B1B2C-5889-4CF4-BE54-776DE9D9E605}"/>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EE782C5E-0EEA-45D0-9097-BA65C8D9D96C}"/>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C8AC1511-CA91-444B-B5A7-12E2FEB802FB}"/>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有形固定資産減価償却率は上昇傾向にあり、類似団体と比較しても</a:t>
          </a:r>
          <a:r>
            <a:rPr kumimoji="1" lang="en-US" altLang="ja-JP" sz="1100">
              <a:latin typeface="ＭＳ Ｐゴシック" panose="020B0600070205080204" pitchFamily="50" charset="-128"/>
              <a:ea typeface="ＭＳ Ｐゴシック" panose="020B0600070205080204" pitchFamily="50" charset="-128"/>
            </a:rPr>
            <a:t>73.2%</a:t>
          </a:r>
          <a:r>
            <a:rPr kumimoji="1" lang="ja-JP" altLang="en-US" sz="1100">
              <a:latin typeface="ＭＳ Ｐゴシック" panose="020B0600070205080204" pitchFamily="50" charset="-128"/>
              <a:ea typeface="ＭＳ Ｐゴシック" panose="020B0600070205080204" pitchFamily="50" charset="-128"/>
            </a:rPr>
            <a:t>と高い水準にある。令和３年度に老朽化状況調査を実施し、多くの施設で老朽化が進行している状況を確認した。老朽化状況を踏まえ、令和４年度に公共施設等総合管理計画の改訂を予定しており、計画的に老朽化対策を進め、本比率の低下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2F863B76-7833-41D9-8A98-311D4CEBE9C2}"/>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25F3964D-BA54-4DA0-968E-B2CEAE9917DC}"/>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AC3F5F39-E851-40F1-930A-C98E08116223}"/>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D9E937F4-605C-4C8F-B31C-D8C4CF0D741F}"/>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xmlns="" id="{C815E35E-C192-499A-9CFD-985FC0C0DF6F}"/>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6EC0E38E-56DE-471F-83E4-BDC94E37BE5F}"/>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837BDA05-FD52-4311-9BF6-C657D4184075}"/>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A1842D03-D17D-4B89-A44B-0B5348135065}"/>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8042F520-02D3-4D4A-8765-6CA28D86918E}"/>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10570C49-979A-4F54-9C91-267DC471D7F6}"/>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28C37D6C-C27E-4193-AFC0-E4AA9041B00C}"/>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EABD8F1D-70D9-4F59-9E3E-D372EFE935BC}"/>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6720268B-8045-4BB1-9DEE-9BC2FD817F4D}"/>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B06D3B72-44FC-469B-ADAA-B9D11CED564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3" name="直線コネクタ 62">
          <a:extLst>
            <a:ext uri="{FF2B5EF4-FFF2-40B4-BE49-F238E27FC236}">
              <a16:creationId xmlns:a16="http://schemas.microsoft.com/office/drawing/2014/main" xmlns="" id="{E386B8BA-1736-4E8F-91CB-768515CC9774}"/>
            </a:ext>
          </a:extLst>
        </xdr:cNvPr>
        <xdr:cNvCxnSpPr/>
      </xdr:nvCxnSpPr>
      <xdr:spPr>
        <a:xfrm flipV="1">
          <a:off x="4760595" y="4660773"/>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64" name="有形固定資産減価償却率最小値テキスト">
          <a:extLst>
            <a:ext uri="{FF2B5EF4-FFF2-40B4-BE49-F238E27FC236}">
              <a16:creationId xmlns:a16="http://schemas.microsoft.com/office/drawing/2014/main" xmlns="" id="{7E56003B-55FB-492C-8634-F10D7B0A7358}"/>
            </a:ext>
          </a:extLst>
        </xdr:cNvPr>
        <xdr:cNvSpPr txBox="1"/>
      </xdr:nvSpPr>
      <xdr:spPr>
        <a:xfrm>
          <a:off x="4813300"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65" name="直線コネクタ 64">
          <a:extLst>
            <a:ext uri="{FF2B5EF4-FFF2-40B4-BE49-F238E27FC236}">
              <a16:creationId xmlns:a16="http://schemas.microsoft.com/office/drawing/2014/main" xmlns="" id="{86220AF6-4510-46DF-BC07-B306EFD71CFE}"/>
            </a:ext>
          </a:extLst>
        </xdr:cNvPr>
        <xdr:cNvCxnSpPr/>
      </xdr:nvCxnSpPr>
      <xdr:spPr>
        <a:xfrm>
          <a:off x="4673600" y="594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66" name="有形固定資産減価償却率最大値テキスト">
          <a:extLst>
            <a:ext uri="{FF2B5EF4-FFF2-40B4-BE49-F238E27FC236}">
              <a16:creationId xmlns:a16="http://schemas.microsoft.com/office/drawing/2014/main" xmlns="" id="{26868C9D-8215-445E-9F9C-866B437C9F40}"/>
            </a:ext>
          </a:extLst>
        </xdr:cNvPr>
        <xdr:cNvSpPr txBox="1"/>
      </xdr:nvSpPr>
      <xdr:spPr>
        <a:xfrm>
          <a:off x="4813300" y="443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67" name="直線コネクタ 66">
          <a:extLst>
            <a:ext uri="{FF2B5EF4-FFF2-40B4-BE49-F238E27FC236}">
              <a16:creationId xmlns:a16="http://schemas.microsoft.com/office/drawing/2014/main" xmlns="" id="{3B955241-5B55-4309-A1EC-27A15AD4F8D3}"/>
            </a:ext>
          </a:extLst>
        </xdr:cNvPr>
        <xdr:cNvCxnSpPr/>
      </xdr:nvCxnSpPr>
      <xdr:spPr>
        <a:xfrm>
          <a:off x="4673600" y="466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68" name="有形固定資産減価償却率平均値テキスト">
          <a:extLst>
            <a:ext uri="{FF2B5EF4-FFF2-40B4-BE49-F238E27FC236}">
              <a16:creationId xmlns:a16="http://schemas.microsoft.com/office/drawing/2014/main" xmlns="" id="{9187A3EE-2A4A-4D95-9E97-FCCC65E958B4}"/>
            </a:ext>
          </a:extLst>
        </xdr:cNvPr>
        <xdr:cNvSpPr txBox="1"/>
      </xdr:nvSpPr>
      <xdr:spPr>
        <a:xfrm>
          <a:off x="4813300" y="4979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69" name="フローチャート: 判断 68">
          <a:extLst>
            <a:ext uri="{FF2B5EF4-FFF2-40B4-BE49-F238E27FC236}">
              <a16:creationId xmlns:a16="http://schemas.microsoft.com/office/drawing/2014/main" xmlns="" id="{5C41FFFB-C2C1-40AC-8FD7-D3FA9C7046F3}"/>
            </a:ext>
          </a:extLst>
        </xdr:cNvPr>
        <xdr:cNvSpPr/>
      </xdr:nvSpPr>
      <xdr:spPr>
        <a:xfrm>
          <a:off x="4711700" y="512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0" name="フローチャート: 判断 69">
          <a:extLst>
            <a:ext uri="{FF2B5EF4-FFF2-40B4-BE49-F238E27FC236}">
              <a16:creationId xmlns:a16="http://schemas.microsoft.com/office/drawing/2014/main" xmlns="" id="{F6870786-2414-4305-9380-924DCD049317}"/>
            </a:ext>
          </a:extLst>
        </xdr:cNvPr>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1" name="フローチャート: 判断 70">
          <a:extLst>
            <a:ext uri="{FF2B5EF4-FFF2-40B4-BE49-F238E27FC236}">
              <a16:creationId xmlns:a16="http://schemas.microsoft.com/office/drawing/2014/main" xmlns="" id="{5F202670-5924-49BE-82C0-CD765D9B16B6}"/>
            </a:ext>
          </a:extLst>
        </xdr:cNvPr>
        <xdr:cNvSpPr/>
      </xdr:nvSpPr>
      <xdr:spPr>
        <a:xfrm>
          <a:off x="3238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2" name="フローチャート: 判断 71">
          <a:extLst>
            <a:ext uri="{FF2B5EF4-FFF2-40B4-BE49-F238E27FC236}">
              <a16:creationId xmlns:a16="http://schemas.microsoft.com/office/drawing/2014/main" xmlns="" id="{ADE5A483-4E2B-4716-A45F-744E601DF23D}"/>
            </a:ext>
          </a:extLst>
        </xdr:cNvPr>
        <xdr:cNvSpPr/>
      </xdr:nvSpPr>
      <xdr:spPr>
        <a:xfrm>
          <a:off x="2476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3" name="フローチャート: 判断 72">
          <a:extLst>
            <a:ext uri="{FF2B5EF4-FFF2-40B4-BE49-F238E27FC236}">
              <a16:creationId xmlns:a16="http://schemas.microsoft.com/office/drawing/2014/main" xmlns="" id="{B880D211-2B3C-4976-B654-7AE3963F3622}"/>
            </a:ext>
          </a:extLst>
        </xdr:cNvPr>
        <xdr:cNvSpPr/>
      </xdr:nvSpPr>
      <xdr:spPr>
        <a:xfrm>
          <a:off x="1714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47EBA40A-CC4C-437D-BA84-77A50D3CB859}"/>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519B8F0A-44F0-4661-B3AC-4FCD9A32D95D}"/>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E8E6E793-4E0F-44D3-9843-55ADF2DB4B41}"/>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8E87FBD9-AAD5-46ED-97AC-67AFB94EFC7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41FAD5F6-B23D-407C-8351-60C63889B43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77851</xdr:rowOff>
    </xdr:from>
    <xdr:to>
      <xdr:col>23</xdr:col>
      <xdr:colOff>136525</xdr:colOff>
      <xdr:row>33</xdr:row>
      <xdr:rowOff>8001</xdr:rowOff>
    </xdr:to>
    <xdr:sp macro="" textlink="">
      <xdr:nvSpPr>
        <xdr:cNvPr id="79" name="楕円 78">
          <a:extLst>
            <a:ext uri="{FF2B5EF4-FFF2-40B4-BE49-F238E27FC236}">
              <a16:creationId xmlns:a16="http://schemas.microsoft.com/office/drawing/2014/main" xmlns="" id="{0BA8C489-6408-4332-B9A9-20165A91811D}"/>
            </a:ext>
          </a:extLst>
        </xdr:cNvPr>
        <xdr:cNvSpPr/>
      </xdr:nvSpPr>
      <xdr:spPr>
        <a:xfrm>
          <a:off x="4711700" y="55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56278</xdr:rowOff>
    </xdr:from>
    <xdr:ext cx="405111" cy="259045"/>
    <xdr:sp macro="" textlink="">
      <xdr:nvSpPr>
        <xdr:cNvPr id="80" name="有形固定資産減価償却率該当値テキスト">
          <a:extLst>
            <a:ext uri="{FF2B5EF4-FFF2-40B4-BE49-F238E27FC236}">
              <a16:creationId xmlns:a16="http://schemas.microsoft.com/office/drawing/2014/main" xmlns="" id="{0E1C68CD-C721-446C-8884-3421C192D663}"/>
            </a:ext>
          </a:extLst>
        </xdr:cNvPr>
        <xdr:cNvSpPr txBox="1"/>
      </xdr:nvSpPr>
      <xdr:spPr>
        <a:xfrm>
          <a:off x="4813300" y="55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21717</xdr:rowOff>
    </xdr:from>
    <xdr:to>
      <xdr:col>19</xdr:col>
      <xdr:colOff>187325</xdr:colOff>
      <xdr:row>32</xdr:row>
      <xdr:rowOff>123317</xdr:rowOff>
    </xdr:to>
    <xdr:sp macro="" textlink="">
      <xdr:nvSpPr>
        <xdr:cNvPr id="81" name="楕円 80">
          <a:extLst>
            <a:ext uri="{FF2B5EF4-FFF2-40B4-BE49-F238E27FC236}">
              <a16:creationId xmlns:a16="http://schemas.microsoft.com/office/drawing/2014/main" xmlns="" id="{E19AA3AA-3D1A-4C81-B916-2DCF05B34208}"/>
            </a:ext>
          </a:extLst>
        </xdr:cNvPr>
        <xdr:cNvSpPr/>
      </xdr:nvSpPr>
      <xdr:spPr>
        <a:xfrm>
          <a:off x="4000500" y="550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72517</xdr:rowOff>
    </xdr:from>
    <xdr:to>
      <xdr:col>23</xdr:col>
      <xdr:colOff>85725</xdr:colOff>
      <xdr:row>32</xdr:row>
      <xdr:rowOff>128651</xdr:rowOff>
    </xdr:to>
    <xdr:cxnSp macro="">
      <xdr:nvCxnSpPr>
        <xdr:cNvPr id="82" name="直線コネクタ 81">
          <a:extLst>
            <a:ext uri="{FF2B5EF4-FFF2-40B4-BE49-F238E27FC236}">
              <a16:creationId xmlns:a16="http://schemas.microsoft.com/office/drawing/2014/main" xmlns="" id="{5425087C-A315-4B62-AC65-23F55B223D9A}"/>
            </a:ext>
          </a:extLst>
        </xdr:cNvPr>
        <xdr:cNvCxnSpPr/>
      </xdr:nvCxnSpPr>
      <xdr:spPr>
        <a:xfrm>
          <a:off x="4051300" y="5558917"/>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83" name="楕円 82">
          <a:extLst>
            <a:ext uri="{FF2B5EF4-FFF2-40B4-BE49-F238E27FC236}">
              <a16:creationId xmlns:a16="http://schemas.microsoft.com/office/drawing/2014/main" xmlns="" id="{9C85926D-072F-408B-8DDD-64ED8A14BEBC}"/>
            </a:ext>
          </a:extLst>
        </xdr:cNvPr>
        <xdr:cNvSpPr/>
      </xdr:nvSpPr>
      <xdr:spPr>
        <a:xfrm>
          <a:off x="3238500" y="54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55245</xdr:rowOff>
    </xdr:from>
    <xdr:to>
      <xdr:col>19</xdr:col>
      <xdr:colOff>136525</xdr:colOff>
      <xdr:row>32</xdr:row>
      <xdr:rowOff>72517</xdr:rowOff>
    </xdr:to>
    <xdr:cxnSp macro="">
      <xdr:nvCxnSpPr>
        <xdr:cNvPr id="84" name="直線コネクタ 83">
          <a:extLst>
            <a:ext uri="{FF2B5EF4-FFF2-40B4-BE49-F238E27FC236}">
              <a16:creationId xmlns:a16="http://schemas.microsoft.com/office/drawing/2014/main" xmlns="" id="{18F7C066-BEF3-4C1E-B81B-1EA86C3D1F65}"/>
            </a:ext>
          </a:extLst>
        </xdr:cNvPr>
        <xdr:cNvCxnSpPr/>
      </xdr:nvCxnSpPr>
      <xdr:spPr>
        <a:xfrm>
          <a:off x="3289300" y="5541645"/>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102489</xdr:rowOff>
    </xdr:from>
    <xdr:to>
      <xdr:col>11</xdr:col>
      <xdr:colOff>187325</xdr:colOff>
      <xdr:row>32</xdr:row>
      <xdr:rowOff>32639</xdr:rowOff>
    </xdr:to>
    <xdr:sp macro="" textlink="">
      <xdr:nvSpPr>
        <xdr:cNvPr id="85" name="楕円 84">
          <a:extLst>
            <a:ext uri="{FF2B5EF4-FFF2-40B4-BE49-F238E27FC236}">
              <a16:creationId xmlns:a16="http://schemas.microsoft.com/office/drawing/2014/main" xmlns="" id="{C2AC5C5B-0913-4DC3-842E-106AD8D45B69}"/>
            </a:ext>
          </a:extLst>
        </xdr:cNvPr>
        <xdr:cNvSpPr/>
      </xdr:nvSpPr>
      <xdr:spPr>
        <a:xfrm>
          <a:off x="2476500" y="54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153289</xdr:rowOff>
    </xdr:from>
    <xdr:to>
      <xdr:col>15</xdr:col>
      <xdr:colOff>136525</xdr:colOff>
      <xdr:row>32</xdr:row>
      <xdr:rowOff>55245</xdr:rowOff>
    </xdr:to>
    <xdr:cxnSp macro="">
      <xdr:nvCxnSpPr>
        <xdr:cNvPr id="86" name="直線コネクタ 85">
          <a:extLst>
            <a:ext uri="{FF2B5EF4-FFF2-40B4-BE49-F238E27FC236}">
              <a16:creationId xmlns:a16="http://schemas.microsoft.com/office/drawing/2014/main" xmlns="" id="{E69A4E41-E426-4FFC-BA73-BB187F05DA4C}"/>
            </a:ext>
          </a:extLst>
        </xdr:cNvPr>
        <xdr:cNvCxnSpPr/>
      </xdr:nvCxnSpPr>
      <xdr:spPr>
        <a:xfrm>
          <a:off x="2527300" y="5468239"/>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42037</xdr:rowOff>
    </xdr:from>
    <xdr:to>
      <xdr:col>7</xdr:col>
      <xdr:colOff>187325</xdr:colOff>
      <xdr:row>31</xdr:row>
      <xdr:rowOff>143637</xdr:rowOff>
    </xdr:to>
    <xdr:sp macro="" textlink="">
      <xdr:nvSpPr>
        <xdr:cNvPr id="87" name="楕円 86">
          <a:extLst>
            <a:ext uri="{FF2B5EF4-FFF2-40B4-BE49-F238E27FC236}">
              <a16:creationId xmlns:a16="http://schemas.microsoft.com/office/drawing/2014/main" xmlns="" id="{04A14515-51BB-41DE-8654-D5FA03A38CE9}"/>
            </a:ext>
          </a:extLst>
        </xdr:cNvPr>
        <xdr:cNvSpPr/>
      </xdr:nvSpPr>
      <xdr:spPr>
        <a:xfrm>
          <a:off x="1714500" y="53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92837</xdr:rowOff>
    </xdr:from>
    <xdr:to>
      <xdr:col>11</xdr:col>
      <xdr:colOff>136525</xdr:colOff>
      <xdr:row>31</xdr:row>
      <xdr:rowOff>153289</xdr:rowOff>
    </xdr:to>
    <xdr:cxnSp macro="">
      <xdr:nvCxnSpPr>
        <xdr:cNvPr id="88" name="直線コネクタ 87">
          <a:extLst>
            <a:ext uri="{FF2B5EF4-FFF2-40B4-BE49-F238E27FC236}">
              <a16:creationId xmlns:a16="http://schemas.microsoft.com/office/drawing/2014/main" xmlns="" id="{E099EEB4-BB66-4855-A557-FA1C2FC6B7DD}"/>
            </a:ext>
          </a:extLst>
        </xdr:cNvPr>
        <xdr:cNvCxnSpPr/>
      </xdr:nvCxnSpPr>
      <xdr:spPr>
        <a:xfrm>
          <a:off x="1765300" y="5407787"/>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9" name="n_1aveValue有形固定資産減価償却率">
          <a:extLst>
            <a:ext uri="{FF2B5EF4-FFF2-40B4-BE49-F238E27FC236}">
              <a16:creationId xmlns:a16="http://schemas.microsoft.com/office/drawing/2014/main" xmlns="" id="{E1999BBC-187A-42C1-8ADB-9A065225295A}"/>
            </a:ext>
          </a:extLst>
        </xdr:cNvPr>
        <xdr:cNvSpPr txBox="1"/>
      </xdr:nvSpPr>
      <xdr:spPr>
        <a:xfrm>
          <a:off x="3836044" y="488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90" name="n_2aveValue有形固定資産減価償却率">
          <a:extLst>
            <a:ext uri="{FF2B5EF4-FFF2-40B4-BE49-F238E27FC236}">
              <a16:creationId xmlns:a16="http://schemas.microsoft.com/office/drawing/2014/main" xmlns="" id="{45C2C944-5BA5-4703-B074-37AAC4D58E5A}"/>
            </a:ext>
          </a:extLst>
        </xdr:cNvPr>
        <xdr:cNvSpPr txBox="1"/>
      </xdr:nvSpPr>
      <xdr:spPr>
        <a:xfrm>
          <a:off x="3086744" y="484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91" name="n_3aveValue有形固定資産減価償却率">
          <a:extLst>
            <a:ext uri="{FF2B5EF4-FFF2-40B4-BE49-F238E27FC236}">
              <a16:creationId xmlns:a16="http://schemas.microsoft.com/office/drawing/2014/main" xmlns="" id="{F7BE4029-04B9-49C3-9AE9-43CEF52C0176}"/>
            </a:ext>
          </a:extLst>
        </xdr:cNvPr>
        <xdr:cNvSpPr txBox="1"/>
      </xdr:nvSpPr>
      <xdr:spPr>
        <a:xfrm>
          <a:off x="2324744" y="48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92" name="n_4aveValue有形固定資産減価償却率">
          <a:extLst>
            <a:ext uri="{FF2B5EF4-FFF2-40B4-BE49-F238E27FC236}">
              <a16:creationId xmlns:a16="http://schemas.microsoft.com/office/drawing/2014/main" xmlns="" id="{57AA9498-563C-4F0F-82D1-D60EB552B506}"/>
            </a:ext>
          </a:extLst>
        </xdr:cNvPr>
        <xdr:cNvSpPr txBox="1"/>
      </xdr:nvSpPr>
      <xdr:spPr>
        <a:xfrm>
          <a:off x="1562744" y="477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114444</xdr:rowOff>
    </xdr:from>
    <xdr:ext cx="405111" cy="259045"/>
    <xdr:sp macro="" textlink="">
      <xdr:nvSpPr>
        <xdr:cNvPr id="93" name="n_1mainValue有形固定資産減価償却率">
          <a:extLst>
            <a:ext uri="{FF2B5EF4-FFF2-40B4-BE49-F238E27FC236}">
              <a16:creationId xmlns:a16="http://schemas.microsoft.com/office/drawing/2014/main" xmlns="" id="{993A0B05-2A70-42FE-85C8-528989C5A98A}"/>
            </a:ext>
          </a:extLst>
        </xdr:cNvPr>
        <xdr:cNvSpPr txBox="1"/>
      </xdr:nvSpPr>
      <xdr:spPr>
        <a:xfrm>
          <a:off x="3836044" y="5600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94" name="n_2mainValue有形固定資産減価償却率">
          <a:extLst>
            <a:ext uri="{FF2B5EF4-FFF2-40B4-BE49-F238E27FC236}">
              <a16:creationId xmlns:a16="http://schemas.microsoft.com/office/drawing/2014/main" xmlns="" id="{95CAC0F5-CB7E-4CC0-A7DB-F41BFF160C6F}"/>
            </a:ext>
          </a:extLst>
        </xdr:cNvPr>
        <xdr:cNvSpPr txBox="1"/>
      </xdr:nvSpPr>
      <xdr:spPr>
        <a:xfrm>
          <a:off x="3086744"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95" name="n_3mainValue有形固定資産減価償却率">
          <a:extLst>
            <a:ext uri="{FF2B5EF4-FFF2-40B4-BE49-F238E27FC236}">
              <a16:creationId xmlns:a16="http://schemas.microsoft.com/office/drawing/2014/main" xmlns="" id="{885EFCCC-F016-41DC-8E86-4311F089764E}"/>
            </a:ext>
          </a:extLst>
        </xdr:cNvPr>
        <xdr:cNvSpPr txBox="1"/>
      </xdr:nvSpPr>
      <xdr:spPr>
        <a:xfrm>
          <a:off x="2324744" y="551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134764</xdr:rowOff>
    </xdr:from>
    <xdr:ext cx="405111" cy="259045"/>
    <xdr:sp macro="" textlink="">
      <xdr:nvSpPr>
        <xdr:cNvPr id="96" name="n_4mainValue有形固定資産減価償却率">
          <a:extLst>
            <a:ext uri="{FF2B5EF4-FFF2-40B4-BE49-F238E27FC236}">
              <a16:creationId xmlns:a16="http://schemas.microsoft.com/office/drawing/2014/main" xmlns="" id="{9E42A69A-4FB8-4BD1-AFFF-2EF29348F887}"/>
            </a:ext>
          </a:extLst>
        </xdr:cNvPr>
        <xdr:cNvSpPr txBox="1"/>
      </xdr:nvSpPr>
      <xdr:spPr>
        <a:xfrm>
          <a:off x="1562744" y="54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1FB9D5AC-2315-42B3-93EB-A638E3B758A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B12FE463-A8C5-4C68-A8D7-3713DF6583E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xmlns="" id="{A46BD28A-5CFF-4827-BD2D-35FFC6FF3EC1}"/>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A5120259-99C7-4297-9BEF-839B103D5E3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297531BB-E78A-4FA2-955C-5C879073A9A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95C91331-6AE2-4A6D-A259-C5F8F620836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D695FB42-E174-499F-A633-0EF18BC6191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B2EE5743-AF63-4883-AD0C-D3D22A3896B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B1FAE3E0-33B7-47FC-B7EF-EF85B91288B5}"/>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79AB8FF9-F885-4AA2-885A-4F0F7F5C125A}"/>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DBF12808-797A-47ED-8ADB-5FB99EF9048C}"/>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59CFFB63-C733-4AAF-96C5-51D6D0F12DA9}"/>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631B79BA-3971-47B0-AAB3-BE546D14F92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を上回っているが、償還金額が借入金額を上回ったことから、地方債残高が減となった。また、債務負担行為に基づく支出予定額も減少傾向にある。引き続き、起債の新規発行の抑制等に取組み、本比率の低下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6A841822-F6DE-4F1A-B4CD-A385BFE8F9A7}"/>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33ADFF76-CBC8-4A5F-9FEE-238F12AB8A4F}"/>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xmlns="" id="{3DC09720-9FDA-42F3-A380-ACAECB121ACF}"/>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xmlns="" id="{227062E4-C57B-402A-94D1-A2151C114D9C}"/>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xmlns="" id="{B3C7F10C-02C0-4A05-B74A-22F870916641}"/>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xmlns="" id="{9BA535CB-74F2-421B-A348-E40FD8522A3F}"/>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xmlns="" id="{2F428689-DF50-4DF7-B65E-8A480575E060}"/>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xmlns="" id="{63348386-348F-41BA-B3FC-14ABEA9A4B81}"/>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xmlns="" id="{29AB1FCE-59EB-404B-982E-AAB817B02F1E}"/>
            </a:ext>
          </a:extLst>
        </xdr:cNvPr>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xmlns="" id="{1083B286-5F94-4882-BC40-F0F68C349535}"/>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xmlns="" id="{703863C9-4848-4DC5-9565-BC1B71467DE5}"/>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xmlns="" id="{F418E275-C2ED-4788-AD32-3A07E91445A5}"/>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xmlns="" id="{8300EC86-1434-4075-8CF4-010DF7022A94}"/>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xmlns="" id="{8DB2DF0A-631C-4645-9385-A2CE88605DF6}"/>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xmlns="" id="{EC36020B-8B45-4A00-8129-AD2D90B4651F}"/>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25" name="直線コネクタ 124">
          <a:extLst>
            <a:ext uri="{FF2B5EF4-FFF2-40B4-BE49-F238E27FC236}">
              <a16:creationId xmlns:a16="http://schemas.microsoft.com/office/drawing/2014/main" xmlns="" id="{0E53D413-D76F-4855-A9F0-314171B80537}"/>
            </a:ext>
          </a:extLst>
        </xdr:cNvPr>
        <xdr:cNvCxnSpPr/>
      </xdr:nvCxnSpPr>
      <xdr:spPr>
        <a:xfrm flipV="1">
          <a:off x="14793595" y="4541308"/>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26" name="債務償還比率最小値テキスト">
          <a:extLst>
            <a:ext uri="{FF2B5EF4-FFF2-40B4-BE49-F238E27FC236}">
              <a16:creationId xmlns:a16="http://schemas.microsoft.com/office/drawing/2014/main" xmlns="" id="{89CF577D-60ED-406B-A986-3BDA0E211DC9}"/>
            </a:ext>
          </a:extLst>
        </xdr:cNvPr>
        <xdr:cNvSpPr txBox="1"/>
      </xdr:nvSpPr>
      <xdr:spPr>
        <a:xfrm>
          <a:off x="14846300" y="5767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27" name="直線コネクタ 126">
          <a:extLst>
            <a:ext uri="{FF2B5EF4-FFF2-40B4-BE49-F238E27FC236}">
              <a16:creationId xmlns:a16="http://schemas.microsoft.com/office/drawing/2014/main" xmlns="" id="{B598386B-909D-4AC7-B2A5-BAA0A68002D2}"/>
            </a:ext>
          </a:extLst>
        </xdr:cNvPr>
        <xdr:cNvCxnSpPr/>
      </xdr:nvCxnSpPr>
      <xdr:spPr>
        <a:xfrm>
          <a:off x="14706600" y="576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xmlns="" id="{F6B98DF0-07A5-4707-9084-CC75D3888E1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xmlns="" id="{8131561F-EC02-4573-88F8-0FEB3F054D3F}"/>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130" name="債務償還比率平均値テキスト">
          <a:extLst>
            <a:ext uri="{FF2B5EF4-FFF2-40B4-BE49-F238E27FC236}">
              <a16:creationId xmlns:a16="http://schemas.microsoft.com/office/drawing/2014/main" xmlns="" id="{9A201C26-6C10-4EE4-911B-3F02F695EBE6}"/>
            </a:ext>
          </a:extLst>
        </xdr:cNvPr>
        <xdr:cNvSpPr txBox="1"/>
      </xdr:nvSpPr>
      <xdr:spPr>
        <a:xfrm>
          <a:off x="14846300" y="476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1" name="フローチャート: 判断 130">
          <a:extLst>
            <a:ext uri="{FF2B5EF4-FFF2-40B4-BE49-F238E27FC236}">
              <a16:creationId xmlns:a16="http://schemas.microsoft.com/office/drawing/2014/main" xmlns="" id="{3F481EEE-D797-4020-8ADE-E89D5FF69822}"/>
            </a:ext>
          </a:extLst>
        </xdr:cNvPr>
        <xdr:cNvSpPr/>
      </xdr:nvSpPr>
      <xdr:spPr>
        <a:xfrm>
          <a:off x="14744700" y="49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32" name="フローチャート: 判断 131">
          <a:extLst>
            <a:ext uri="{FF2B5EF4-FFF2-40B4-BE49-F238E27FC236}">
              <a16:creationId xmlns:a16="http://schemas.microsoft.com/office/drawing/2014/main" xmlns="" id="{0DDE8096-26BD-43B8-BD61-06A3EB4C3A81}"/>
            </a:ext>
          </a:extLst>
        </xdr:cNvPr>
        <xdr:cNvSpPr/>
      </xdr:nvSpPr>
      <xdr:spPr>
        <a:xfrm>
          <a:off x="14033500" y="492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33" name="フローチャート: 判断 132">
          <a:extLst>
            <a:ext uri="{FF2B5EF4-FFF2-40B4-BE49-F238E27FC236}">
              <a16:creationId xmlns:a16="http://schemas.microsoft.com/office/drawing/2014/main" xmlns="" id="{CA5A1D0A-F579-4C6E-8CDD-89B4DADEFF79}"/>
            </a:ext>
          </a:extLst>
        </xdr:cNvPr>
        <xdr:cNvSpPr/>
      </xdr:nvSpPr>
      <xdr:spPr>
        <a:xfrm>
          <a:off x="13271500" y="49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34" name="フローチャート: 判断 133">
          <a:extLst>
            <a:ext uri="{FF2B5EF4-FFF2-40B4-BE49-F238E27FC236}">
              <a16:creationId xmlns:a16="http://schemas.microsoft.com/office/drawing/2014/main" xmlns="" id="{90649A0A-08FB-4835-B12A-16CDE72F8AF6}"/>
            </a:ext>
          </a:extLst>
        </xdr:cNvPr>
        <xdr:cNvSpPr/>
      </xdr:nvSpPr>
      <xdr:spPr>
        <a:xfrm>
          <a:off x="12509500" y="493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35" name="フローチャート: 判断 134">
          <a:extLst>
            <a:ext uri="{FF2B5EF4-FFF2-40B4-BE49-F238E27FC236}">
              <a16:creationId xmlns:a16="http://schemas.microsoft.com/office/drawing/2014/main" xmlns="" id="{48A57081-C89D-48F1-88E3-1B43FBAA31FF}"/>
            </a:ext>
          </a:extLst>
        </xdr:cNvPr>
        <xdr:cNvSpPr/>
      </xdr:nvSpPr>
      <xdr:spPr>
        <a:xfrm>
          <a:off x="11747500" y="494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B077C2AA-5EBE-4D5D-A895-221D1006EBB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1310110F-4E01-49CE-81A7-6C974AFB59D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18628C29-B970-426A-B7BA-DAAA15626521}"/>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58B54EB7-7C50-463A-A62A-91CF57A4FAC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C225B581-16F6-4E31-9370-F41C922EADCA}"/>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75624</xdr:rowOff>
    </xdr:from>
    <xdr:to>
      <xdr:col>76</xdr:col>
      <xdr:colOff>73025</xdr:colOff>
      <xdr:row>30</xdr:row>
      <xdr:rowOff>5774</xdr:rowOff>
    </xdr:to>
    <xdr:sp macro="" textlink="">
      <xdr:nvSpPr>
        <xdr:cNvPr id="141" name="楕円 140">
          <a:extLst>
            <a:ext uri="{FF2B5EF4-FFF2-40B4-BE49-F238E27FC236}">
              <a16:creationId xmlns:a16="http://schemas.microsoft.com/office/drawing/2014/main" xmlns="" id="{EDB48CCD-C027-4E49-9747-726705B10172}"/>
            </a:ext>
          </a:extLst>
        </xdr:cNvPr>
        <xdr:cNvSpPr/>
      </xdr:nvSpPr>
      <xdr:spPr>
        <a:xfrm>
          <a:off x="14744700" y="50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54051</xdr:rowOff>
    </xdr:from>
    <xdr:ext cx="469744" cy="259045"/>
    <xdr:sp macro="" textlink="">
      <xdr:nvSpPr>
        <xdr:cNvPr id="142" name="債務償還比率該当値テキスト">
          <a:extLst>
            <a:ext uri="{FF2B5EF4-FFF2-40B4-BE49-F238E27FC236}">
              <a16:creationId xmlns:a16="http://schemas.microsoft.com/office/drawing/2014/main" xmlns="" id="{62F681E9-68A0-4594-8E64-800CD5D90D83}"/>
            </a:ext>
          </a:extLst>
        </xdr:cNvPr>
        <xdr:cNvSpPr txBox="1"/>
      </xdr:nvSpPr>
      <xdr:spPr>
        <a:xfrm>
          <a:off x="14846300" y="50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92752</xdr:rowOff>
    </xdr:from>
    <xdr:to>
      <xdr:col>72</xdr:col>
      <xdr:colOff>123825</xdr:colOff>
      <xdr:row>30</xdr:row>
      <xdr:rowOff>22902</xdr:rowOff>
    </xdr:to>
    <xdr:sp macro="" textlink="">
      <xdr:nvSpPr>
        <xdr:cNvPr id="143" name="楕円 142">
          <a:extLst>
            <a:ext uri="{FF2B5EF4-FFF2-40B4-BE49-F238E27FC236}">
              <a16:creationId xmlns:a16="http://schemas.microsoft.com/office/drawing/2014/main" xmlns="" id="{EE34040E-4D8B-445C-944E-63D58FFFCB59}"/>
            </a:ext>
          </a:extLst>
        </xdr:cNvPr>
        <xdr:cNvSpPr/>
      </xdr:nvSpPr>
      <xdr:spPr>
        <a:xfrm>
          <a:off x="14033500" y="50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126424</xdr:rowOff>
    </xdr:from>
    <xdr:to>
      <xdr:col>76</xdr:col>
      <xdr:colOff>22225</xdr:colOff>
      <xdr:row>29</xdr:row>
      <xdr:rowOff>143552</xdr:rowOff>
    </xdr:to>
    <xdr:cxnSp macro="">
      <xdr:nvCxnSpPr>
        <xdr:cNvPr id="144" name="直線コネクタ 143">
          <a:extLst>
            <a:ext uri="{FF2B5EF4-FFF2-40B4-BE49-F238E27FC236}">
              <a16:creationId xmlns:a16="http://schemas.microsoft.com/office/drawing/2014/main" xmlns="" id="{6D0C4E56-FDBE-49F2-8BCD-C71E5E7FBE2E}"/>
            </a:ext>
          </a:extLst>
        </xdr:cNvPr>
        <xdr:cNvCxnSpPr/>
      </xdr:nvCxnSpPr>
      <xdr:spPr>
        <a:xfrm flipV="1">
          <a:off x="14084300" y="5098474"/>
          <a:ext cx="711200" cy="1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63390</xdr:rowOff>
    </xdr:from>
    <xdr:to>
      <xdr:col>68</xdr:col>
      <xdr:colOff>123825</xdr:colOff>
      <xdr:row>29</xdr:row>
      <xdr:rowOff>164990</xdr:rowOff>
    </xdr:to>
    <xdr:sp macro="" textlink="">
      <xdr:nvSpPr>
        <xdr:cNvPr id="145" name="楕円 144">
          <a:extLst>
            <a:ext uri="{FF2B5EF4-FFF2-40B4-BE49-F238E27FC236}">
              <a16:creationId xmlns:a16="http://schemas.microsoft.com/office/drawing/2014/main" xmlns="" id="{5B6BDD9B-8318-4735-A457-9BC1118BEAD1}"/>
            </a:ext>
          </a:extLst>
        </xdr:cNvPr>
        <xdr:cNvSpPr/>
      </xdr:nvSpPr>
      <xdr:spPr>
        <a:xfrm>
          <a:off x="13271500" y="50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114190</xdr:rowOff>
    </xdr:from>
    <xdr:to>
      <xdr:col>72</xdr:col>
      <xdr:colOff>73025</xdr:colOff>
      <xdr:row>29</xdr:row>
      <xdr:rowOff>143552</xdr:rowOff>
    </xdr:to>
    <xdr:cxnSp macro="">
      <xdr:nvCxnSpPr>
        <xdr:cNvPr id="146" name="直線コネクタ 145">
          <a:extLst>
            <a:ext uri="{FF2B5EF4-FFF2-40B4-BE49-F238E27FC236}">
              <a16:creationId xmlns:a16="http://schemas.microsoft.com/office/drawing/2014/main" xmlns="" id="{DB489F4B-D31E-4D79-8000-2765D5E44E54}"/>
            </a:ext>
          </a:extLst>
        </xdr:cNvPr>
        <xdr:cNvCxnSpPr/>
      </xdr:nvCxnSpPr>
      <xdr:spPr>
        <a:xfrm>
          <a:off x="13322300" y="5086240"/>
          <a:ext cx="762000" cy="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109089</xdr:rowOff>
    </xdr:from>
    <xdr:to>
      <xdr:col>64</xdr:col>
      <xdr:colOff>123825</xdr:colOff>
      <xdr:row>30</xdr:row>
      <xdr:rowOff>39239</xdr:rowOff>
    </xdr:to>
    <xdr:sp macro="" textlink="">
      <xdr:nvSpPr>
        <xdr:cNvPr id="147" name="楕円 146">
          <a:extLst>
            <a:ext uri="{FF2B5EF4-FFF2-40B4-BE49-F238E27FC236}">
              <a16:creationId xmlns:a16="http://schemas.microsoft.com/office/drawing/2014/main" xmlns="" id="{972EE4F3-2520-4227-97FE-21C086A3771F}"/>
            </a:ext>
          </a:extLst>
        </xdr:cNvPr>
        <xdr:cNvSpPr/>
      </xdr:nvSpPr>
      <xdr:spPr>
        <a:xfrm>
          <a:off x="12509500" y="508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114190</xdr:rowOff>
    </xdr:from>
    <xdr:to>
      <xdr:col>68</xdr:col>
      <xdr:colOff>73025</xdr:colOff>
      <xdr:row>29</xdr:row>
      <xdr:rowOff>159889</xdr:rowOff>
    </xdr:to>
    <xdr:cxnSp macro="">
      <xdr:nvCxnSpPr>
        <xdr:cNvPr id="148" name="直線コネクタ 147">
          <a:extLst>
            <a:ext uri="{FF2B5EF4-FFF2-40B4-BE49-F238E27FC236}">
              <a16:creationId xmlns:a16="http://schemas.microsoft.com/office/drawing/2014/main" xmlns="" id="{C34B51C9-F844-481C-B304-0200AF05FB78}"/>
            </a:ext>
          </a:extLst>
        </xdr:cNvPr>
        <xdr:cNvCxnSpPr/>
      </xdr:nvCxnSpPr>
      <xdr:spPr>
        <a:xfrm flipV="1">
          <a:off x="12560300" y="5086240"/>
          <a:ext cx="762000" cy="4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94911</xdr:rowOff>
    </xdr:from>
    <xdr:to>
      <xdr:col>60</xdr:col>
      <xdr:colOff>123825</xdr:colOff>
      <xdr:row>30</xdr:row>
      <xdr:rowOff>25061</xdr:rowOff>
    </xdr:to>
    <xdr:sp macro="" textlink="">
      <xdr:nvSpPr>
        <xdr:cNvPr id="149" name="楕円 148">
          <a:extLst>
            <a:ext uri="{FF2B5EF4-FFF2-40B4-BE49-F238E27FC236}">
              <a16:creationId xmlns:a16="http://schemas.microsoft.com/office/drawing/2014/main" xmlns="" id="{FD9B925F-2AE7-4E9F-BD3B-5FC7FE73A61B}"/>
            </a:ext>
          </a:extLst>
        </xdr:cNvPr>
        <xdr:cNvSpPr/>
      </xdr:nvSpPr>
      <xdr:spPr>
        <a:xfrm>
          <a:off x="11747500" y="50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145711</xdr:rowOff>
    </xdr:from>
    <xdr:to>
      <xdr:col>64</xdr:col>
      <xdr:colOff>73025</xdr:colOff>
      <xdr:row>29</xdr:row>
      <xdr:rowOff>159889</xdr:rowOff>
    </xdr:to>
    <xdr:cxnSp macro="">
      <xdr:nvCxnSpPr>
        <xdr:cNvPr id="150" name="直線コネクタ 149">
          <a:extLst>
            <a:ext uri="{FF2B5EF4-FFF2-40B4-BE49-F238E27FC236}">
              <a16:creationId xmlns:a16="http://schemas.microsoft.com/office/drawing/2014/main" xmlns="" id="{EE8EE15B-F008-4DBB-90DB-715FE34169DA}"/>
            </a:ext>
          </a:extLst>
        </xdr:cNvPr>
        <xdr:cNvCxnSpPr/>
      </xdr:nvCxnSpPr>
      <xdr:spPr>
        <a:xfrm>
          <a:off x="11798300" y="5117761"/>
          <a:ext cx="762000" cy="1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51" name="n_1aveValue債務償還比率">
          <a:extLst>
            <a:ext uri="{FF2B5EF4-FFF2-40B4-BE49-F238E27FC236}">
              <a16:creationId xmlns:a16="http://schemas.microsoft.com/office/drawing/2014/main" xmlns="" id="{AD6BFA00-5360-4105-B48D-2F56CA2994FC}"/>
            </a:ext>
          </a:extLst>
        </xdr:cNvPr>
        <xdr:cNvSpPr txBox="1"/>
      </xdr:nvSpPr>
      <xdr:spPr>
        <a:xfrm>
          <a:off x="13836727" y="470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52" name="n_2aveValue債務償還比率">
          <a:extLst>
            <a:ext uri="{FF2B5EF4-FFF2-40B4-BE49-F238E27FC236}">
              <a16:creationId xmlns:a16="http://schemas.microsoft.com/office/drawing/2014/main" xmlns="" id="{DF419C5B-83FC-494B-B437-7996C0B6B697}"/>
            </a:ext>
          </a:extLst>
        </xdr:cNvPr>
        <xdr:cNvSpPr txBox="1"/>
      </xdr:nvSpPr>
      <xdr:spPr>
        <a:xfrm>
          <a:off x="13087427" y="46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76590</xdr:rowOff>
    </xdr:from>
    <xdr:ext cx="469744" cy="259045"/>
    <xdr:sp macro="" textlink="">
      <xdr:nvSpPr>
        <xdr:cNvPr id="153" name="n_3aveValue債務償還比率">
          <a:extLst>
            <a:ext uri="{FF2B5EF4-FFF2-40B4-BE49-F238E27FC236}">
              <a16:creationId xmlns:a16="http://schemas.microsoft.com/office/drawing/2014/main" xmlns="" id="{2E433895-2709-4DAE-B826-659EDAAC65DE}"/>
            </a:ext>
          </a:extLst>
        </xdr:cNvPr>
        <xdr:cNvSpPr txBox="1"/>
      </xdr:nvSpPr>
      <xdr:spPr>
        <a:xfrm>
          <a:off x="12325427" y="470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91846</xdr:rowOff>
    </xdr:from>
    <xdr:ext cx="469744" cy="259045"/>
    <xdr:sp macro="" textlink="">
      <xdr:nvSpPr>
        <xdr:cNvPr id="154" name="n_4aveValue債務償還比率">
          <a:extLst>
            <a:ext uri="{FF2B5EF4-FFF2-40B4-BE49-F238E27FC236}">
              <a16:creationId xmlns:a16="http://schemas.microsoft.com/office/drawing/2014/main" xmlns="" id="{FD647286-218D-4691-AD99-BF3D805BA856}"/>
            </a:ext>
          </a:extLst>
        </xdr:cNvPr>
        <xdr:cNvSpPr txBox="1"/>
      </xdr:nvSpPr>
      <xdr:spPr>
        <a:xfrm>
          <a:off x="11563427" y="47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14029</xdr:rowOff>
    </xdr:from>
    <xdr:ext cx="469744" cy="259045"/>
    <xdr:sp macro="" textlink="">
      <xdr:nvSpPr>
        <xdr:cNvPr id="155" name="n_1mainValue債務償還比率">
          <a:extLst>
            <a:ext uri="{FF2B5EF4-FFF2-40B4-BE49-F238E27FC236}">
              <a16:creationId xmlns:a16="http://schemas.microsoft.com/office/drawing/2014/main" xmlns="" id="{B66AAD23-14C9-4570-9C90-CD6932548D13}"/>
            </a:ext>
          </a:extLst>
        </xdr:cNvPr>
        <xdr:cNvSpPr txBox="1"/>
      </xdr:nvSpPr>
      <xdr:spPr>
        <a:xfrm>
          <a:off x="13836727" y="515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156117</xdr:rowOff>
    </xdr:from>
    <xdr:ext cx="469744" cy="259045"/>
    <xdr:sp macro="" textlink="">
      <xdr:nvSpPr>
        <xdr:cNvPr id="156" name="n_2mainValue債務償還比率">
          <a:extLst>
            <a:ext uri="{FF2B5EF4-FFF2-40B4-BE49-F238E27FC236}">
              <a16:creationId xmlns:a16="http://schemas.microsoft.com/office/drawing/2014/main" xmlns="" id="{5DB53428-8D6E-4A22-8699-841801B506CE}"/>
            </a:ext>
          </a:extLst>
        </xdr:cNvPr>
        <xdr:cNvSpPr txBox="1"/>
      </xdr:nvSpPr>
      <xdr:spPr>
        <a:xfrm>
          <a:off x="13087427" y="512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30366</xdr:rowOff>
    </xdr:from>
    <xdr:ext cx="469744" cy="259045"/>
    <xdr:sp macro="" textlink="">
      <xdr:nvSpPr>
        <xdr:cNvPr id="157" name="n_3mainValue債務償還比率">
          <a:extLst>
            <a:ext uri="{FF2B5EF4-FFF2-40B4-BE49-F238E27FC236}">
              <a16:creationId xmlns:a16="http://schemas.microsoft.com/office/drawing/2014/main" xmlns="" id="{EB0246D2-A112-440D-97B3-4B68795DD66F}"/>
            </a:ext>
          </a:extLst>
        </xdr:cNvPr>
        <xdr:cNvSpPr txBox="1"/>
      </xdr:nvSpPr>
      <xdr:spPr>
        <a:xfrm>
          <a:off x="12325427" y="517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16188</xdr:rowOff>
    </xdr:from>
    <xdr:ext cx="469744" cy="259045"/>
    <xdr:sp macro="" textlink="">
      <xdr:nvSpPr>
        <xdr:cNvPr id="158" name="n_4mainValue債務償還比率">
          <a:extLst>
            <a:ext uri="{FF2B5EF4-FFF2-40B4-BE49-F238E27FC236}">
              <a16:creationId xmlns:a16="http://schemas.microsoft.com/office/drawing/2014/main" xmlns="" id="{2306C612-AA79-4733-BAE5-12480DF10FA0}"/>
            </a:ext>
          </a:extLst>
        </xdr:cNvPr>
        <xdr:cNvSpPr txBox="1"/>
      </xdr:nvSpPr>
      <xdr:spPr>
        <a:xfrm>
          <a:off x="11563427" y="515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xmlns="" id="{A1BAD269-F737-4A42-92ED-D1834A73619E}"/>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xmlns="" id="{056F31FA-E36B-4A1D-B128-FE011A8E922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xmlns="" id="{8BAE24BD-7120-4079-93B5-1C270A83425A}"/>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xmlns="" id="{4BD7FAEF-AA92-46EF-B2F9-A5297762A98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xmlns="" id="{FD902C4E-4139-4633-8F84-F17C0021C13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xmlns="" id="{2BAF8D45-96C4-48B6-B0B1-9A60E77BD79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2D5DB5F-FF54-4778-AE11-DD3B3617797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D26CA34-B354-49B6-AFCD-13A005D488D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D445277-C361-4B79-B949-D5DE707D535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A36267E-452E-43E4-99B3-F8A63B1B384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227D3D4-C40C-435C-829C-9F8450E600C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7F0A407-025D-4F9D-BE87-EFB2AF7CF7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FCCA6C1-9353-4E0B-883B-7DA4F27647B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890D021-B672-47DA-B5C0-C06589BE7A5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C5D32AC-9C9D-4FCB-B538-ACBEF537EE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B8ACABA-1978-40F8-B6E3-C0B4B619A1A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100,213
97,584
55.56
45,221,064
44,011,758
1,186,412
19,761,297
23,073,228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712C206-1CD5-47BC-8F42-6EE850776CC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FAD13E8-F09B-4C20-B9B4-3C9456E0272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9A1E67C-6037-474C-8F85-6103069030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617E12A-E64F-48E7-962C-75FFF5A0C0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E340139-FFE3-43F8-859E-565230BA57F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338B4D61-E230-4A0E-B326-C835A622AB6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1083102-F0DA-4FF1-8E4A-C08B7570EF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B140A07-441B-4AE4-9973-CC0F65E8CFE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5B90C15-9ADC-4CF0-BFE9-2A239D70D00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2E65819C-7388-473E-81EC-B777F32B5C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CFD304F-59B2-417F-9C0C-ABC9A61D89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7DD249D-32B7-4FCA-9619-0032D39F2C7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0F20997-CA4B-4E82-BDF5-71E9EB8E31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3B674CF-7CDC-41BA-B3DA-03DCED11FAD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76FC241-CFE9-46E3-912A-E5BF8C67A3A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977F0D7-0B61-4E17-B3E2-025628ECDF0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0A2C90C-3547-413C-82B6-B83F8EC358D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544B13AF-90B2-4546-8B48-0A4249C0A9D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7A50DE46-2024-4474-996A-49AB4E391A1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2859C61E-96BE-4517-A398-A6E2EE6FF7A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70741A2-4D45-40F3-AB32-F8FF1F35791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2B85ABC5-CB5E-477E-BF44-8B4FE423FF5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599CD91-EBFF-45A7-8592-25700E12CBC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4D91ABB2-1936-468A-98C3-3320BC8F44D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7BB77633-B2EC-4B18-8475-15C41360480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B926303-4E22-445F-A41A-C6F7E70628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3E87889A-57B3-45CB-A5C0-BA72BCCCD60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20AC43C8-3C44-44D3-AB70-1349ED512B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C6D83CC-B77F-46A8-B7C4-9DF528A6BEF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45D73FFC-E5EE-4163-A1AC-B71D16CE1A4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75349B1E-6002-4F0D-9E6A-571BA405C44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7DC2D5AC-0D38-47F6-A30D-2E64BC36E69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1E72F96D-041C-4B72-B92F-F77B9D7C9DA8}"/>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xmlns="" id="{48BD6628-9BCC-4122-A92E-84B5D2ACF02F}"/>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F72F43DB-D0E4-4223-8F98-B1FFEE2FDBD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0CE7C3BB-0FF2-4D59-BFD7-1514C37647E2}"/>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65A9CC33-5329-4E5A-9A9B-B757E0C8517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0C7E0705-5772-4356-8CF5-4D8913E21AA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9A93764F-5BAA-4CC7-A421-02D1B1D3E17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F6C6B2C8-8074-4407-92C1-5ACEEF10D4C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594C9C27-7CBB-4FB9-B3FB-74F0B2219EB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xmlns="" id="{D4BCC0E3-FDB2-4CFE-BA01-CD1C35A1FB4C}"/>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847CEBE3-6E68-42E9-B3C9-15D20FD0E76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a:extLst>
            <a:ext uri="{FF2B5EF4-FFF2-40B4-BE49-F238E27FC236}">
              <a16:creationId xmlns:a16="http://schemas.microsoft.com/office/drawing/2014/main" xmlns="" id="{13C8C790-8CF3-42C4-A197-40AA8AF60156}"/>
            </a:ext>
          </a:extLst>
        </xdr:cNvPr>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a:extLst>
            <a:ext uri="{FF2B5EF4-FFF2-40B4-BE49-F238E27FC236}">
              <a16:creationId xmlns:a16="http://schemas.microsoft.com/office/drawing/2014/main" xmlns="" id="{442C4618-494A-4A9C-9DA8-67EEB69B7AB9}"/>
            </a:ext>
          </a:extLst>
        </xdr:cNvPr>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a:extLst>
            <a:ext uri="{FF2B5EF4-FFF2-40B4-BE49-F238E27FC236}">
              <a16:creationId xmlns:a16="http://schemas.microsoft.com/office/drawing/2014/main" xmlns="" id="{04B04782-5133-49F2-AA9C-E176F58C9F63}"/>
            </a:ext>
          </a:extLst>
        </xdr:cNvPr>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xmlns="" id="{5ADB1990-6C78-4B2F-AB99-5ECA4340B58B}"/>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xmlns="" id="{D8A2D2B1-FBC7-4D78-9559-A3108F3E6C6B}"/>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a:extLst>
            <a:ext uri="{FF2B5EF4-FFF2-40B4-BE49-F238E27FC236}">
              <a16:creationId xmlns:a16="http://schemas.microsoft.com/office/drawing/2014/main" xmlns="" id="{B947D283-894E-4E6B-9787-EA032D8823D0}"/>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a:extLst>
            <a:ext uri="{FF2B5EF4-FFF2-40B4-BE49-F238E27FC236}">
              <a16:creationId xmlns:a16="http://schemas.microsoft.com/office/drawing/2014/main" xmlns="" id="{0E93F332-8F5C-482C-AF77-E295BCC287EB}"/>
            </a:ext>
          </a:extLst>
        </xdr:cNvPr>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a16="http://schemas.microsoft.com/office/drawing/2014/main" xmlns="" id="{153ED8C6-098E-42A2-BF48-8DC1263998D2}"/>
            </a:ext>
          </a:extLst>
        </xdr:cNvPr>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xmlns="" id="{9D271927-5071-4FDA-ADEF-90B16E5B0ED9}"/>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xmlns="" id="{44B6AD70-BA51-4FF8-A8EA-15FFE40AE042}"/>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xmlns="" id="{0815B9C7-A7BB-4D02-B879-47F9B880BFAC}"/>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755543FA-EF69-476F-81D8-E8F6A7829E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ED2855C0-CC9C-4DFF-8858-7E166C12E27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5AA29F90-B6E0-4358-9125-890F301F87D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9BAB2E2-9C6D-447F-A56E-5DF83595EE2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C01C9FBB-7AEA-4A86-99CE-B1D41423621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23114</xdr:rowOff>
    </xdr:from>
    <xdr:to>
      <xdr:col>24</xdr:col>
      <xdr:colOff>114300</xdr:colOff>
      <xdr:row>38</xdr:row>
      <xdr:rowOff>124714</xdr:rowOff>
    </xdr:to>
    <xdr:sp macro="" textlink="">
      <xdr:nvSpPr>
        <xdr:cNvPr id="71" name="楕円 70">
          <a:extLst>
            <a:ext uri="{FF2B5EF4-FFF2-40B4-BE49-F238E27FC236}">
              <a16:creationId xmlns:a16="http://schemas.microsoft.com/office/drawing/2014/main" xmlns="" id="{51094BAF-79C4-42F6-A100-ACDC6E340CA6}"/>
            </a:ext>
          </a:extLst>
        </xdr:cNvPr>
        <xdr:cNvSpPr/>
      </xdr:nvSpPr>
      <xdr:spPr>
        <a:xfrm>
          <a:off x="45847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1541</xdr:rowOff>
    </xdr:from>
    <xdr:ext cx="405111" cy="259045"/>
    <xdr:sp macro="" textlink="">
      <xdr:nvSpPr>
        <xdr:cNvPr id="72" name="【道路】&#10;有形固定資産減価償却率該当値テキスト">
          <a:extLst>
            <a:ext uri="{FF2B5EF4-FFF2-40B4-BE49-F238E27FC236}">
              <a16:creationId xmlns:a16="http://schemas.microsoft.com/office/drawing/2014/main" xmlns="" id="{B3225BC0-6BD3-45B1-8E8F-46E4444B165B}"/>
            </a:ext>
          </a:extLst>
        </xdr:cNvPr>
        <xdr:cNvSpPr txBox="1"/>
      </xdr:nvSpPr>
      <xdr:spPr>
        <a:xfrm>
          <a:off x="4673600" y="65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xdr:rowOff>
    </xdr:from>
    <xdr:to>
      <xdr:col>20</xdr:col>
      <xdr:colOff>38100</xdr:colOff>
      <xdr:row>38</xdr:row>
      <xdr:rowOff>101854</xdr:rowOff>
    </xdr:to>
    <xdr:sp macro="" textlink="">
      <xdr:nvSpPr>
        <xdr:cNvPr id="73" name="楕円 72">
          <a:extLst>
            <a:ext uri="{FF2B5EF4-FFF2-40B4-BE49-F238E27FC236}">
              <a16:creationId xmlns:a16="http://schemas.microsoft.com/office/drawing/2014/main" xmlns="" id="{33FA72FF-4CBF-4CED-B70F-2C4E3ECD7E91}"/>
            </a:ext>
          </a:extLst>
        </xdr:cNvPr>
        <xdr:cNvSpPr/>
      </xdr:nvSpPr>
      <xdr:spPr>
        <a:xfrm>
          <a:off x="3746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51054</xdr:rowOff>
    </xdr:from>
    <xdr:to>
      <xdr:col>24</xdr:col>
      <xdr:colOff>63500</xdr:colOff>
      <xdr:row>38</xdr:row>
      <xdr:rowOff>73914</xdr:rowOff>
    </xdr:to>
    <xdr:cxnSp macro="">
      <xdr:nvCxnSpPr>
        <xdr:cNvPr id="74" name="直線コネクタ 73">
          <a:extLst>
            <a:ext uri="{FF2B5EF4-FFF2-40B4-BE49-F238E27FC236}">
              <a16:creationId xmlns:a16="http://schemas.microsoft.com/office/drawing/2014/main" xmlns="" id="{04CB0877-C13C-4673-B08E-5F67921156C6}"/>
            </a:ext>
          </a:extLst>
        </xdr:cNvPr>
        <xdr:cNvCxnSpPr/>
      </xdr:nvCxnSpPr>
      <xdr:spPr>
        <a:xfrm>
          <a:off x="3797300" y="656615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144272</xdr:rowOff>
    </xdr:from>
    <xdr:to>
      <xdr:col>15</xdr:col>
      <xdr:colOff>101600</xdr:colOff>
      <xdr:row>38</xdr:row>
      <xdr:rowOff>74422</xdr:rowOff>
    </xdr:to>
    <xdr:sp macro="" textlink="">
      <xdr:nvSpPr>
        <xdr:cNvPr id="75" name="楕円 74">
          <a:extLst>
            <a:ext uri="{FF2B5EF4-FFF2-40B4-BE49-F238E27FC236}">
              <a16:creationId xmlns:a16="http://schemas.microsoft.com/office/drawing/2014/main" xmlns="" id="{6F791F01-7CBF-4262-80B6-0501ADAEAFC3}"/>
            </a:ext>
          </a:extLst>
        </xdr:cNvPr>
        <xdr:cNvSpPr/>
      </xdr:nvSpPr>
      <xdr:spPr>
        <a:xfrm>
          <a:off x="2857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23622</xdr:rowOff>
    </xdr:from>
    <xdr:to>
      <xdr:col>19</xdr:col>
      <xdr:colOff>177800</xdr:colOff>
      <xdr:row>38</xdr:row>
      <xdr:rowOff>51054</xdr:rowOff>
    </xdr:to>
    <xdr:cxnSp macro="">
      <xdr:nvCxnSpPr>
        <xdr:cNvPr id="76" name="直線コネクタ 75">
          <a:extLst>
            <a:ext uri="{FF2B5EF4-FFF2-40B4-BE49-F238E27FC236}">
              <a16:creationId xmlns:a16="http://schemas.microsoft.com/office/drawing/2014/main" xmlns="" id="{6B126FCE-34C6-4F1D-879E-B78DF2F00248}"/>
            </a:ext>
          </a:extLst>
        </xdr:cNvPr>
        <xdr:cNvCxnSpPr/>
      </xdr:nvCxnSpPr>
      <xdr:spPr>
        <a:xfrm>
          <a:off x="2908300" y="653872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114554</xdr:rowOff>
    </xdr:from>
    <xdr:to>
      <xdr:col>10</xdr:col>
      <xdr:colOff>165100</xdr:colOff>
      <xdr:row>38</xdr:row>
      <xdr:rowOff>44704</xdr:rowOff>
    </xdr:to>
    <xdr:sp macro="" textlink="">
      <xdr:nvSpPr>
        <xdr:cNvPr id="77" name="楕円 76">
          <a:extLst>
            <a:ext uri="{FF2B5EF4-FFF2-40B4-BE49-F238E27FC236}">
              <a16:creationId xmlns:a16="http://schemas.microsoft.com/office/drawing/2014/main" xmlns="" id="{FF99CAE6-9F3C-443C-9C85-3A6E3E7F1E7A}"/>
            </a:ext>
          </a:extLst>
        </xdr:cNvPr>
        <xdr:cNvSpPr/>
      </xdr:nvSpPr>
      <xdr:spPr>
        <a:xfrm>
          <a:off x="1968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165354</xdr:rowOff>
    </xdr:from>
    <xdr:to>
      <xdr:col>15</xdr:col>
      <xdr:colOff>50800</xdr:colOff>
      <xdr:row>38</xdr:row>
      <xdr:rowOff>23622</xdr:rowOff>
    </xdr:to>
    <xdr:cxnSp macro="">
      <xdr:nvCxnSpPr>
        <xdr:cNvPr id="78" name="直線コネクタ 77">
          <a:extLst>
            <a:ext uri="{FF2B5EF4-FFF2-40B4-BE49-F238E27FC236}">
              <a16:creationId xmlns:a16="http://schemas.microsoft.com/office/drawing/2014/main" xmlns="" id="{16E79F6E-1F55-44AB-BD50-FF75871DAEFF}"/>
            </a:ext>
          </a:extLst>
        </xdr:cNvPr>
        <xdr:cNvCxnSpPr/>
      </xdr:nvCxnSpPr>
      <xdr:spPr>
        <a:xfrm>
          <a:off x="2019300" y="65090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79" name="楕円 78">
          <a:extLst>
            <a:ext uri="{FF2B5EF4-FFF2-40B4-BE49-F238E27FC236}">
              <a16:creationId xmlns:a16="http://schemas.microsoft.com/office/drawing/2014/main" xmlns="" id="{EAE8D1E0-48B5-4A21-8C4F-2C2D21DBD0FF}"/>
            </a:ext>
          </a:extLst>
        </xdr:cNvPr>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165354</xdr:rowOff>
    </xdr:to>
    <xdr:cxnSp macro="">
      <xdr:nvCxnSpPr>
        <xdr:cNvPr id="80" name="直線コネクタ 79">
          <a:extLst>
            <a:ext uri="{FF2B5EF4-FFF2-40B4-BE49-F238E27FC236}">
              <a16:creationId xmlns:a16="http://schemas.microsoft.com/office/drawing/2014/main" xmlns="" id="{EA0D3E10-3959-4FD4-BE01-301126AA725A}"/>
            </a:ext>
          </a:extLst>
        </xdr:cNvPr>
        <xdr:cNvCxnSpPr/>
      </xdr:nvCxnSpPr>
      <xdr:spPr>
        <a:xfrm>
          <a:off x="1130300" y="64770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81" name="n_1aveValue【道路】&#10;有形固定資産減価償却率">
          <a:extLst>
            <a:ext uri="{FF2B5EF4-FFF2-40B4-BE49-F238E27FC236}">
              <a16:creationId xmlns:a16="http://schemas.microsoft.com/office/drawing/2014/main" xmlns="" id="{2C91890B-E65B-4A2F-9916-CCAF08BDA0CD}"/>
            </a:ext>
          </a:extLst>
        </xdr:cNvPr>
        <xdr:cNvSpPr txBox="1"/>
      </xdr:nvSpPr>
      <xdr:spPr>
        <a:xfrm>
          <a:off x="3582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xmlns="" id="{772C20E6-17FE-4B2C-9E14-2C7D1E6D8BAB}"/>
            </a:ext>
          </a:extLst>
        </xdr:cNvPr>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xmlns="" id="{DC6E0487-145D-4467-AA70-1B83E9854A80}"/>
            </a:ext>
          </a:extLst>
        </xdr:cNvPr>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xmlns="" id="{A8B0346B-8A5A-4EA4-8612-F8F8A3B7C67F}"/>
            </a:ext>
          </a:extLst>
        </xdr:cNvPr>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92981</xdr:rowOff>
    </xdr:from>
    <xdr:ext cx="405111" cy="259045"/>
    <xdr:sp macro="" textlink="">
      <xdr:nvSpPr>
        <xdr:cNvPr id="85" name="n_1mainValue【道路】&#10;有形固定資産減価償却率">
          <a:extLst>
            <a:ext uri="{FF2B5EF4-FFF2-40B4-BE49-F238E27FC236}">
              <a16:creationId xmlns:a16="http://schemas.microsoft.com/office/drawing/2014/main" xmlns="" id="{E0682D9D-C191-4052-99FC-6521A8722CAC}"/>
            </a:ext>
          </a:extLst>
        </xdr:cNvPr>
        <xdr:cNvSpPr txBox="1"/>
      </xdr:nvSpPr>
      <xdr:spPr>
        <a:xfrm>
          <a:off x="35820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65549</xdr:rowOff>
    </xdr:from>
    <xdr:ext cx="405111" cy="259045"/>
    <xdr:sp macro="" textlink="">
      <xdr:nvSpPr>
        <xdr:cNvPr id="86" name="n_2mainValue【道路】&#10;有形固定資産減価償却率">
          <a:extLst>
            <a:ext uri="{FF2B5EF4-FFF2-40B4-BE49-F238E27FC236}">
              <a16:creationId xmlns:a16="http://schemas.microsoft.com/office/drawing/2014/main" xmlns="" id="{112AF15A-00E8-46F7-A540-C66B375EB6B9}"/>
            </a:ext>
          </a:extLst>
        </xdr:cNvPr>
        <xdr:cNvSpPr txBox="1"/>
      </xdr:nvSpPr>
      <xdr:spPr>
        <a:xfrm>
          <a:off x="2705744"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35831</xdr:rowOff>
    </xdr:from>
    <xdr:ext cx="405111" cy="259045"/>
    <xdr:sp macro="" textlink="">
      <xdr:nvSpPr>
        <xdr:cNvPr id="87" name="n_3mainValue【道路】&#10;有形固定資産減価償却率">
          <a:extLst>
            <a:ext uri="{FF2B5EF4-FFF2-40B4-BE49-F238E27FC236}">
              <a16:creationId xmlns:a16="http://schemas.microsoft.com/office/drawing/2014/main" xmlns="" id="{DEAFCE25-2A2B-4E52-ADD1-363FCDC78A5B}"/>
            </a:ext>
          </a:extLst>
        </xdr:cNvPr>
        <xdr:cNvSpPr txBox="1"/>
      </xdr:nvSpPr>
      <xdr:spPr>
        <a:xfrm>
          <a:off x="1816744" y="655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8" name="n_4mainValue【道路】&#10;有形固定資産減価償却率">
          <a:extLst>
            <a:ext uri="{FF2B5EF4-FFF2-40B4-BE49-F238E27FC236}">
              <a16:creationId xmlns:a16="http://schemas.microsoft.com/office/drawing/2014/main" xmlns="" id="{E5729ABE-9A1E-498F-AB33-D7690C1081A7}"/>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86460825-E58B-42D0-9F65-4586D8B259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5ED93117-9DBF-4502-AE5C-2130C4496A3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A4732B72-34C6-4B07-9180-E47B7A41949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8DC2CB6A-0D96-43BB-A6BD-C151B130D3F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B716C974-7997-47B6-A581-8FAFB061937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D10D6FA6-4A51-4E0C-AAA8-D25E896E502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B56F74E4-D2BB-45C2-9067-7EA5B9CBA54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4681C261-DFE5-48D4-9B88-83BFF7F827D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B9D757CE-6158-4D5E-A373-97B58331CEC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90A5CDD7-C42E-4912-AD50-E64343531CA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DF6EF4EB-95DD-4665-ADAB-1393DA57B09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E724C02C-F11E-42E7-9EAA-197C3687513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F5CA044A-2B17-45A0-92DD-89C89430B44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xmlns="" id="{52FFEDF5-68A3-48B3-8AD4-E01F8D55913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4F6C9F07-996C-4F3C-A5C8-9096BB81116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xmlns="" id="{DEF393C8-71F3-4F7A-9C40-E1099AE5F57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3CF5288E-D8CE-450E-93A2-8B44B318ED9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xmlns="" id="{1CDE7B75-933B-4C37-8E66-16A8F037BE6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CBCB9ABD-B94F-4C32-8211-DE672DC94FD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xmlns="" id="{E9724538-4542-4C4D-B5FB-84D13E78B65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D83CA0C0-0F10-4697-905A-89B566F0FB5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xmlns="" id="{6319C250-74E0-4AA9-91A2-C3BB57DEB0E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FD9FABC3-CACF-4433-9000-6FB0A6778C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a:extLst>
            <a:ext uri="{FF2B5EF4-FFF2-40B4-BE49-F238E27FC236}">
              <a16:creationId xmlns:a16="http://schemas.microsoft.com/office/drawing/2014/main" xmlns="" id="{06CDED7F-10AD-4F80-A78C-4B46116CA4AB}"/>
            </a:ext>
          </a:extLst>
        </xdr:cNvPr>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a:extLst>
            <a:ext uri="{FF2B5EF4-FFF2-40B4-BE49-F238E27FC236}">
              <a16:creationId xmlns:a16="http://schemas.microsoft.com/office/drawing/2014/main" xmlns="" id="{63C69987-1AC7-4442-B7AA-00F56C6B95D5}"/>
            </a:ext>
          </a:extLst>
        </xdr:cNvPr>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a:extLst>
            <a:ext uri="{FF2B5EF4-FFF2-40B4-BE49-F238E27FC236}">
              <a16:creationId xmlns:a16="http://schemas.microsoft.com/office/drawing/2014/main" xmlns="" id="{12CE528F-4528-4203-99EE-265836334B80}"/>
            </a:ext>
          </a:extLst>
        </xdr:cNvPr>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a:extLst>
            <a:ext uri="{FF2B5EF4-FFF2-40B4-BE49-F238E27FC236}">
              <a16:creationId xmlns:a16="http://schemas.microsoft.com/office/drawing/2014/main" xmlns="" id="{9FA2CB96-8B53-4A0A-A1F5-3A0EE40FE081}"/>
            </a:ext>
          </a:extLst>
        </xdr:cNvPr>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a:extLst>
            <a:ext uri="{FF2B5EF4-FFF2-40B4-BE49-F238E27FC236}">
              <a16:creationId xmlns:a16="http://schemas.microsoft.com/office/drawing/2014/main" xmlns="" id="{3DDAB2D1-53E9-4B95-BEB6-900C2FAD7B33}"/>
            </a:ext>
          </a:extLst>
        </xdr:cNvPr>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a:extLst>
            <a:ext uri="{FF2B5EF4-FFF2-40B4-BE49-F238E27FC236}">
              <a16:creationId xmlns:a16="http://schemas.microsoft.com/office/drawing/2014/main" xmlns="" id="{661AECCC-368B-4C3A-A238-A95C05FC691B}"/>
            </a:ext>
          </a:extLst>
        </xdr:cNvPr>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a:extLst>
            <a:ext uri="{FF2B5EF4-FFF2-40B4-BE49-F238E27FC236}">
              <a16:creationId xmlns:a16="http://schemas.microsoft.com/office/drawing/2014/main" xmlns="" id="{35B58F4D-317C-44E4-88D1-F9446BA2428D}"/>
            </a:ext>
          </a:extLst>
        </xdr:cNvPr>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a:extLst>
            <a:ext uri="{FF2B5EF4-FFF2-40B4-BE49-F238E27FC236}">
              <a16:creationId xmlns:a16="http://schemas.microsoft.com/office/drawing/2014/main" xmlns="" id="{B076C6CC-D42B-4AE4-8D52-137C62214456}"/>
            </a:ext>
          </a:extLst>
        </xdr:cNvPr>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a:extLst>
            <a:ext uri="{FF2B5EF4-FFF2-40B4-BE49-F238E27FC236}">
              <a16:creationId xmlns:a16="http://schemas.microsoft.com/office/drawing/2014/main" xmlns="" id="{8C90EFCC-241D-4596-9034-C898AFA1C355}"/>
            </a:ext>
          </a:extLst>
        </xdr:cNvPr>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a:extLst>
            <a:ext uri="{FF2B5EF4-FFF2-40B4-BE49-F238E27FC236}">
              <a16:creationId xmlns:a16="http://schemas.microsoft.com/office/drawing/2014/main" xmlns="" id="{9F184E7C-0DC4-430D-93AD-5F8B816AB721}"/>
            </a:ext>
          </a:extLst>
        </xdr:cNvPr>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a:extLst>
            <a:ext uri="{FF2B5EF4-FFF2-40B4-BE49-F238E27FC236}">
              <a16:creationId xmlns:a16="http://schemas.microsoft.com/office/drawing/2014/main" xmlns="" id="{6272DE97-0673-478D-85DB-D8D6BD7D7DED}"/>
            </a:ext>
          </a:extLst>
        </xdr:cNvPr>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67FD5732-2992-4571-B839-7083D1D9DA5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4C4B023F-E6CD-4F97-834C-0F844B30389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93917647-DFD0-404E-AFE5-63351051AFF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3B965E4F-EF29-478C-AF6A-158D1251B35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717EE3A6-9A22-410D-989D-6B118618A31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14427</xdr:rowOff>
    </xdr:from>
    <xdr:to>
      <xdr:col>55</xdr:col>
      <xdr:colOff>50800</xdr:colOff>
      <xdr:row>40</xdr:row>
      <xdr:rowOff>116027</xdr:rowOff>
    </xdr:to>
    <xdr:sp macro="" textlink="">
      <xdr:nvSpPr>
        <xdr:cNvPr id="128" name="楕円 127">
          <a:extLst>
            <a:ext uri="{FF2B5EF4-FFF2-40B4-BE49-F238E27FC236}">
              <a16:creationId xmlns:a16="http://schemas.microsoft.com/office/drawing/2014/main" xmlns="" id="{3D3727E4-7004-4C6A-B6E0-DEE9DCE5C5E4}"/>
            </a:ext>
          </a:extLst>
        </xdr:cNvPr>
        <xdr:cNvSpPr/>
      </xdr:nvSpPr>
      <xdr:spPr>
        <a:xfrm>
          <a:off x="10426700" y="68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164304</xdr:rowOff>
    </xdr:from>
    <xdr:ext cx="469744" cy="259045"/>
    <xdr:sp macro="" textlink="">
      <xdr:nvSpPr>
        <xdr:cNvPr id="129" name="【道路】&#10;一人当たり延長該当値テキスト">
          <a:extLst>
            <a:ext uri="{FF2B5EF4-FFF2-40B4-BE49-F238E27FC236}">
              <a16:creationId xmlns:a16="http://schemas.microsoft.com/office/drawing/2014/main" xmlns="" id="{CCF12A2A-E375-42EC-8CA4-B2BCE64FBFC3}"/>
            </a:ext>
          </a:extLst>
        </xdr:cNvPr>
        <xdr:cNvSpPr txBox="1"/>
      </xdr:nvSpPr>
      <xdr:spPr>
        <a:xfrm>
          <a:off x="10515600"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15570</xdr:rowOff>
    </xdr:from>
    <xdr:to>
      <xdr:col>50</xdr:col>
      <xdr:colOff>165100</xdr:colOff>
      <xdr:row>40</xdr:row>
      <xdr:rowOff>117170</xdr:rowOff>
    </xdr:to>
    <xdr:sp macro="" textlink="">
      <xdr:nvSpPr>
        <xdr:cNvPr id="130" name="楕円 129">
          <a:extLst>
            <a:ext uri="{FF2B5EF4-FFF2-40B4-BE49-F238E27FC236}">
              <a16:creationId xmlns:a16="http://schemas.microsoft.com/office/drawing/2014/main" xmlns="" id="{F705BA54-B113-4254-B9BD-925C3657D4C1}"/>
            </a:ext>
          </a:extLst>
        </xdr:cNvPr>
        <xdr:cNvSpPr/>
      </xdr:nvSpPr>
      <xdr:spPr>
        <a:xfrm>
          <a:off x="9588500" y="68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65227</xdr:rowOff>
    </xdr:from>
    <xdr:to>
      <xdr:col>55</xdr:col>
      <xdr:colOff>0</xdr:colOff>
      <xdr:row>40</xdr:row>
      <xdr:rowOff>66370</xdr:rowOff>
    </xdr:to>
    <xdr:cxnSp macro="">
      <xdr:nvCxnSpPr>
        <xdr:cNvPr id="131" name="直線コネクタ 130">
          <a:extLst>
            <a:ext uri="{FF2B5EF4-FFF2-40B4-BE49-F238E27FC236}">
              <a16:creationId xmlns:a16="http://schemas.microsoft.com/office/drawing/2014/main" xmlns="" id="{0C180E5B-01C6-41CE-8B0A-19F9B9D3C9B3}"/>
            </a:ext>
          </a:extLst>
        </xdr:cNvPr>
        <xdr:cNvCxnSpPr/>
      </xdr:nvCxnSpPr>
      <xdr:spPr>
        <a:xfrm flipV="1">
          <a:off x="9639300" y="692322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17628</xdr:rowOff>
    </xdr:from>
    <xdr:to>
      <xdr:col>46</xdr:col>
      <xdr:colOff>38100</xdr:colOff>
      <xdr:row>40</xdr:row>
      <xdr:rowOff>119228</xdr:rowOff>
    </xdr:to>
    <xdr:sp macro="" textlink="">
      <xdr:nvSpPr>
        <xdr:cNvPr id="132" name="楕円 131">
          <a:extLst>
            <a:ext uri="{FF2B5EF4-FFF2-40B4-BE49-F238E27FC236}">
              <a16:creationId xmlns:a16="http://schemas.microsoft.com/office/drawing/2014/main" xmlns="" id="{6DFC748D-A68D-4151-A01A-572900F6E596}"/>
            </a:ext>
          </a:extLst>
        </xdr:cNvPr>
        <xdr:cNvSpPr/>
      </xdr:nvSpPr>
      <xdr:spPr>
        <a:xfrm>
          <a:off x="8699500" y="68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66370</xdr:rowOff>
    </xdr:from>
    <xdr:to>
      <xdr:col>50</xdr:col>
      <xdr:colOff>114300</xdr:colOff>
      <xdr:row>40</xdr:row>
      <xdr:rowOff>68428</xdr:rowOff>
    </xdr:to>
    <xdr:cxnSp macro="">
      <xdr:nvCxnSpPr>
        <xdr:cNvPr id="133" name="直線コネクタ 132">
          <a:extLst>
            <a:ext uri="{FF2B5EF4-FFF2-40B4-BE49-F238E27FC236}">
              <a16:creationId xmlns:a16="http://schemas.microsoft.com/office/drawing/2014/main" xmlns="" id="{DDCCBAEF-D8A0-4A35-A617-24E3DE82662E}"/>
            </a:ext>
          </a:extLst>
        </xdr:cNvPr>
        <xdr:cNvCxnSpPr/>
      </xdr:nvCxnSpPr>
      <xdr:spPr>
        <a:xfrm flipV="1">
          <a:off x="8750300" y="692437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17552</xdr:rowOff>
    </xdr:from>
    <xdr:to>
      <xdr:col>41</xdr:col>
      <xdr:colOff>101600</xdr:colOff>
      <xdr:row>40</xdr:row>
      <xdr:rowOff>119152</xdr:rowOff>
    </xdr:to>
    <xdr:sp macro="" textlink="">
      <xdr:nvSpPr>
        <xdr:cNvPr id="134" name="楕円 133">
          <a:extLst>
            <a:ext uri="{FF2B5EF4-FFF2-40B4-BE49-F238E27FC236}">
              <a16:creationId xmlns:a16="http://schemas.microsoft.com/office/drawing/2014/main" xmlns="" id="{157A240B-21E0-4002-8985-1777FC59F338}"/>
            </a:ext>
          </a:extLst>
        </xdr:cNvPr>
        <xdr:cNvSpPr/>
      </xdr:nvSpPr>
      <xdr:spPr>
        <a:xfrm>
          <a:off x="7810500" y="68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68352</xdr:rowOff>
    </xdr:from>
    <xdr:to>
      <xdr:col>45</xdr:col>
      <xdr:colOff>177800</xdr:colOff>
      <xdr:row>40</xdr:row>
      <xdr:rowOff>68428</xdr:rowOff>
    </xdr:to>
    <xdr:cxnSp macro="">
      <xdr:nvCxnSpPr>
        <xdr:cNvPr id="135" name="直線コネクタ 134">
          <a:extLst>
            <a:ext uri="{FF2B5EF4-FFF2-40B4-BE49-F238E27FC236}">
              <a16:creationId xmlns:a16="http://schemas.microsoft.com/office/drawing/2014/main" xmlns="" id="{D378F42F-2738-48B8-8230-0C2FD8C570F0}"/>
            </a:ext>
          </a:extLst>
        </xdr:cNvPr>
        <xdr:cNvCxnSpPr/>
      </xdr:nvCxnSpPr>
      <xdr:spPr>
        <a:xfrm>
          <a:off x="7861300" y="692635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16637</xdr:rowOff>
    </xdr:from>
    <xdr:to>
      <xdr:col>36</xdr:col>
      <xdr:colOff>165100</xdr:colOff>
      <xdr:row>40</xdr:row>
      <xdr:rowOff>118237</xdr:rowOff>
    </xdr:to>
    <xdr:sp macro="" textlink="">
      <xdr:nvSpPr>
        <xdr:cNvPr id="136" name="楕円 135">
          <a:extLst>
            <a:ext uri="{FF2B5EF4-FFF2-40B4-BE49-F238E27FC236}">
              <a16:creationId xmlns:a16="http://schemas.microsoft.com/office/drawing/2014/main" xmlns="" id="{B912BEB8-D938-491A-A984-F5014A76F6BF}"/>
            </a:ext>
          </a:extLst>
        </xdr:cNvPr>
        <xdr:cNvSpPr/>
      </xdr:nvSpPr>
      <xdr:spPr>
        <a:xfrm>
          <a:off x="6921500" y="68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67437</xdr:rowOff>
    </xdr:from>
    <xdr:to>
      <xdr:col>41</xdr:col>
      <xdr:colOff>50800</xdr:colOff>
      <xdr:row>40</xdr:row>
      <xdr:rowOff>68352</xdr:rowOff>
    </xdr:to>
    <xdr:cxnSp macro="">
      <xdr:nvCxnSpPr>
        <xdr:cNvPr id="137" name="直線コネクタ 136">
          <a:extLst>
            <a:ext uri="{FF2B5EF4-FFF2-40B4-BE49-F238E27FC236}">
              <a16:creationId xmlns:a16="http://schemas.microsoft.com/office/drawing/2014/main" xmlns="" id="{3DB06EA2-1A41-4B9F-9247-E734AB6686CE}"/>
            </a:ext>
          </a:extLst>
        </xdr:cNvPr>
        <xdr:cNvCxnSpPr/>
      </xdr:nvCxnSpPr>
      <xdr:spPr>
        <a:xfrm>
          <a:off x="6972300" y="692543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a:extLst>
            <a:ext uri="{FF2B5EF4-FFF2-40B4-BE49-F238E27FC236}">
              <a16:creationId xmlns:a16="http://schemas.microsoft.com/office/drawing/2014/main" xmlns="" id="{A1DA77EE-CFB2-4B87-B886-4D877BE95C13}"/>
            </a:ext>
          </a:extLst>
        </xdr:cNvPr>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a:extLst>
            <a:ext uri="{FF2B5EF4-FFF2-40B4-BE49-F238E27FC236}">
              <a16:creationId xmlns:a16="http://schemas.microsoft.com/office/drawing/2014/main" xmlns="" id="{26B532CE-5639-4248-8539-CEA040F18C8F}"/>
            </a:ext>
          </a:extLst>
        </xdr:cNvPr>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a:extLst>
            <a:ext uri="{FF2B5EF4-FFF2-40B4-BE49-F238E27FC236}">
              <a16:creationId xmlns:a16="http://schemas.microsoft.com/office/drawing/2014/main" xmlns="" id="{1DA78C20-B92F-4ADE-87DD-21E356FE52D4}"/>
            </a:ext>
          </a:extLst>
        </xdr:cNvPr>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a:extLst>
            <a:ext uri="{FF2B5EF4-FFF2-40B4-BE49-F238E27FC236}">
              <a16:creationId xmlns:a16="http://schemas.microsoft.com/office/drawing/2014/main" xmlns="" id="{0FBA6268-DCDA-4F2A-A2A7-837FFBFC4351}"/>
            </a:ext>
          </a:extLst>
        </xdr:cNvPr>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108297</xdr:rowOff>
    </xdr:from>
    <xdr:ext cx="469744" cy="259045"/>
    <xdr:sp macro="" textlink="">
      <xdr:nvSpPr>
        <xdr:cNvPr id="142" name="n_1mainValue【道路】&#10;一人当たり延長">
          <a:extLst>
            <a:ext uri="{FF2B5EF4-FFF2-40B4-BE49-F238E27FC236}">
              <a16:creationId xmlns:a16="http://schemas.microsoft.com/office/drawing/2014/main" xmlns="" id="{E8687714-C942-4FE1-B2B7-D6CB4324F44C}"/>
            </a:ext>
          </a:extLst>
        </xdr:cNvPr>
        <xdr:cNvSpPr txBox="1"/>
      </xdr:nvSpPr>
      <xdr:spPr>
        <a:xfrm>
          <a:off x="9391727" y="696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110355</xdr:rowOff>
    </xdr:from>
    <xdr:ext cx="469744" cy="259045"/>
    <xdr:sp macro="" textlink="">
      <xdr:nvSpPr>
        <xdr:cNvPr id="143" name="n_2mainValue【道路】&#10;一人当たり延長">
          <a:extLst>
            <a:ext uri="{FF2B5EF4-FFF2-40B4-BE49-F238E27FC236}">
              <a16:creationId xmlns:a16="http://schemas.microsoft.com/office/drawing/2014/main" xmlns="" id="{8EACE884-A2E7-4140-8F0C-DC09B0527AF3}"/>
            </a:ext>
          </a:extLst>
        </xdr:cNvPr>
        <xdr:cNvSpPr txBox="1"/>
      </xdr:nvSpPr>
      <xdr:spPr>
        <a:xfrm>
          <a:off x="8515427" y="69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110279</xdr:rowOff>
    </xdr:from>
    <xdr:ext cx="469744" cy="259045"/>
    <xdr:sp macro="" textlink="">
      <xdr:nvSpPr>
        <xdr:cNvPr id="144" name="n_3mainValue【道路】&#10;一人当たり延長">
          <a:extLst>
            <a:ext uri="{FF2B5EF4-FFF2-40B4-BE49-F238E27FC236}">
              <a16:creationId xmlns:a16="http://schemas.microsoft.com/office/drawing/2014/main" xmlns="" id="{80E189DA-8869-4D7D-A71A-82F03F259047}"/>
            </a:ext>
          </a:extLst>
        </xdr:cNvPr>
        <xdr:cNvSpPr txBox="1"/>
      </xdr:nvSpPr>
      <xdr:spPr>
        <a:xfrm>
          <a:off x="7626427" y="696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109364</xdr:rowOff>
    </xdr:from>
    <xdr:ext cx="469744" cy="259045"/>
    <xdr:sp macro="" textlink="">
      <xdr:nvSpPr>
        <xdr:cNvPr id="145" name="n_4mainValue【道路】&#10;一人当たり延長">
          <a:extLst>
            <a:ext uri="{FF2B5EF4-FFF2-40B4-BE49-F238E27FC236}">
              <a16:creationId xmlns:a16="http://schemas.microsoft.com/office/drawing/2014/main" xmlns="" id="{7974C739-89DE-4AF2-A361-BA8791402738}"/>
            </a:ext>
          </a:extLst>
        </xdr:cNvPr>
        <xdr:cNvSpPr txBox="1"/>
      </xdr:nvSpPr>
      <xdr:spPr>
        <a:xfrm>
          <a:off x="6737427" y="696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5780A444-BC52-47E5-95C2-5134AFE5C62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70E0EC38-0EA0-41C7-961E-D52F3A3F089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1CBC4D5B-1D43-4B7C-9F34-D52B6AB5F03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F38C282C-E0C7-4F24-B255-789351DD6A6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55F2C8D2-5B85-4545-BA73-CD1D610A54E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907DF23B-D684-43C1-98ED-3204CAAE31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C428A49E-291C-45F5-88BA-F1936A6D6ED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3A52DDB7-91BD-4C44-AEF2-72BCD0C641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F5A70127-D614-409C-8902-26B885308AA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0459C47C-4EDC-42A4-AFA1-2E7D0ED54D4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CC6C4D86-149F-493C-9765-9EA7FE4F48D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a:extLst>
            <a:ext uri="{FF2B5EF4-FFF2-40B4-BE49-F238E27FC236}">
              <a16:creationId xmlns:a16="http://schemas.microsoft.com/office/drawing/2014/main" xmlns="" id="{84CFE8E0-E44A-41C2-B2BD-B18CA14287D6}"/>
            </a:ext>
          </a:extLst>
        </xdr:cNvPr>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a:extLst>
            <a:ext uri="{FF2B5EF4-FFF2-40B4-BE49-F238E27FC236}">
              <a16:creationId xmlns:a16="http://schemas.microsoft.com/office/drawing/2014/main" xmlns="" id="{D2A306A8-B9A2-401A-AD94-616D6E5365A6}"/>
            </a:ext>
          </a:extLst>
        </xdr:cNvPr>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a:extLst>
            <a:ext uri="{FF2B5EF4-FFF2-40B4-BE49-F238E27FC236}">
              <a16:creationId xmlns:a16="http://schemas.microsoft.com/office/drawing/2014/main" xmlns="" id="{9EAEC65B-FC42-4EBF-8CA2-C5D938D126BA}"/>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a:extLst>
            <a:ext uri="{FF2B5EF4-FFF2-40B4-BE49-F238E27FC236}">
              <a16:creationId xmlns:a16="http://schemas.microsoft.com/office/drawing/2014/main" xmlns="" id="{771BC4D1-EDAD-47A6-BC04-61E4CBC929AA}"/>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a:extLst>
            <a:ext uri="{FF2B5EF4-FFF2-40B4-BE49-F238E27FC236}">
              <a16:creationId xmlns:a16="http://schemas.microsoft.com/office/drawing/2014/main" xmlns="" id="{15D281E3-EEF3-460B-A5C0-7B3E34E74733}"/>
            </a:ext>
          </a:extLst>
        </xdr:cNvPr>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a:extLst>
            <a:ext uri="{FF2B5EF4-FFF2-40B4-BE49-F238E27FC236}">
              <a16:creationId xmlns:a16="http://schemas.microsoft.com/office/drawing/2014/main" xmlns="" id="{D22E791B-2363-4CA8-B60A-250E337511BA}"/>
            </a:ext>
          </a:extLst>
        </xdr:cNvPr>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xmlns="" id="{01F4D18F-CE7D-41E1-BE0D-1198C5C9034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xmlns="" id="{FD9EC62A-96E6-4C95-89FE-C3A351304EC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a:extLst>
            <a:ext uri="{FF2B5EF4-FFF2-40B4-BE49-F238E27FC236}">
              <a16:creationId xmlns:a16="http://schemas.microsoft.com/office/drawing/2014/main" xmlns="" id="{EDF89A55-CC26-4FE5-B745-07832C1EC2D7}"/>
            </a:ext>
          </a:extLst>
        </xdr:cNvPr>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a:extLst>
            <a:ext uri="{FF2B5EF4-FFF2-40B4-BE49-F238E27FC236}">
              <a16:creationId xmlns:a16="http://schemas.microsoft.com/office/drawing/2014/main" xmlns="" id="{9CB3C985-C2AC-44E3-A4B2-371FB5EE152B}"/>
            </a:ext>
          </a:extLst>
        </xdr:cNvPr>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a:extLst>
            <a:ext uri="{FF2B5EF4-FFF2-40B4-BE49-F238E27FC236}">
              <a16:creationId xmlns:a16="http://schemas.microsoft.com/office/drawing/2014/main" xmlns="" id="{EE5AD1BA-7140-415D-91CE-B9FC61466591}"/>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a:extLst>
            <a:ext uri="{FF2B5EF4-FFF2-40B4-BE49-F238E27FC236}">
              <a16:creationId xmlns:a16="http://schemas.microsoft.com/office/drawing/2014/main" xmlns="" id="{33240D25-8E1C-49A6-A488-B3BCBF49E042}"/>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a:extLst>
            <a:ext uri="{FF2B5EF4-FFF2-40B4-BE49-F238E27FC236}">
              <a16:creationId xmlns:a16="http://schemas.microsoft.com/office/drawing/2014/main" xmlns="" id="{5F5DEFA6-5F58-4CD3-A3BF-179188362670}"/>
            </a:ext>
          </a:extLst>
        </xdr:cNvPr>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a:extLst>
            <a:ext uri="{FF2B5EF4-FFF2-40B4-BE49-F238E27FC236}">
              <a16:creationId xmlns:a16="http://schemas.microsoft.com/office/drawing/2014/main" xmlns="" id="{7AF46BE9-1669-4638-90DB-40016B54FF9D}"/>
            </a:ext>
          </a:extLst>
        </xdr:cNvPr>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AC9275DB-4923-4D8D-B53B-3F7A9FE0715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xmlns="" id="{E2386C90-13B3-4AF5-8A36-A409B2C6FD3C}"/>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xmlns="" id="{104CA929-0C30-429B-9880-3629D8B5187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a:extLst>
            <a:ext uri="{FF2B5EF4-FFF2-40B4-BE49-F238E27FC236}">
              <a16:creationId xmlns:a16="http://schemas.microsoft.com/office/drawing/2014/main" xmlns="" id="{ADEAFDD4-A52D-4E56-AE70-60A7FE2896A1}"/>
            </a:ext>
          </a:extLst>
        </xdr:cNvPr>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xmlns="" id="{794D8123-B4B2-48E5-AC3F-186ED7610AE1}"/>
            </a:ext>
          </a:extLst>
        </xdr:cNvPr>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a:extLst>
            <a:ext uri="{FF2B5EF4-FFF2-40B4-BE49-F238E27FC236}">
              <a16:creationId xmlns:a16="http://schemas.microsoft.com/office/drawing/2014/main" xmlns="" id="{5BA9D270-1C12-4D9F-9942-42CE44E6ADDE}"/>
            </a:ext>
          </a:extLst>
        </xdr:cNvPr>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xmlns="" id="{2045224F-6DB8-43DB-BFEF-F5DE090EC4E3}"/>
            </a:ext>
          </a:extLst>
        </xdr:cNvPr>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a:extLst>
            <a:ext uri="{FF2B5EF4-FFF2-40B4-BE49-F238E27FC236}">
              <a16:creationId xmlns:a16="http://schemas.microsoft.com/office/drawing/2014/main" xmlns="" id="{D922D5DD-F481-4187-8704-1D47B07F77D6}"/>
            </a:ext>
          </a:extLst>
        </xdr:cNvPr>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xmlns="" id="{11F368A9-5D05-4EE5-8566-648D07968A91}"/>
            </a:ext>
          </a:extLst>
        </xdr:cNvPr>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a:extLst>
            <a:ext uri="{FF2B5EF4-FFF2-40B4-BE49-F238E27FC236}">
              <a16:creationId xmlns:a16="http://schemas.microsoft.com/office/drawing/2014/main" xmlns="" id="{CFCE1636-3D44-4E69-8FC3-CEAC7DA39A43}"/>
            </a:ext>
          </a:extLst>
        </xdr:cNvPr>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a:extLst>
            <a:ext uri="{FF2B5EF4-FFF2-40B4-BE49-F238E27FC236}">
              <a16:creationId xmlns:a16="http://schemas.microsoft.com/office/drawing/2014/main" xmlns="" id="{CF0CBBE8-7D7A-4779-AC90-232331C5AA9D}"/>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a:extLst>
            <a:ext uri="{FF2B5EF4-FFF2-40B4-BE49-F238E27FC236}">
              <a16:creationId xmlns:a16="http://schemas.microsoft.com/office/drawing/2014/main" xmlns="" id="{F48F5B52-D693-4F40-B984-1DB99473D131}"/>
            </a:ext>
          </a:extLst>
        </xdr:cNvPr>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a:extLst>
            <a:ext uri="{FF2B5EF4-FFF2-40B4-BE49-F238E27FC236}">
              <a16:creationId xmlns:a16="http://schemas.microsoft.com/office/drawing/2014/main" xmlns="" id="{02AE6B49-1CDB-4A30-934A-4CC03BEC8C18}"/>
            </a:ext>
          </a:extLst>
        </xdr:cNvPr>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a:extLst>
            <a:ext uri="{FF2B5EF4-FFF2-40B4-BE49-F238E27FC236}">
              <a16:creationId xmlns:a16="http://schemas.microsoft.com/office/drawing/2014/main" xmlns="" id="{9B6F1365-0C6C-4A14-9A15-30CB6CBB6D3D}"/>
            </a:ext>
          </a:extLst>
        </xdr:cNvPr>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D3D35144-1EC2-41C7-B3A5-B627CE647B2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BF03EB19-E753-43B5-9D77-0067BFCF0F3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1BB61BBC-A3F3-439C-B583-1C787989DFC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794A05D3-581D-4105-9307-A47A7363F4D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66527A3A-8977-4033-AFE8-4AE842F2C3C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92075</xdr:rowOff>
    </xdr:from>
    <xdr:to>
      <xdr:col>24</xdr:col>
      <xdr:colOff>114300</xdr:colOff>
      <xdr:row>59</xdr:row>
      <xdr:rowOff>22225</xdr:rowOff>
    </xdr:to>
    <xdr:sp macro="" textlink="">
      <xdr:nvSpPr>
        <xdr:cNvPr id="190" name="楕円 189">
          <a:extLst>
            <a:ext uri="{FF2B5EF4-FFF2-40B4-BE49-F238E27FC236}">
              <a16:creationId xmlns:a16="http://schemas.microsoft.com/office/drawing/2014/main" xmlns="" id="{82C0FF89-C680-4010-866A-2A1A69385831}"/>
            </a:ext>
          </a:extLst>
        </xdr:cNvPr>
        <xdr:cNvSpPr/>
      </xdr:nvSpPr>
      <xdr:spPr>
        <a:xfrm>
          <a:off x="45847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114952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xmlns="" id="{E2211BA0-3712-4164-A274-DC2D11731DA9}"/>
            </a:ext>
          </a:extLst>
        </xdr:cNvPr>
        <xdr:cNvSpPr txBox="1"/>
      </xdr:nvSpPr>
      <xdr:spPr>
        <a:xfrm>
          <a:off x="4673600"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49213</xdr:rowOff>
    </xdr:from>
    <xdr:to>
      <xdr:col>20</xdr:col>
      <xdr:colOff>38100</xdr:colOff>
      <xdr:row>58</xdr:row>
      <xdr:rowOff>150813</xdr:rowOff>
    </xdr:to>
    <xdr:sp macro="" textlink="">
      <xdr:nvSpPr>
        <xdr:cNvPr id="192" name="楕円 191">
          <a:extLst>
            <a:ext uri="{FF2B5EF4-FFF2-40B4-BE49-F238E27FC236}">
              <a16:creationId xmlns:a16="http://schemas.microsoft.com/office/drawing/2014/main" xmlns="" id="{A91068E4-64F8-455A-AADD-A310BECDC3A0}"/>
            </a:ext>
          </a:extLst>
        </xdr:cNvPr>
        <xdr:cNvSpPr/>
      </xdr:nvSpPr>
      <xdr:spPr>
        <a:xfrm>
          <a:off x="3746500" y="99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100013</xdr:rowOff>
    </xdr:from>
    <xdr:to>
      <xdr:col>24</xdr:col>
      <xdr:colOff>63500</xdr:colOff>
      <xdr:row>58</xdr:row>
      <xdr:rowOff>142875</xdr:rowOff>
    </xdr:to>
    <xdr:cxnSp macro="">
      <xdr:nvCxnSpPr>
        <xdr:cNvPr id="193" name="直線コネクタ 192">
          <a:extLst>
            <a:ext uri="{FF2B5EF4-FFF2-40B4-BE49-F238E27FC236}">
              <a16:creationId xmlns:a16="http://schemas.microsoft.com/office/drawing/2014/main" xmlns="" id="{ACF38155-1798-4682-BED5-A13787A4EF32}"/>
            </a:ext>
          </a:extLst>
        </xdr:cNvPr>
        <xdr:cNvCxnSpPr/>
      </xdr:nvCxnSpPr>
      <xdr:spPr>
        <a:xfrm>
          <a:off x="3797300" y="1004411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94" name="楕円 193">
          <a:extLst>
            <a:ext uri="{FF2B5EF4-FFF2-40B4-BE49-F238E27FC236}">
              <a16:creationId xmlns:a16="http://schemas.microsoft.com/office/drawing/2014/main" xmlns="" id="{E545086E-A88A-4519-A849-1D212D28DD16}"/>
            </a:ext>
          </a:extLst>
        </xdr:cNvPr>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58</xdr:row>
      <xdr:rowOff>100013</xdr:rowOff>
    </xdr:to>
    <xdr:cxnSp macro="">
      <xdr:nvCxnSpPr>
        <xdr:cNvPr id="195" name="直線コネクタ 194">
          <a:extLst>
            <a:ext uri="{FF2B5EF4-FFF2-40B4-BE49-F238E27FC236}">
              <a16:creationId xmlns:a16="http://schemas.microsoft.com/office/drawing/2014/main" xmlns="" id="{5FC700D5-18F4-4739-A935-00DE2B6B2238}"/>
            </a:ext>
          </a:extLst>
        </xdr:cNvPr>
        <xdr:cNvCxnSpPr/>
      </xdr:nvCxnSpPr>
      <xdr:spPr>
        <a:xfrm>
          <a:off x="2908300" y="10012680"/>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149225</xdr:rowOff>
    </xdr:from>
    <xdr:to>
      <xdr:col>10</xdr:col>
      <xdr:colOff>165100</xdr:colOff>
      <xdr:row>58</xdr:row>
      <xdr:rowOff>79375</xdr:rowOff>
    </xdr:to>
    <xdr:sp macro="" textlink="">
      <xdr:nvSpPr>
        <xdr:cNvPr id="196" name="楕円 195">
          <a:extLst>
            <a:ext uri="{FF2B5EF4-FFF2-40B4-BE49-F238E27FC236}">
              <a16:creationId xmlns:a16="http://schemas.microsoft.com/office/drawing/2014/main" xmlns="" id="{6788A73B-6B6B-4782-8132-253ABFEB43A6}"/>
            </a:ext>
          </a:extLst>
        </xdr:cNvPr>
        <xdr:cNvSpPr/>
      </xdr:nvSpPr>
      <xdr:spPr>
        <a:xfrm>
          <a:off x="1968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28575</xdr:rowOff>
    </xdr:from>
    <xdr:to>
      <xdr:col>15</xdr:col>
      <xdr:colOff>50800</xdr:colOff>
      <xdr:row>58</xdr:row>
      <xdr:rowOff>68580</xdr:rowOff>
    </xdr:to>
    <xdr:cxnSp macro="">
      <xdr:nvCxnSpPr>
        <xdr:cNvPr id="197" name="直線コネクタ 196">
          <a:extLst>
            <a:ext uri="{FF2B5EF4-FFF2-40B4-BE49-F238E27FC236}">
              <a16:creationId xmlns:a16="http://schemas.microsoft.com/office/drawing/2014/main" xmlns="" id="{77E0BFCE-9D53-4B22-A2D5-76DB62FB408D}"/>
            </a:ext>
          </a:extLst>
        </xdr:cNvPr>
        <xdr:cNvCxnSpPr/>
      </xdr:nvCxnSpPr>
      <xdr:spPr>
        <a:xfrm>
          <a:off x="2019300" y="99726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103505</xdr:rowOff>
    </xdr:from>
    <xdr:to>
      <xdr:col>6</xdr:col>
      <xdr:colOff>38100</xdr:colOff>
      <xdr:row>58</xdr:row>
      <xdr:rowOff>33655</xdr:rowOff>
    </xdr:to>
    <xdr:sp macro="" textlink="">
      <xdr:nvSpPr>
        <xdr:cNvPr id="198" name="楕円 197">
          <a:extLst>
            <a:ext uri="{FF2B5EF4-FFF2-40B4-BE49-F238E27FC236}">
              <a16:creationId xmlns:a16="http://schemas.microsoft.com/office/drawing/2014/main" xmlns="" id="{4455F4DB-7093-40D3-8B39-77F7232C79D6}"/>
            </a:ext>
          </a:extLst>
        </xdr:cNvPr>
        <xdr:cNvSpPr/>
      </xdr:nvSpPr>
      <xdr:spPr>
        <a:xfrm>
          <a:off x="1079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154305</xdr:rowOff>
    </xdr:from>
    <xdr:to>
      <xdr:col>10</xdr:col>
      <xdr:colOff>114300</xdr:colOff>
      <xdr:row>58</xdr:row>
      <xdr:rowOff>28575</xdr:rowOff>
    </xdr:to>
    <xdr:cxnSp macro="">
      <xdr:nvCxnSpPr>
        <xdr:cNvPr id="199" name="直線コネクタ 198">
          <a:extLst>
            <a:ext uri="{FF2B5EF4-FFF2-40B4-BE49-F238E27FC236}">
              <a16:creationId xmlns:a16="http://schemas.microsoft.com/office/drawing/2014/main" xmlns="" id="{081917CC-652B-4DF8-ADFB-E9C0A3691191}"/>
            </a:ext>
          </a:extLst>
        </xdr:cNvPr>
        <xdr:cNvCxnSpPr/>
      </xdr:nvCxnSpPr>
      <xdr:spPr>
        <a:xfrm>
          <a:off x="1130300" y="99269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xmlns="" id="{B5CB2485-5CEC-4DD6-8EAC-7721667FE3A7}"/>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xmlns="" id="{F01F1548-EB0A-472E-A2B6-49E125AD5327}"/>
            </a:ext>
          </a:extLst>
        </xdr:cNvPr>
        <xdr:cNvSpPr txBox="1"/>
      </xdr:nvSpPr>
      <xdr:spPr>
        <a:xfrm>
          <a:off x="2705744" y="1009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xmlns="" id="{8CB4E437-F318-4BD5-BE47-073CDD8026EB}"/>
            </a:ext>
          </a:extLst>
        </xdr:cNvPr>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xmlns="" id="{7640FD96-8109-42F0-A860-CF73B6020E64}"/>
            </a:ext>
          </a:extLst>
        </xdr:cNvPr>
        <xdr:cNvSpPr txBox="1"/>
      </xdr:nvSpPr>
      <xdr:spPr>
        <a:xfrm>
          <a:off x="927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167340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xmlns="" id="{0509084C-F951-4BAA-B7D1-B6694323C7B6}"/>
            </a:ext>
          </a:extLst>
        </xdr:cNvPr>
        <xdr:cNvSpPr txBox="1"/>
      </xdr:nvSpPr>
      <xdr:spPr>
        <a:xfrm>
          <a:off x="3582044" y="976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xmlns="" id="{B2C1C235-CB8B-475F-83D4-386366C45CBA}"/>
            </a:ext>
          </a:extLst>
        </xdr:cNvPr>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95902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xmlns="" id="{1A3BDA5A-D511-42D1-9DAA-42715A8D247D}"/>
            </a:ext>
          </a:extLst>
        </xdr:cNvPr>
        <xdr:cNvSpPr txBox="1"/>
      </xdr:nvSpPr>
      <xdr:spPr>
        <a:xfrm>
          <a:off x="1816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50182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xmlns="" id="{32A345B7-FC2E-4298-9BDE-C1802CA44329}"/>
            </a:ext>
          </a:extLst>
        </xdr:cNvPr>
        <xdr:cNvSpPr txBox="1"/>
      </xdr:nvSpPr>
      <xdr:spPr>
        <a:xfrm>
          <a:off x="927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39F38EFA-2E0A-40D4-8213-F2D1BF893EC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E238D14C-5007-47D0-A293-A9497B1DA3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61A53C4F-8688-497D-91E9-9498068E84A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19492FE3-37AA-4B19-8195-AE9102BFF99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BA61D4C5-B5F2-4882-AEAE-1412164D2A6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DD33A046-0710-488E-9829-77B4D11454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D31F299F-7D5D-446B-88E4-5F47DEE3B0A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A0AB324B-87E5-414C-8969-FE19EF6BA6B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17EF6FE7-4CA5-490F-AEFB-66BF3A876EB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06646015-22C6-4EDE-A7DB-118FF7E57B0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21A1E3A5-2516-4E64-B617-D179C6761DB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xmlns="" id="{7D4C4F15-41BC-4168-B4F4-E7EC57B383F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D09C1539-770B-4AB4-B800-074AE556A33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xmlns="" id="{728F4F00-EA62-4E10-A00C-4A42785D725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8448B211-5081-4379-B242-5B697024613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xmlns="" id="{C9B52ED0-3269-48B9-8329-AFFA050C763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ABCE7972-9915-4AF0-83EE-3C274E42683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xmlns="" id="{54A28218-5B20-4507-AA86-40D2E6F4F3B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13F0997D-990D-43BE-B567-8098A5CEF2A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a:extLst>
            <a:ext uri="{FF2B5EF4-FFF2-40B4-BE49-F238E27FC236}">
              <a16:creationId xmlns:a16="http://schemas.microsoft.com/office/drawing/2014/main" xmlns="" id="{2C2CB410-5913-408B-951C-CC194F8F33AF}"/>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4017EE3E-1D0F-4742-86E1-17E53183051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xmlns="" id="{204E045C-F591-4C7C-9A27-6D27C466EEF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xmlns="" id="{09297B86-8AB0-468F-BF9C-C79DCB3DAFA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a:extLst>
            <a:ext uri="{FF2B5EF4-FFF2-40B4-BE49-F238E27FC236}">
              <a16:creationId xmlns:a16="http://schemas.microsoft.com/office/drawing/2014/main" xmlns="" id="{E7F0BC24-594F-4699-B925-EB99ABD7E891}"/>
            </a:ext>
          </a:extLst>
        </xdr:cNvPr>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xmlns="" id="{B72DB57E-1B18-4B33-848C-E9E0B3D88359}"/>
            </a:ext>
          </a:extLst>
        </xdr:cNvPr>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a:extLst>
            <a:ext uri="{FF2B5EF4-FFF2-40B4-BE49-F238E27FC236}">
              <a16:creationId xmlns:a16="http://schemas.microsoft.com/office/drawing/2014/main" xmlns="" id="{86194AF6-91D6-4302-B82A-DB494AAD5FEC}"/>
            </a:ext>
          </a:extLst>
        </xdr:cNvPr>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xmlns="" id="{1213D755-6885-4560-9459-43BA1FB607EB}"/>
            </a:ext>
          </a:extLst>
        </xdr:cNvPr>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a:extLst>
            <a:ext uri="{FF2B5EF4-FFF2-40B4-BE49-F238E27FC236}">
              <a16:creationId xmlns:a16="http://schemas.microsoft.com/office/drawing/2014/main" xmlns="" id="{F5BF64F5-8762-48AE-AE0E-A90AF7562064}"/>
            </a:ext>
          </a:extLst>
        </xdr:cNvPr>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151419</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xmlns="" id="{C8B77510-1F7C-457C-B77B-DD8C94307E85}"/>
            </a:ext>
          </a:extLst>
        </xdr:cNvPr>
        <xdr:cNvSpPr txBox="1"/>
      </xdr:nvSpPr>
      <xdr:spPr>
        <a:xfrm>
          <a:off x="10515600" y="1060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a:extLst>
            <a:ext uri="{FF2B5EF4-FFF2-40B4-BE49-F238E27FC236}">
              <a16:creationId xmlns:a16="http://schemas.microsoft.com/office/drawing/2014/main" xmlns="" id="{E591BC49-000E-4F83-91CA-71327F9EC2E3}"/>
            </a:ext>
          </a:extLst>
        </xdr:cNvPr>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a:extLst>
            <a:ext uri="{FF2B5EF4-FFF2-40B4-BE49-F238E27FC236}">
              <a16:creationId xmlns:a16="http://schemas.microsoft.com/office/drawing/2014/main" xmlns="" id="{694D8573-F2CD-4BB1-A01D-56A26A057EB5}"/>
            </a:ext>
          </a:extLst>
        </xdr:cNvPr>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a:extLst>
            <a:ext uri="{FF2B5EF4-FFF2-40B4-BE49-F238E27FC236}">
              <a16:creationId xmlns:a16="http://schemas.microsoft.com/office/drawing/2014/main" xmlns="" id="{DC0FC04F-6FAB-462E-9657-3F5641F8C000}"/>
            </a:ext>
          </a:extLst>
        </xdr:cNvPr>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a:extLst>
            <a:ext uri="{FF2B5EF4-FFF2-40B4-BE49-F238E27FC236}">
              <a16:creationId xmlns:a16="http://schemas.microsoft.com/office/drawing/2014/main" xmlns="" id="{0E6BE19D-EDC6-4D49-819A-907BCA664780}"/>
            </a:ext>
          </a:extLst>
        </xdr:cNvPr>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a:extLst>
            <a:ext uri="{FF2B5EF4-FFF2-40B4-BE49-F238E27FC236}">
              <a16:creationId xmlns:a16="http://schemas.microsoft.com/office/drawing/2014/main" xmlns="" id="{CE9AF5AD-95AF-4A24-9514-A8DD1C2D8132}"/>
            </a:ext>
          </a:extLst>
        </xdr:cNvPr>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7E085449-DA1B-4648-82B5-75D9B36372D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D1CE547D-A5C5-4CD9-A76D-188B10EA7F4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9CBB711F-3243-4E56-BD2C-4E6C61F6AD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C682BF54-829E-4193-B35E-262C1DFF6CE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0B0DE616-E011-4FB1-80D3-0A43B4FC5FF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97813</xdr:rowOff>
    </xdr:from>
    <xdr:to>
      <xdr:col>55</xdr:col>
      <xdr:colOff>50800</xdr:colOff>
      <xdr:row>62</xdr:row>
      <xdr:rowOff>27963</xdr:rowOff>
    </xdr:to>
    <xdr:sp macro="" textlink="">
      <xdr:nvSpPr>
        <xdr:cNvPr id="247" name="楕円 246">
          <a:extLst>
            <a:ext uri="{FF2B5EF4-FFF2-40B4-BE49-F238E27FC236}">
              <a16:creationId xmlns:a16="http://schemas.microsoft.com/office/drawing/2014/main" xmlns="" id="{7B88896B-3E84-4D3D-B518-A6A437B7435A}"/>
            </a:ext>
          </a:extLst>
        </xdr:cNvPr>
        <xdr:cNvSpPr/>
      </xdr:nvSpPr>
      <xdr:spPr>
        <a:xfrm>
          <a:off x="10426700" y="105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120690</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xmlns="" id="{F12B94A8-27FA-4B94-B09C-7855F5C2C83E}"/>
            </a:ext>
          </a:extLst>
        </xdr:cNvPr>
        <xdr:cNvSpPr txBox="1"/>
      </xdr:nvSpPr>
      <xdr:spPr>
        <a:xfrm>
          <a:off x="10515600" y="1040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99714</xdr:rowOff>
    </xdr:from>
    <xdr:to>
      <xdr:col>50</xdr:col>
      <xdr:colOff>165100</xdr:colOff>
      <xdr:row>62</xdr:row>
      <xdr:rowOff>29864</xdr:rowOff>
    </xdr:to>
    <xdr:sp macro="" textlink="">
      <xdr:nvSpPr>
        <xdr:cNvPr id="249" name="楕円 248">
          <a:extLst>
            <a:ext uri="{FF2B5EF4-FFF2-40B4-BE49-F238E27FC236}">
              <a16:creationId xmlns:a16="http://schemas.microsoft.com/office/drawing/2014/main" xmlns="" id="{F696AE45-657B-4A8A-AB88-D7B4E775317F}"/>
            </a:ext>
          </a:extLst>
        </xdr:cNvPr>
        <xdr:cNvSpPr/>
      </xdr:nvSpPr>
      <xdr:spPr>
        <a:xfrm>
          <a:off x="9588500" y="1055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148613</xdr:rowOff>
    </xdr:from>
    <xdr:to>
      <xdr:col>55</xdr:col>
      <xdr:colOff>0</xdr:colOff>
      <xdr:row>61</xdr:row>
      <xdr:rowOff>150514</xdr:rowOff>
    </xdr:to>
    <xdr:cxnSp macro="">
      <xdr:nvCxnSpPr>
        <xdr:cNvPr id="250" name="直線コネクタ 249">
          <a:extLst>
            <a:ext uri="{FF2B5EF4-FFF2-40B4-BE49-F238E27FC236}">
              <a16:creationId xmlns:a16="http://schemas.microsoft.com/office/drawing/2014/main" xmlns="" id="{AC372558-B523-4D8A-8ED1-6241795DAEDD}"/>
            </a:ext>
          </a:extLst>
        </xdr:cNvPr>
        <xdr:cNvCxnSpPr/>
      </xdr:nvCxnSpPr>
      <xdr:spPr>
        <a:xfrm flipV="1">
          <a:off x="9639300" y="10607063"/>
          <a:ext cx="8382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104960</xdr:rowOff>
    </xdr:from>
    <xdr:to>
      <xdr:col>46</xdr:col>
      <xdr:colOff>38100</xdr:colOff>
      <xdr:row>62</xdr:row>
      <xdr:rowOff>35110</xdr:rowOff>
    </xdr:to>
    <xdr:sp macro="" textlink="">
      <xdr:nvSpPr>
        <xdr:cNvPr id="251" name="楕円 250">
          <a:extLst>
            <a:ext uri="{FF2B5EF4-FFF2-40B4-BE49-F238E27FC236}">
              <a16:creationId xmlns:a16="http://schemas.microsoft.com/office/drawing/2014/main" xmlns="" id="{09E70013-1709-4240-AC2F-72B0D1A19D54}"/>
            </a:ext>
          </a:extLst>
        </xdr:cNvPr>
        <xdr:cNvSpPr/>
      </xdr:nvSpPr>
      <xdr:spPr>
        <a:xfrm>
          <a:off x="8699500" y="105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150514</xdr:rowOff>
    </xdr:from>
    <xdr:to>
      <xdr:col>50</xdr:col>
      <xdr:colOff>114300</xdr:colOff>
      <xdr:row>61</xdr:row>
      <xdr:rowOff>155760</xdr:rowOff>
    </xdr:to>
    <xdr:cxnSp macro="">
      <xdr:nvCxnSpPr>
        <xdr:cNvPr id="252" name="直線コネクタ 251">
          <a:extLst>
            <a:ext uri="{FF2B5EF4-FFF2-40B4-BE49-F238E27FC236}">
              <a16:creationId xmlns:a16="http://schemas.microsoft.com/office/drawing/2014/main" xmlns="" id="{E3E295EA-0200-4A83-A4B2-D275FAB45A65}"/>
            </a:ext>
          </a:extLst>
        </xdr:cNvPr>
        <xdr:cNvCxnSpPr/>
      </xdr:nvCxnSpPr>
      <xdr:spPr>
        <a:xfrm flipV="1">
          <a:off x="8750300" y="10608964"/>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105372</xdr:rowOff>
    </xdr:from>
    <xdr:to>
      <xdr:col>41</xdr:col>
      <xdr:colOff>101600</xdr:colOff>
      <xdr:row>62</xdr:row>
      <xdr:rowOff>35522</xdr:rowOff>
    </xdr:to>
    <xdr:sp macro="" textlink="">
      <xdr:nvSpPr>
        <xdr:cNvPr id="253" name="楕円 252">
          <a:extLst>
            <a:ext uri="{FF2B5EF4-FFF2-40B4-BE49-F238E27FC236}">
              <a16:creationId xmlns:a16="http://schemas.microsoft.com/office/drawing/2014/main" xmlns="" id="{F7B597B2-2D5A-4A11-ABC2-1224A3CAFBFD}"/>
            </a:ext>
          </a:extLst>
        </xdr:cNvPr>
        <xdr:cNvSpPr/>
      </xdr:nvSpPr>
      <xdr:spPr>
        <a:xfrm>
          <a:off x="7810500" y="1056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155760</xdr:rowOff>
    </xdr:from>
    <xdr:to>
      <xdr:col>45</xdr:col>
      <xdr:colOff>177800</xdr:colOff>
      <xdr:row>61</xdr:row>
      <xdr:rowOff>156172</xdr:rowOff>
    </xdr:to>
    <xdr:cxnSp macro="">
      <xdr:nvCxnSpPr>
        <xdr:cNvPr id="254" name="直線コネクタ 253">
          <a:extLst>
            <a:ext uri="{FF2B5EF4-FFF2-40B4-BE49-F238E27FC236}">
              <a16:creationId xmlns:a16="http://schemas.microsoft.com/office/drawing/2014/main" xmlns="" id="{88C536E3-F8B4-460D-A456-C7EE3E60C646}"/>
            </a:ext>
          </a:extLst>
        </xdr:cNvPr>
        <xdr:cNvCxnSpPr/>
      </xdr:nvCxnSpPr>
      <xdr:spPr>
        <a:xfrm flipV="1">
          <a:off x="7861300" y="10614210"/>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103936</xdr:rowOff>
    </xdr:from>
    <xdr:to>
      <xdr:col>36</xdr:col>
      <xdr:colOff>165100</xdr:colOff>
      <xdr:row>62</xdr:row>
      <xdr:rowOff>34086</xdr:rowOff>
    </xdr:to>
    <xdr:sp macro="" textlink="">
      <xdr:nvSpPr>
        <xdr:cNvPr id="255" name="楕円 254">
          <a:extLst>
            <a:ext uri="{FF2B5EF4-FFF2-40B4-BE49-F238E27FC236}">
              <a16:creationId xmlns:a16="http://schemas.microsoft.com/office/drawing/2014/main" xmlns="" id="{282333EC-61E8-46E9-9A9F-6169269BD85F}"/>
            </a:ext>
          </a:extLst>
        </xdr:cNvPr>
        <xdr:cNvSpPr/>
      </xdr:nvSpPr>
      <xdr:spPr>
        <a:xfrm>
          <a:off x="6921500" y="105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154736</xdr:rowOff>
    </xdr:from>
    <xdr:to>
      <xdr:col>41</xdr:col>
      <xdr:colOff>50800</xdr:colOff>
      <xdr:row>61</xdr:row>
      <xdr:rowOff>156172</xdr:rowOff>
    </xdr:to>
    <xdr:cxnSp macro="">
      <xdr:nvCxnSpPr>
        <xdr:cNvPr id="256" name="直線コネクタ 255">
          <a:extLst>
            <a:ext uri="{FF2B5EF4-FFF2-40B4-BE49-F238E27FC236}">
              <a16:creationId xmlns:a16="http://schemas.microsoft.com/office/drawing/2014/main" xmlns="" id="{9F11EEC5-5943-4946-85A9-E33D2E791876}"/>
            </a:ext>
          </a:extLst>
        </xdr:cNvPr>
        <xdr:cNvCxnSpPr/>
      </xdr:nvCxnSpPr>
      <xdr:spPr>
        <a:xfrm>
          <a:off x="6972300" y="10613186"/>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111494</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xmlns="" id="{30B5BC02-2056-4536-9454-E53AF125F680}"/>
            </a:ext>
          </a:extLst>
        </xdr:cNvPr>
        <xdr:cNvSpPr txBox="1"/>
      </xdr:nvSpPr>
      <xdr:spPr>
        <a:xfrm>
          <a:off x="9359411" y="107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120443</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xmlns="" id="{79D0C9DE-0E00-4CF4-ABC5-01C15790BC95}"/>
            </a:ext>
          </a:extLst>
        </xdr:cNvPr>
        <xdr:cNvSpPr txBox="1"/>
      </xdr:nvSpPr>
      <xdr:spPr>
        <a:xfrm>
          <a:off x="84831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123393</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xmlns="" id="{14AFEAFD-B34C-4380-9139-EC6994EA2744}"/>
            </a:ext>
          </a:extLst>
        </xdr:cNvPr>
        <xdr:cNvSpPr txBox="1"/>
      </xdr:nvSpPr>
      <xdr:spPr>
        <a:xfrm>
          <a:off x="7594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97130</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xmlns="" id="{ABF6342D-CD3E-4D71-A33C-529D1B09FCE6}"/>
            </a:ext>
          </a:extLst>
        </xdr:cNvPr>
        <xdr:cNvSpPr txBox="1"/>
      </xdr:nvSpPr>
      <xdr:spPr>
        <a:xfrm>
          <a:off x="6705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46391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xmlns="" id="{EF36F2DB-D317-4CCF-BEC7-FD37498573EE}"/>
            </a:ext>
          </a:extLst>
        </xdr:cNvPr>
        <xdr:cNvSpPr txBox="1"/>
      </xdr:nvSpPr>
      <xdr:spPr>
        <a:xfrm>
          <a:off x="9327095" y="103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51637</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xmlns="" id="{27594DD4-2F1C-4FE5-950B-7933521E48DE}"/>
            </a:ext>
          </a:extLst>
        </xdr:cNvPr>
        <xdr:cNvSpPr txBox="1"/>
      </xdr:nvSpPr>
      <xdr:spPr>
        <a:xfrm>
          <a:off x="8450795" y="1033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52049</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xmlns="" id="{66FD5123-90C7-401B-8E50-DF4F29BD038E}"/>
            </a:ext>
          </a:extLst>
        </xdr:cNvPr>
        <xdr:cNvSpPr txBox="1"/>
      </xdr:nvSpPr>
      <xdr:spPr>
        <a:xfrm>
          <a:off x="7561795" y="1033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50613</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xmlns="" id="{EBA03ED8-8241-45A1-9692-826BCFC30DCD}"/>
            </a:ext>
          </a:extLst>
        </xdr:cNvPr>
        <xdr:cNvSpPr txBox="1"/>
      </xdr:nvSpPr>
      <xdr:spPr>
        <a:xfrm>
          <a:off x="6672795" y="1033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53450D36-9DCD-4434-AC55-76588D7F17E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1C9AA171-2160-46BD-B07D-EE08B419E84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B3C2418B-7665-471E-95A1-465589B6AA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F08B8674-5687-4F90-A5D8-EE92455FE18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3D492D56-4360-4DB2-BBA8-C644B29078B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0634B275-9FA8-4CFF-8C1C-8BDC51A0D78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DFD30217-A78B-4C4D-B33D-7E3535385A5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D751457E-F7FA-4D69-A6E1-8BAD623B152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396097F3-EB63-43B7-BFFF-3C813185D7E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02B98EDC-8638-4270-B6C3-CBC7702CB0F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C9326805-997D-45C7-AEF5-D66F6C91130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xmlns="" id="{01D94858-B2B2-4FC8-A4B6-8F9CC68A874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xmlns="" id="{947A2918-E550-439A-A638-D12CD6BFE1B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xmlns="" id="{2EC82110-773C-4F19-9352-5D9C8644F7D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xmlns="" id="{443DEE1B-8C6B-47EE-887B-42425301BD3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xmlns="" id="{1A2E26C1-3788-412A-BC18-127F3C9B1E9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xmlns="" id="{C765063F-418D-473E-B6C5-F6E19C3A92D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xmlns="" id="{12344FE0-281C-4879-B92D-6AE0E5A36BF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xmlns="" id="{0035348F-B8D4-4D99-9DFA-C78E8486C5A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xmlns="" id="{A0386ABB-8D03-4E1D-AACC-9381D5F4C5D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xmlns="" id="{FF3D5D40-3B12-45F2-8355-7B080143360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F782946E-289B-41CD-A157-71D6B8858A9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xmlns="" id="{DAC184E5-1B40-4999-90DA-3597BC1FD1A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6CD1E618-BA9F-4691-B289-BACAFEE5D86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a:extLst>
            <a:ext uri="{FF2B5EF4-FFF2-40B4-BE49-F238E27FC236}">
              <a16:creationId xmlns:a16="http://schemas.microsoft.com/office/drawing/2014/main" xmlns="" id="{09701097-007B-42EF-8893-1C19C70ECB54}"/>
            </a:ext>
          </a:extLst>
        </xdr:cNvPr>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a:extLst>
            <a:ext uri="{FF2B5EF4-FFF2-40B4-BE49-F238E27FC236}">
              <a16:creationId xmlns:a16="http://schemas.microsoft.com/office/drawing/2014/main" xmlns="" id="{E1D5B5BD-AD1C-4F23-80CE-7814F3EF6E6B}"/>
            </a:ext>
          </a:extLst>
        </xdr:cNvPr>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a:extLst>
            <a:ext uri="{FF2B5EF4-FFF2-40B4-BE49-F238E27FC236}">
              <a16:creationId xmlns:a16="http://schemas.microsoft.com/office/drawing/2014/main" xmlns="" id="{391F8FAA-7AB2-44D3-9FE6-82115CDF5D6D}"/>
            </a:ext>
          </a:extLst>
        </xdr:cNvPr>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xmlns="" id="{B92FD008-9101-4211-AC89-F9372A08012E}"/>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a:extLst>
            <a:ext uri="{FF2B5EF4-FFF2-40B4-BE49-F238E27FC236}">
              <a16:creationId xmlns:a16="http://schemas.microsoft.com/office/drawing/2014/main" xmlns="" id="{CE1ABE90-98A3-42A3-A212-D524D55A9214}"/>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EB663590-239F-4BDE-BF6C-2E1F94F74EB5}"/>
            </a:ext>
          </a:extLst>
        </xdr:cNvPr>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a:extLst>
            <a:ext uri="{FF2B5EF4-FFF2-40B4-BE49-F238E27FC236}">
              <a16:creationId xmlns:a16="http://schemas.microsoft.com/office/drawing/2014/main" xmlns="" id="{D50AF58A-BBB1-4D26-8001-7806EE030744}"/>
            </a:ext>
          </a:extLst>
        </xdr:cNvPr>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a:extLst>
            <a:ext uri="{FF2B5EF4-FFF2-40B4-BE49-F238E27FC236}">
              <a16:creationId xmlns:a16="http://schemas.microsoft.com/office/drawing/2014/main" xmlns="" id="{9EE901E3-22C6-4A44-83F8-324EE4E50608}"/>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a:extLst>
            <a:ext uri="{FF2B5EF4-FFF2-40B4-BE49-F238E27FC236}">
              <a16:creationId xmlns:a16="http://schemas.microsoft.com/office/drawing/2014/main" xmlns="" id="{A9EDF40A-0DBD-4BFD-A3F6-6D1F28A92D87}"/>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a:extLst>
            <a:ext uri="{FF2B5EF4-FFF2-40B4-BE49-F238E27FC236}">
              <a16:creationId xmlns:a16="http://schemas.microsoft.com/office/drawing/2014/main" xmlns="" id="{10CC1B7B-497D-44D9-9DEE-48A510BE08EE}"/>
            </a:ext>
          </a:extLst>
        </xdr:cNvPr>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a:extLst>
            <a:ext uri="{FF2B5EF4-FFF2-40B4-BE49-F238E27FC236}">
              <a16:creationId xmlns:a16="http://schemas.microsoft.com/office/drawing/2014/main" xmlns="" id="{399CB73D-9A2A-4CB5-A047-833465E86794}"/>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1EA34685-A5B9-41BE-B0C1-4778A95663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2C03AC1A-DBBB-4849-8924-B2F65FE03F9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41B8F03C-6F1C-471A-9A6F-A660A7C4A22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28B1194-C9CB-42EA-9490-AA84AA196C7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B8F47B26-E7F7-42D0-A052-8574D1E684B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305" name="楕円 304">
          <a:extLst>
            <a:ext uri="{FF2B5EF4-FFF2-40B4-BE49-F238E27FC236}">
              <a16:creationId xmlns:a16="http://schemas.microsoft.com/office/drawing/2014/main" xmlns="" id="{6EE30B3A-7B4E-4F07-8003-D76816859698}"/>
            </a:ext>
          </a:extLst>
        </xdr:cNvPr>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52088</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AD782B63-9127-4241-968B-A06F2227D456}"/>
            </a:ext>
          </a:extLst>
        </xdr:cNvPr>
        <xdr:cNvSpPr txBox="1"/>
      </xdr:nvSpPr>
      <xdr:spPr>
        <a:xfrm>
          <a:off x="4673600"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156845</xdr:rowOff>
    </xdr:from>
    <xdr:to>
      <xdr:col>20</xdr:col>
      <xdr:colOff>38100</xdr:colOff>
      <xdr:row>82</xdr:row>
      <xdr:rowOff>86995</xdr:rowOff>
    </xdr:to>
    <xdr:sp macro="" textlink="">
      <xdr:nvSpPr>
        <xdr:cNvPr id="307" name="楕円 306">
          <a:extLst>
            <a:ext uri="{FF2B5EF4-FFF2-40B4-BE49-F238E27FC236}">
              <a16:creationId xmlns:a16="http://schemas.microsoft.com/office/drawing/2014/main" xmlns="" id="{3A5542AF-2197-45DA-94FD-3727F73B381A}"/>
            </a:ext>
          </a:extLst>
        </xdr:cNvPr>
        <xdr:cNvSpPr/>
      </xdr:nvSpPr>
      <xdr:spPr>
        <a:xfrm>
          <a:off x="3746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36195</xdr:rowOff>
    </xdr:from>
    <xdr:to>
      <xdr:col>24</xdr:col>
      <xdr:colOff>63500</xdr:colOff>
      <xdr:row>82</xdr:row>
      <xdr:rowOff>80011</xdr:rowOff>
    </xdr:to>
    <xdr:cxnSp macro="">
      <xdr:nvCxnSpPr>
        <xdr:cNvPr id="308" name="直線コネクタ 307">
          <a:extLst>
            <a:ext uri="{FF2B5EF4-FFF2-40B4-BE49-F238E27FC236}">
              <a16:creationId xmlns:a16="http://schemas.microsoft.com/office/drawing/2014/main" xmlns="" id="{3795F504-7531-42AD-87E9-2ECA4826A743}"/>
            </a:ext>
          </a:extLst>
        </xdr:cNvPr>
        <xdr:cNvCxnSpPr/>
      </xdr:nvCxnSpPr>
      <xdr:spPr>
        <a:xfrm>
          <a:off x="3797300" y="140950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114936</xdr:rowOff>
    </xdr:from>
    <xdr:to>
      <xdr:col>15</xdr:col>
      <xdr:colOff>101600</xdr:colOff>
      <xdr:row>82</xdr:row>
      <xdr:rowOff>45086</xdr:rowOff>
    </xdr:to>
    <xdr:sp macro="" textlink="">
      <xdr:nvSpPr>
        <xdr:cNvPr id="309" name="楕円 308">
          <a:extLst>
            <a:ext uri="{FF2B5EF4-FFF2-40B4-BE49-F238E27FC236}">
              <a16:creationId xmlns:a16="http://schemas.microsoft.com/office/drawing/2014/main" xmlns="" id="{BC4BDB52-38C4-4A74-AD00-5968AC6ADE5E}"/>
            </a:ext>
          </a:extLst>
        </xdr:cNvPr>
        <xdr:cNvSpPr/>
      </xdr:nvSpPr>
      <xdr:spPr>
        <a:xfrm>
          <a:off x="2857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165736</xdr:rowOff>
    </xdr:from>
    <xdr:to>
      <xdr:col>19</xdr:col>
      <xdr:colOff>177800</xdr:colOff>
      <xdr:row>82</xdr:row>
      <xdr:rowOff>36195</xdr:rowOff>
    </xdr:to>
    <xdr:cxnSp macro="">
      <xdr:nvCxnSpPr>
        <xdr:cNvPr id="310" name="直線コネクタ 309">
          <a:extLst>
            <a:ext uri="{FF2B5EF4-FFF2-40B4-BE49-F238E27FC236}">
              <a16:creationId xmlns:a16="http://schemas.microsoft.com/office/drawing/2014/main" xmlns="" id="{AD35CF93-5E63-4376-81DC-5C70C344CB9B}"/>
            </a:ext>
          </a:extLst>
        </xdr:cNvPr>
        <xdr:cNvCxnSpPr/>
      </xdr:nvCxnSpPr>
      <xdr:spPr>
        <a:xfrm>
          <a:off x="2908300" y="140531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93980</xdr:rowOff>
    </xdr:from>
    <xdr:to>
      <xdr:col>10</xdr:col>
      <xdr:colOff>165100</xdr:colOff>
      <xdr:row>82</xdr:row>
      <xdr:rowOff>24130</xdr:rowOff>
    </xdr:to>
    <xdr:sp macro="" textlink="">
      <xdr:nvSpPr>
        <xdr:cNvPr id="311" name="楕円 310">
          <a:extLst>
            <a:ext uri="{FF2B5EF4-FFF2-40B4-BE49-F238E27FC236}">
              <a16:creationId xmlns:a16="http://schemas.microsoft.com/office/drawing/2014/main" xmlns="" id="{D5BD3736-A8D7-4BFD-99AE-558956B18439}"/>
            </a:ext>
          </a:extLst>
        </xdr:cNvPr>
        <xdr:cNvSpPr/>
      </xdr:nvSpPr>
      <xdr:spPr>
        <a:xfrm>
          <a:off x="1968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144780</xdr:rowOff>
    </xdr:from>
    <xdr:to>
      <xdr:col>15</xdr:col>
      <xdr:colOff>50800</xdr:colOff>
      <xdr:row>81</xdr:row>
      <xdr:rowOff>165736</xdr:rowOff>
    </xdr:to>
    <xdr:cxnSp macro="">
      <xdr:nvCxnSpPr>
        <xdr:cNvPr id="312" name="直線コネクタ 311">
          <a:extLst>
            <a:ext uri="{FF2B5EF4-FFF2-40B4-BE49-F238E27FC236}">
              <a16:creationId xmlns:a16="http://schemas.microsoft.com/office/drawing/2014/main" xmlns="" id="{C08753E3-385B-4A0F-8C24-D3D1A098B86A}"/>
            </a:ext>
          </a:extLst>
        </xdr:cNvPr>
        <xdr:cNvCxnSpPr/>
      </xdr:nvCxnSpPr>
      <xdr:spPr>
        <a:xfrm>
          <a:off x="2019300" y="140322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107314</xdr:rowOff>
    </xdr:from>
    <xdr:to>
      <xdr:col>6</xdr:col>
      <xdr:colOff>38100</xdr:colOff>
      <xdr:row>82</xdr:row>
      <xdr:rowOff>37464</xdr:rowOff>
    </xdr:to>
    <xdr:sp macro="" textlink="">
      <xdr:nvSpPr>
        <xdr:cNvPr id="313" name="楕円 312">
          <a:extLst>
            <a:ext uri="{FF2B5EF4-FFF2-40B4-BE49-F238E27FC236}">
              <a16:creationId xmlns:a16="http://schemas.microsoft.com/office/drawing/2014/main" xmlns="" id="{2E26BFD1-71AA-463E-884E-719197E519DE}"/>
            </a:ext>
          </a:extLst>
        </xdr:cNvPr>
        <xdr:cNvSpPr/>
      </xdr:nvSpPr>
      <xdr:spPr>
        <a:xfrm>
          <a:off x="1079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144780</xdr:rowOff>
    </xdr:from>
    <xdr:to>
      <xdr:col>10</xdr:col>
      <xdr:colOff>114300</xdr:colOff>
      <xdr:row>81</xdr:row>
      <xdr:rowOff>158114</xdr:rowOff>
    </xdr:to>
    <xdr:cxnSp macro="">
      <xdr:nvCxnSpPr>
        <xdr:cNvPr id="314" name="直線コネクタ 313">
          <a:extLst>
            <a:ext uri="{FF2B5EF4-FFF2-40B4-BE49-F238E27FC236}">
              <a16:creationId xmlns:a16="http://schemas.microsoft.com/office/drawing/2014/main" xmlns="" id="{C2E12919-EC10-483A-8139-76CA6193C5EB}"/>
            </a:ext>
          </a:extLst>
        </xdr:cNvPr>
        <xdr:cNvCxnSpPr/>
      </xdr:nvCxnSpPr>
      <xdr:spPr>
        <a:xfrm flipV="1">
          <a:off x="1130300" y="1403223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a:extLst>
            <a:ext uri="{FF2B5EF4-FFF2-40B4-BE49-F238E27FC236}">
              <a16:creationId xmlns:a16="http://schemas.microsoft.com/office/drawing/2014/main" xmlns="" id="{597C1B3F-C03F-42BD-88DC-578B19163E9C}"/>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a:extLst>
            <a:ext uri="{FF2B5EF4-FFF2-40B4-BE49-F238E27FC236}">
              <a16:creationId xmlns:a16="http://schemas.microsoft.com/office/drawing/2014/main" xmlns="" id="{FC0A735E-D3DF-46D3-92E9-30E240692F13}"/>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a:extLst>
            <a:ext uri="{FF2B5EF4-FFF2-40B4-BE49-F238E27FC236}">
              <a16:creationId xmlns:a16="http://schemas.microsoft.com/office/drawing/2014/main" xmlns="" id="{8FF1A5D3-5EBF-4A6A-859C-1B6ECC6BB47D}"/>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a:extLst>
            <a:ext uri="{FF2B5EF4-FFF2-40B4-BE49-F238E27FC236}">
              <a16:creationId xmlns:a16="http://schemas.microsoft.com/office/drawing/2014/main" xmlns="" id="{FE4C310F-A2FA-49B1-848F-3411A78A68B5}"/>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103522</xdr:rowOff>
    </xdr:from>
    <xdr:ext cx="405111" cy="259045"/>
    <xdr:sp macro="" textlink="">
      <xdr:nvSpPr>
        <xdr:cNvPr id="319" name="n_1mainValue【公営住宅】&#10;有形固定資産減価償却率">
          <a:extLst>
            <a:ext uri="{FF2B5EF4-FFF2-40B4-BE49-F238E27FC236}">
              <a16:creationId xmlns:a16="http://schemas.microsoft.com/office/drawing/2014/main" xmlns="" id="{3DCAC620-BC45-4DB6-886E-D8E015986D05}"/>
            </a:ext>
          </a:extLst>
        </xdr:cNvPr>
        <xdr:cNvSpPr txBox="1"/>
      </xdr:nvSpPr>
      <xdr:spPr>
        <a:xfrm>
          <a:off x="3582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320" name="n_2mainValue【公営住宅】&#10;有形固定資産減価償却率">
          <a:extLst>
            <a:ext uri="{FF2B5EF4-FFF2-40B4-BE49-F238E27FC236}">
              <a16:creationId xmlns:a16="http://schemas.microsoft.com/office/drawing/2014/main" xmlns="" id="{E35F6EAD-4A71-4B89-B73C-5FB6FFBBF53D}"/>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321" name="n_3mainValue【公営住宅】&#10;有形固定資産減価償却率">
          <a:extLst>
            <a:ext uri="{FF2B5EF4-FFF2-40B4-BE49-F238E27FC236}">
              <a16:creationId xmlns:a16="http://schemas.microsoft.com/office/drawing/2014/main" xmlns="" id="{DF1D1AAC-30C7-40A5-95AA-8FA46244289B}"/>
            </a:ext>
          </a:extLst>
        </xdr:cNvPr>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53991</xdr:rowOff>
    </xdr:from>
    <xdr:ext cx="405111" cy="259045"/>
    <xdr:sp macro="" textlink="">
      <xdr:nvSpPr>
        <xdr:cNvPr id="322" name="n_4mainValue【公営住宅】&#10;有形固定資産減価償却率">
          <a:extLst>
            <a:ext uri="{FF2B5EF4-FFF2-40B4-BE49-F238E27FC236}">
              <a16:creationId xmlns:a16="http://schemas.microsoft.com/office/drawing/2014/main" xmlns="" id="{57723039-1482-4CAF-A935-BB379A7ADAB9}"/>
            </a:ext>
          </a:extLst>
        </xdr:cNvPr>
        <xdr:cNvSpPr txBox="1"/>
      </xdr:nvSpPr>
      <xdr:spPr>
        <a:xfrm>
          <a:off x="927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4C71500C-6E7B-4FA8-9906-386D3654881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DCD22475-60AE-4F7D-8071-13608CB168F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9E988402-6B96-48EA-BDF2-A48AF807D5D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6EBEE3B3-2139-40D3-B309-8A3CDA4DFA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B9A8DECE-702B-4535-8DE9-7F1E5997573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F04505ED-F71A-488A-A0B1-2EC7BE41FCD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4F4B724B-B707-45D0-94BF-F04F91F0982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2CD36384-DFEA-413D-B120-DE317DCBD53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7610FADC-29BE-4ED0-BF46-855B4C2752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F0171BF5-435A-47D9-B738-1A1C4F5112B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xmlns="" id="{84817A4C-9DAD-4C9C-875A-DBE67E379FA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xmlns="" id="{D7AF90EC-FD58-4D82-ADC3-5CA4FF995CCB}"/>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xmlns="" id="{3660C09F-1654-450E-A148-C333D2F6A71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xmlns="" id="{D8466FA3-826C-4924-9384-AFC346DC9A4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xmlns="" id="{F88C5572-574A-447B-AD16-CDE816379394}"/>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xmlns="" id="{B66C94CF-2CDC-4351-885D-3FBDF554BD92}"/>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xmlns="" id="{5BF5E1AD-BC2B-4053-B97D-D20B645DB04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xmlns="" id="{52A268AE-BF53-4349-AA65-31FE0F19CCA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xmlns="" id="{D10728A6-3D29-4F57-804D-AC75FD3708B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xmlns="" id="{D9D7286C-F15F-40E7-94FD-121A44130165}"/>
            </a:ext>
          </a:extLst>
        </xdr:cNvPr>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xmlns="" id="{F0B27D88-D865-443B-A175-2B8C3CF33C8D}"/>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xmlns="" id="{BE0D4932-12B2-4798-BB9F-BBAF6CDF8274}"/>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a:extLst>
            <a:ext uri="{FF2B5EF4-FFF2-40B4-BE49-F238E27FC236}">
              <a16:creationId xmlns:a16="http://schemas.microsoft.com/office/drawing/2014/main" xmlns="" id="{FB26C979-4498-45AD-B8E9-F84A259DD08B}"/>
            </a:ext>
          </a:extLst>
        </xdr:cNvPr>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a:extLst>
            <a:ext uri="{FF2B5EF4-FFF2-40B4-BE49-F238E27FC236}">
              <a16:creationId xmlns:a16="http://schemas.microsoft.com/office/drawing/2014/main" xmlns="" id="{327FCFCB-136A-4107-95DA-D1AF30D1A4D0}"/>
            </a:ext>
          </a:extLst>
        </xdr:cNvPr>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a:extLst>
            <a:ext uri="{FF2B5EF4-FFF2-40B4-BE49-F238E27FC236}">
              <a16:creationId xmlns:a16="http://schemas.microsoft.com/office/drawing/2014/main" xmlns="" id="{C2CF392C-0C7E-4072-9BAE-09A6FAC8489E}"/>
            </a:ext>
          </a:extLst>
        </xdr:cNvPr>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a:extLst>
            <a:ext uri="{FF2B5EF4-FFF2-40B4-BE49-F238E27FC236}">
              <a16:creationId xmlns:a16="http://schemas.microsoft.com/office/drawing/2014/main" xmlns="" id="{DC0C095D-8CAF-4B98-BF3E-23782336E11F}"/>
            </a:ext>
          </a:extLst>
        </xdr:cNvPr>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a:extLst>
            <a:ext uri="{FF2B5EF4-FFF2-40B4-BE49-F238E27FC236}">
              <a16:creationId xmlns:a16="http://schemas.microsoft.com/office/drawing/2014/main" xmlns="" id="{18C92C1A-37F3-4531-9258-B12CDB3A7293}"/>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a:extLst>
            <a:ext uri="{FF2B5EF4-FFF2-40B4-BE49-F238E27FC236}">
              <a16:creationId xmlns:a16="http://schemas.microsoft.com/office/drawing/2014/main" xmlns="" id="{00648787-0BB2-4A0F-9BE8-03F62CB6E2C6}"/>
            </a:ext>
          </a:extLst>
        </xdr:cNvPr>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a:extLst>
            <a:ext uri="{FF2B5EF4-FFF2-40B4-BE49-F238E27FC236}">
              <a16:creationId xmlns:a16="http://schemas.microsoft.com/office/drawing/2014/main" xmlns="" id="{EE115E23-28CB-4627-B53D-E94316889E2B}"/>
            </a:ext>
          </a:extLst>
        </xdr:cNvPr>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a:extLst>
            <a:ext uri="{FF2B5EF4-FFF2-40B4-BE49-F238E27FC236}">
              <a16:creationId xmlns:a16="http://schemas.microsoft.com/office/drawing/2014/main" xmlns="" id="{4CBBC4CA-D497-4FD6-A193-4C76F98EA444}"/>
            </a:ext>
          </a:extLst>
        </xdr:cNvPr>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462BAEA9-7937-45C3-AD5C-B5BB0684FE5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CF8C1372-4CDE-44BB-AD39-9274C9A0C53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972BEAF6-853C-4ACD-A992-FE55C1DB7D1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A1FA6EC6-6030-40A3-8FB7-56B74ED7047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61FC96CA-122C-46F5-AA1F-8F5E5A53BA6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157607</xdr:rowOff>
    </xdr:from>
    <xdr:to>
      <xdr:col>55</xdr:col>
      <xdr:colOff>50800</xdr:colOff>
      <xdr:row>85</xdr:row>
      <xdr:rowOff>87757</xdr:rowOff>
    </xdr:to>
    <xdr:sp macro="" textlink="">
      <xdr:nvSpPr>
        <xdr:cNvPr id="358" name="楕円 357">
          <a:extLst>
            <a:ext uri="{FF2B5EF4-FFF2-40B4-BE49-F238E27FC236}">
              <a16:creationId xmlns:a16="http://schemas.microsoft.com/office/drawing/2014/main" xmlns="" id="{AC2F64AE-A423-4192-B260-9497420D76D8}"/>
            </a:ext>
          </a:extLst>
        </xdr:cNvPr>
        <xdr:cNvSpPr/>
      </xdr:nvSpPr>
      <xdr:spPr>
        <a:xfrm>
          <a:off x="104267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72534</xdr:rowOff>
    </xdr:from>
    <xdr:ext cx="469744" cy="259045"/>
    <xdr:sp macro="" textlink="">
      <xdr:nvSpPr>
        <xdr:cNvPr id="359" name="【公営住宅】&#10;一人当たり面積該当値テキスト">
          <a:extLst>
            <a:ext uri="{FF2B5EF4-FFF2-40B4-BE49-F238E27FC236}">
              <a16:creationId xmlns:a16="http://schemas.microsoft.com/office/drawing/2014/main" xmlns="" id="{3203A56F-ABD3-4467-9315-7E80EEBCA1A9}"/>
            </a:ext>
          </a:extLst>
        </xdr:cNvPr>
        <xdr:cNvSpPr txBox="1"/>
      </xdr:nvSpPr>
      <xdr:spPr>
        <a:xfrm>
          <a:off x="10515600" y="1447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157607</xdr:rowOff>
    </xdr:from>
    <xdr:to>
      <xdr:col>50</xdr:col>
      <xdr:colOff>165100</xdr:colOff>
      <xdr:row>85</xdr:row>
      <xdr:rowOff>87757</xdr:rowOff>
    </xdr:to>
    <xdr:sp macro="" textlink="">
      <xdr:nvSpPr>
        <xdr:cNvPr id="360" name="楕円 359">
          <a:extLst>
            <a:ext uri="{FF2B5EF4-FFF2-40B4-BE49-F238E27FC236}">
              <a16:creationId xmlns:a16="http://schemas.microsoft.com/office/drawing/2014/main" xmlns="" id="{ADCF18B8-3F7E-4532-B0D1-503ED4E7D737}"/>
            </a:ext>
          </a:extLst>
        </xdr:cNvPr>
        <xdr:cNvSpPr/>
      </xdr:nvSpPr>
      <xdr:spPr>
        <a:xfrm>
          <a:off x="95885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36957</xdr:rowOff>
    </xdr:from>
    <xdr:to>
      <xdr:col>55</xdr:col>
      <xdr:colOff>0</xdr:colOff>
      <xdr:row>85</xdr:row>
      <xdr:rowOff>36957</xdr:rowOff>
    </xdr:to>
    <xdr:cxnSp macro="">
      <xdr:nvCxnSpPr>
        <xdr:cNvPr id="361" name="直線コネクタ 360">
          <a:extLst>
            <a:ext uri="{FF2B5EF4-FFF2-40B4-BE49-F238E27FC236}">
              <a16:creationId xmlns:a16="http://schemas.microsoft.com/office/drawing/2014/main" xmlns="" id="{78F5836B-3935-4F74-8008-E01235C1AF73}"/>
            </a:ext>
          </a:extLst>
        </xdr:cNvPr>
        <xdr:cNvCxnSpPr/>
      </xdr:nvCxnSpPr>
      <xdr:spPr>
        <a:xfrm>
          <a:off x="9639300" y="146102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157607</xdr:rowOff>
    </xdr:from>
    <xdr:to>
      <xdr:col>46</xdr:col>
      <xdr:colOff>38100</xdr:colOff>
      <xdr:row>85</xdr:row>
      <xdr:rowOff>87757</xdr:rowOff>
    </xdr:to>
    <xdr:sp macro="" textlink="">
      <xdr:nvSpPr>
        <xdr:cNvPr id="362" name="楕円 361">
          <a:extLst>
            <a:ext uri="{FF2B5EF4-FFF2-40B4-BE49-F238E27FC236}">
              <a16:creationId xmlns:a16="http://schemas.microsoft.com/office/drawing/2014/main" xmlns="" id="{65997E33-4B2A-4F03-A706-DBEF15B10BA6}"/>
            </a:ext>
          </a:extLst>
        </xdr:cNvPr>
        <xdr:cNvSpPr/>
      </xdr:nvSpPr>
      <xdr:spPr>
        <a:xfrm>
          <a:off x="86995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36957</xdr:rowOff>
    </xdr:from>
    <xdr:to>
      <xdr:col>50</xdr:col>
      <xdr:colOff>114300</xdr:colOff>
      <xdr:row>85</xdr:row>
      <xdr:rowOff>36957</xdr:rowOff>
    </xdr:to>
    <xdr:cxnSp macro="">
      <xdr:nvCxnSpPr>
        <xdr:cNvPr id="363" name="直線コネクタ 362">
          <a:extLst>
            <a:ext uri="{FF2B5EF4-FFF2-40B4-BE49-F238E27FC236}">
              <a16:creationId xmlns:a16="http://schemas.microsoft.com/office/drawing/2014/main" xmlns="" id="{E296B70B-BA8F-43F4-AD5B-8EBAD0549E4C}"/>
            </a:ext>
          </a:extLst>
        </xdr:cNvPr>
        <xdr:cNvCxnSpPr/>
      </xdr:nvCxnSpPr>
      <xdr:spPr>
        <a:xfrm>
          <a:off x="8750300" y="146102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157607</xdr:rowOff>
    </xdr:from>
    <xdr:to>
      <xdr:col>41</xdr:col>
      <xdr:colOff>101600</xdr:colOff>
      <xdr:row>85</xdr:row>
      <xdr:rowOff>87757</xdr:rowOff>
    </xdr:to>
    <xdr:sp macro="" textlink="">
      <xdr:nvSpPr>
        <xdr:cNvPr id="364" name="楕円 363">
          <a:extLst>
            <a:ext uri="{FF2B5EF4-FFF2-40B4-BE49-F238E27FC236}">
              <a16:creationId xmlns:a16="http://schemas.microsoft.com/office/drawing/2014/main" xmlns="" id="{14578152-2B45-414A-BA8F-37EF2B842102}"/>
            </a:ext>
          </a:extLst>
        </xdr:cNvPr>
        <xdr:cNvSpPr/>
      </xdr:nvSpPr>
      <xdr:spPr>
        <a:xfrm>
          <a:off x="78105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36957</xdr:rowOff>
    </xdr:from>
    <xdr:to>
      <xdr:col>45</xdr:col>
      <xdr:colOff>177800</xdr:colOff>
      <xdr:row>85</xdr:row>
      <xdr:rowOff>36957</xdr:rowOff>
    </xdr:to>
    <xdr:cxnSp macro="">
      <xdr:nvCxnSpPr>
        <xdr:cNvPr id="365" name="直線コネクタ 364">
          <a:extLst>
            <a:ext uri="{FF2B5EF4-FFF2-40B4-BE49-F238E27FC236}">
              <a16:creationId xmlns:a16="http://schemas.microsoft.com/office/drawing/2014/main" xmlns="" id="{D84D1BF3-D527-423F-A0DA-923245BE2C0D}"/>
            </a:ext>
          </a:extLst>
        </xdr:cNvPr>
        <xdr:cNvCxnSpPr/>
      </xdr:nvCxnSpPr>
      <xdr:spPr>
        <a:xfrm>
          <a:off x="7861300" y="146102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157607</xdr:rowOff>
    </xdr:from>
    <xdr:to>
      <xdr:col>36</xdr:col>
      <xdr:colOff>165100</xdr:colOff>
      <xdr:row>85</xdr:row>
      <xdr:rowOff>87757</xdr:rowOff>
    </xdr:to>
    <xdr:sp macro="" textlink="">
      <xdr:nvSpPr>
        <xdr:cNvPr id="366" name="楕円 365">
          <a:extLst>
            <a:ext uri="{FF2B5EF4-FFF2-40B4-BE49-F238E27FC236}">
              <a16:creationId xmlns:a16="http://schemas.microsoft.com/office/drawing/2014/main" xmlns="" id="{030B1BBF-A088-45AF-9AE4-54645402CA9E}"/>
            </a:ext>
          </a:extLst>
        </xdr:cNvPr>
        <xdr:cNvSpPr/>
      </xdr:nvSpPr>
      <xdr:spPr>
        <a:xfrm>
          <a:off x="69215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36957</xdr:rowOff>
    </xdr:from>
    <xdr:to>
      <xdr:col>41</xdr:col>
      <xdr:colOff>50800</xdr:colOff>
      <xdr:row>85</xdr:row>
      <xdr:rowOff>36957</xdr:rowOff>
    </xdr:to>
    <xdr:cxnSp macro="">
      <xdr:nvCxnSpPr>
        <xdr:cNvPr id="367" name="直線コネクタ 366">
          <a:extLst>
            <a:ext uri="{FF2B5EF4-FFF2-40B4-BE49-F238E27FC236}">
              <a16:creationId xmlns:a16="http://schemas.microsoft.com/office/drawing/2014/main" xmlns="" id="{CCCD41AF-C95F-4386-9C96-50C0B33D74AD}"/>
            </a:ext>
          </a:extLst>
        </xdr:cNvPr>
        <xdr:cNvCxnSpPr/>
      </xdr:nvCxnSpPr>
      <xdr:spPr>
        <a:xfrm>
          <a:off x="6972300" y="146102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a:extLst>
            <a:ext uri="{FF2B5EF4-FFF2-40B4-BE49-F238E27FC236}">
              <a16:creationId xmlns:a16="http://schemas.microsoft.com/office/drawing/2014/main" xmlns="" id="{A6500DD9-20CF-4381-9B89-41AD49C140EE}"/>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a:extLst>
            <a:ext uri="{FF2B5EF4-FFF2-40B4-BE49-F238E27FC236}">
              <a16:creationId xmlns:a16="http://schemas.microsoft.com/office/drawing/2014/main" xmlns="" id="{EFAB5099-4533-4E86-8F13-1EDB58E43526}"/>
            </a:ext>
          </a:extLst>
        </xdr:cNvPr>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a:extLst>
            <a:ext uri="{FF2B5EF4-FFF2-40B4-BE49-F238E27FC236}">
              <a16:creationId xmlns:a16="http://schemas.microsoft.com/office/drawing/2014/main" xmlns="" id="{167BD019-90FD-4FE9-B601-5D107BABE999}"/>
            </a:ext>
          </a:extLst>
        </xdr:cNvPr>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a:extLst>
            <a:ext uri="{FF2B5EF4-FFF2-40B4-BE49-F238E27FC236}">
              <a16:creationId xmlns:a16="http://schemas.microsoft.com/office/drawing/2014/main" xmlns="" id="{5F7D3526-9202-41EC-BD1B-D903F3A57507}"/>
            </a:ext>
          </a:extLst>
        </xdr:cNvPr>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78884</xdr:rowOff>
    </xdr:from>
    <xdr:ext cx="469744" cy="259045"/>
    <xdr:sp macro="" textlink="">
      <xdr:nvSpPr>
        <xdr:cNvPr id="372" name="n_1mainValue【公営住宅】&#10;一人当たり面積">
          <a:extLst>
            <a:ext uri="{FF2B5EF4-FFF2-40B4-BE49-F238E27FC236}">
              <a16:creationId xmlns:a16="http://schemas.microsoft.com/office/drawing/2014/main" xmlns="" id="{B8D928D7-E3A1-431B-941C-F990A5FB7197}"/>
            </a:ext>
          </a:extLst>
        </xdr:cNvPr>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78884</xdr:rowOff>
    </xdr:from>
    <xdr:ext cx="469744" cy="259045"/>
    <xdr:sp macro="" textlink="">
      <xdr:nvSpPr>
        <xdr:cNvPr id="373" name="n_2mainValue【公営住宅】&#10;一人当たり面積">
          <a:extLst>
            <a:ext uri="{FF2B5EF4-FFF2-40B4-BE49-F238E27FC236}">
              <a16:creationId xmlns:a16="http://schemas.microsoft.com/office/drawing/2014/main" xmlns="" id="{264BC0EB-5B85-49E7-A88F-C52AAA617EF8}"/>
            </a:ext>
          </a:extLst>
        </xdr:cNvPr>
        <xdr:cNvSpPr txBox="1"/>
      </xdr:nvSpPr>
      <xdr:spPr>
        <a:xfrm>
          <a:off x="85154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78884</xdr:rowOff>
    </xdr:from>
    <xdr:ext cx="469744" cy="259045"/>
    <xdr:sp macro="" textlink="">
      <xdr:nvSpPr>
        <xdr:cNvPr id="374" name="n_3mainValue【公営住宅】&#10;一人当たり面積">
          <a:extLst>
            <a:ext uri="{FF2B5EF4-FFF2-40B4-BE49-F238E27FC236}">
              <a16:creationId xmlns:a16="http://schemas.microsoft.com/office/drawing/2014/main" xmlns="" id="{23EB06CF-F8BB-4A6C-ABFA-FD5C8D4843E9}"/>
            </a:ext>
          </a:extLst>
        </xdr:cNvPr>
        <xdr:cNvSpPr txBox="1"/>
      </xdr:nvSpPr>
      <xdr:spPr>
        <a:xfrm>
          <a:off x="76264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78884</xdr:rowOff>
    </xdr:from>
    <xdr:ext cx="469744" cy="259045"/>
    <xdr:sp macro="" textlink="">
      <xdr:nvSpPr>
        <xdr:cNvPr id="375" name="n_4mainValue【公営住宅】&#10;一人当たり面積">
          <a:extLst>
            <a:ext uri="{FF2B5EF4-FFF2-40B4-BE49-F238E27FC236}">
              <a16:creationId xmlns:a16="http://schemas.microsoft.com/office/drawing/2014/main" xmlns="" id="{86A06375-C2D3-48B3-B2E0-B56F23F9D942}"/>
            </a:ext>
          </a:extLst>
        </xdr:cNvPr>
        <xdr:cNvSpPr txBox="1"/>
      </xdr:nvSpPr>
      <xdr:spPr>
        <a:xfrm>
          <a:off x="67374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xmlns="" id="{2A48D1E0-1E75-4919-A03E-ED93DD229A0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xmlns="" id="{E1934A9D-B6D8-454A-85DA-460413A79E6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xmlns="" id="{3B04A97F-BE27-49D3-AA42-79613756240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xmlns="" id="{BC7B4D68-2E82-481C-BFB7-3DB6EED816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xmlns="" id="{8408A17A-8ECE-4A62-B174-9780ADFC3A5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xmlns="" id="{C4C6236E-6A53-4B41-B22B-C6B70655340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xmlns="" id="{CE997832-9869-4E5E-88AC-4A9F5F60B6A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xmlns="" id="{23541596-5A30-432C-A8ED-BDF7E406544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xmlns="" id="{38A7E033-4B0F-441B-A2E2-3BB14EA200F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xmlns="" id="{093A4480-C5C3-4579-8799-9008B3350D6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xmlns="" id="{24CA1806-6FA4-472B-B2CD-76F49A4C212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xmlns="" id="{ED108947-0EFB-4854-938A-95D13375B81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xmlns="" id="{86DCF406-CBED-4F65-853D-E2EEEE407D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xmlns="" id="{8501A0E2-F3ED-4995-9041-EFD93203F0E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xmlns="" id="{2D333C5E-9032-4DF6-A7F3-8132167BEC5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xmlns="" id="{DD70AD7B-B6CD-48C0-BF2B-708B80833DC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xmlns="" id="{0C709544-9A98-4A5E-9117-763F8935BFA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xmlns="" id="{9D0B074A-9BE3-4B13-AA6F-369F3CE8364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xmlns="" id="{077CB064-4DF7-4981-BCE6-74BA18F14A8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xmlns="" id="{9BC93A71-9EA3-4204-90D1-BD2199C43B1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xmlns="" id="{D7BDB71D-7966-458F-8705-E49715819D3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xmlns="" id="{679BA70A-2E11-402A-BD2F-437292F1D31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xmlns="" id="{245F2094-C3C6-4380-9C93-564AA9294CC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xmlns="" id="{1757536C-D4FA-4472-AD89-84242D2BEF4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xmlns="" id="{4DAE2EA4-D7C7-4DF6-9840-A4684D1F49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xmlns="" id="{A8595858-31D9-40E2-A169-8E61817FAF0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xmlns="" id="{395FA106-7AA4-41BC-AE5F-0187B647936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xmlns="" id="{634C8449-9F5B-481E-84D8-A02053C890D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xmlns="" id="{56A19C15-0AD0-423E-A164-3CA9564B35E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xmlns="" id="{5E399540-EB44-48E1-80D0-5B26CD3B580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xmlns="" id="{EC1C1362-8872-46C5-A3E6-0313C458190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xmlns="" id="{BB167EC2-3C6C-4D9B-B1BD-A053B0946CF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xmlns="" id="{0BE8044E-EA99-432B-B702-DD24D34AFC0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xmlns="" id="{7555810E-57A9-4D8C-AC42-B2BA91B1135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xmlns="" id="{58B90D7A-7C9C-462E-BF07-EE29BFC7C6F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xmlns="" id="{A5FEEF72-20B0-4414-A4C9-45560914413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xmlns="" id="{0CE51D21-287F-43F9-AAF2-8CF8C1B05B8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xmlns="" id="{D1F397B6-2DC9-409B-A792-2CC13F28E72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xmlns="" id="{9F7656C1-DC0D-4DC2-9358-58153597C7E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xmlns="" id="{28476F9E-DB7E-4179-B46C-24264F32F03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a:extLst>
            <a:ext uri="{FF2B5EF4-FFF2-40B4-BE49-F238E27FC236}">
              <a16:creationId xmlns:a16="http://schemas.microsoft.com/office/drawing/2014/main" xmlns="" id="{1CAF08FE-2319-4E10-87EA-74D97F8E49FA}"/>
            </a:ext>
          </a:extLst>
        </xdr:cNvPr>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xmlns="" id="{10336302-CA5D-4624-B2D2-DC84F3318690}"/>
            </a:ext>
          </a:extLst>
        </xdr:cNvPr>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a:extLst>
            <a:ext uri="{FF2B5EF4-FFF2-40B4-BE49-F238E27FC236}">
              <a16:creationId xmlns:a16="http://schemas.microsoft.com/office/drawing/2014/main" xmlns="" id="{AA7E51C7-F375-4E3C-A097-8660143F7D51}"/>
            </a:ext>
          </a:extLst>
        </xdr:cNvPr>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xmlns="" id="{8EEF71F3-89A3-4263-A43A-9DAB426E2C77}"/>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a:extLst>
            <a:ext uri="{FF2B5EF4-FFF2-40B4-BE49-F238E27FC236}">
              <a16:creationId xmlns:a16="http://schemas.microsoft.com/office/drawing/2014/main" xmlns="" id="{83847948-2610-41D5-8A85-E8CDEC8DB544}"/>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xmlns="" id="{68FB9C96-33BD-4C5F-8050-37F5E3043DD1}"/>
            </a:ext>
          </a:extLst>
        </xdr:cNvPr>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a:extLst>
            <a:ext uri="{FF2B5EF4-FFF2-40B4-BE49-F238E27FC236}">
              <a16:creationId xmlns:a16="http://schemas.microsoft.com/office/drawing/2014/main" xmlns="" id="{3C33FDE6-DB7C-4FA5-BB41-E896AD4E24A0}"/>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a:extLst>
            <a:ext uri="{FF2B5EF4-FFF2-40B4-BE49-F238E27FC236}">
              <a16:creationId xmlns:a16="http://schemas.microsoft.com/office/drawing/2014/main" xmlns="" id="{5B1D5A26-F24A-46B0-AA8B-8BD0C39931B6}"/>
            </a:ext>
          </a:extLst>
        </xdr:cNvPr>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a:extLst>
            <a:ext uri="{FF2B5EF4-FFF2-40B4-BE49-F238E27FC236}">
              <a16:creationId xmlns:a16="http://schemas.microsoft.com/office/drawing/2014/main" xmlns="" id="{D576C8DB-ADD0-4E52-9D4B-7EBC1F6B6732}"/>
            </a:ext>
          </a:extLst>
        </xdr:cNvPr>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a:extLst>
            <a:ext uri="{FF2B5EF4-FFF2-40B4-BE49-F238E27FC236}">
              <a16:creationId xmlns:a16="http://schemas.microsoft.com/office/drawing/2014/main" xmlns="" id="{CF9075A9-6291-41E7-8669-114657244E47}"/>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a:extLst>
            <a:ext uri="{FF2B5EF4-FFF2-40B4-BE49-F238E27FC236}">
              <a16:creationId xmlns:a16="http://schemas.microsoft.com/office/drawing/2014/main" xmlns="" id="{25069467-B688-476F-AD02-F33AA38A8277}"/>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A60F1E2A-06A2-40FD-977D-9A4F417673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76C66F33-AC01-40B6-8D22-CBBC0B2DD2D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BCF69F7F-07AE-47FF-BAAF-11E135229C6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C5E761A5-A273-4E3D-ADCF-077F4A0AEBC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DE584AD-BBB0-4AD7-9601-D06D39E828A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46355</xdr:rowOff>
    </xdr:from>
    <xdr:to>
      <xdr:col>85</xdr:col>
      <xdr:colOff>177800</xdr:colOff>
      <xdr:row>37</xdr:row>
      <xdr:rowOff>147955</xdr:rowOff>
    </xdr:to>
    <xdr:sp macro="" textlink="">
      <xdr:nvSpPr>
        <xdr:cNvPr id="432" name="楕円 431">
          <a:extLst>
            <a:ext uri="{FF2B5EF4-FFF2-40B4-BE49-F238E27FC236}">
              <a16:creationId xmlns:a16="http://schemas.microsoft.com/office/drawing/2014/main" xmlns="" id="{45BE27E6-7350-4AF6-9FA8-E474EB130070}"/>
            </a:ext>
          </a:extLst>
        </xdr:cNvPr>
        <xdr:cNvSpPr/>
      </xdr:nvSpPr>
      <xdr:spPr>
        <a:xfrm>
          <a:off x="162687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24782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xmlns="" id="{80DA4761-18FE-4614-B970-7EBDE7700512}"/>
            </a:ext>
          </a:extLst>
        </xdr:cNvPr>
        <xdr:cNvSpPr txBox="1"/>
      </xdr:nvSpPr>
      <xdr:spPr>
        <a:xfrm>
          <a:off x="16357600"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6350</xdr:rowOff>
    </xdr:from>
    <xdr:to>
      <xdr:col>81</xdr:col>
      <xdr:colOff>101600</xdr:colOff>
      <xdr:row>37</xdr:row>
      <xdr:rowOff>107950</xdr:rowOff>
    </xdr:to>
    <xdr:sp macro="" textlink="">
      <xdr:nvSpPr>
        <xdr:cNvPr id="434" name="楕円 433">
          <a:extLst>
            <a:ext uri="{FF2B5EF4-FFF2-40B4-BE49-F238E27FC236}">
              <a16:creationId xmlns:a16="http://schemas.microsoft.com/office/drawing/2014/main" xmlns="" id="{99486369-0B69-4641-B224-8D0EAE13D117}"/>
            </a:ext>
          </a:extLst>
        </xdr:cNvPr>
        <xdr:cNvSpPr/>
      </xdr:nvSpPr>
      <xdr:spPr>
        <a:xfrm>
          <a:off x="1543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57150</xdr:rowOff>
    </xdr:from>
    <xdr:to>
      <xdr:col>85</xdr:col>
      <xdr:colOff>127000</xdr:colOff>
      <xdr:row>37</xdr:row>
      <xdr:rowOff>97155</xdr:rowOff>
    </xdr:to>
    <xdr:cxnSp macro="">
      <xdr:nvCxnSpPr>
        <xdr:cNvPr id="435" name="直線コネクタ 434">
          <a:extLst>
            <a:ext uri="{FF2B5EF4-FFF2-40B4-BE49-F238E27FC236}">
              <a16:creationId xmlns:a16="http://schemas.microsoft.com/office/drawing/2014/main" xmlns="" id="{97CB7725-6746-4FEE-9160-4540F4F0EE91}"/>
            </a:ext>
          </a:extLst>
        </xdr:cNvPr>
        <xdr:cNvCxnSpPr/>
      </xdr:nvCxnSpPr>
      <xdr:spPr>
        <a:xfrm>
          <a:off x="15481300" y="64008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53975</xdr:rowOff>
    </xdr:from>
    <xdr:to>
      <xdr:col>76</xdr:col>
      <xdr:colOff>165100</xdr:colOff>
      <xdr:row>37</xdr:row>
      <xdr:rowOff>155575</xdr:rowOff>
    </xdr:to>
    <xdr:sp macro="" textlink="">
      <xdr:nvSpPr>
        <xdr:cNvPr id="436" name="楕円 435">
          <a:extLst>
            <a:ext uri="{FF2B5EF4-FFF2-40B4-BE49-F238E27FC236}">
              <a16:creationId xmlns:a16="http://schemas.microsoft.com/office/drawing/2014/main" xmlns="" id="{3C42D1F6-8B96-4763-B3D2-849FF87C09A7}"/>
            </a:ext>
          </a:extLst>
        </xdr:cNvPr>
        <xdr:cNvSpPr/>
      </xdr:nvSpPr>
      <xdr:spPr>
        <a:xfrm>
          <a:off x="14541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57150</xdr:rowOff>
    </xdr:from>
    <xdr:to>
      <xdr:col>81</xdr:col>
      <xdr:colOff>50800</xdr:colOff>
      <xdr:row>37</xdr:row>
      <xdr:rowOff>104775</xdr:rowOff>
    </xdr:to>
    <xdr:cxnSp macro="">
      <xdr:nvCxnSpPr>
        <xdr:cNvPr id="437" name="直線コネクタ 436">
          <a:extLst>
            <a:ext uri="{FF2B5EF4-FFF2-40B4-BE49-F238E27FC236}">
              <a16:creationId xmlns:a16="http://schemas.microsoft.com/office/drawing/2014/main" xmlns="" id="{D8B98A59-C88E-4493-905C-F4B0FF42AA98}"/>
            </a:ext>
          </a:extLst>
        </xdr:cNvPr>
        <xdr:cNvCxnSpPr/>
      </xdr:nvCxnSpPr>
      <xdr:spPr>
        <a:xfrm flipV="1">
          <a:off x="14592300" y="64008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15875</xdr:rowOff>
    </xdr:from>
    <xdr:to>
      <xdr:col>72</xdr:col>
      <xdr:colOff>38100</xdr:colOff>
      <xdr:row>37</xdr:row>
      <xdr:rowOff>117475</xdr:rowOff>
    </xdr:to>
    <xdr:sp macro="" textlink="">
      <xdr:nvSpPr>
        <xdr:cNvPr id="438" name="楕円 437">
          <a:extLst>
            <a:ext uri="{FF2B5EF4-FFF2-40B4-BE49-F238E27FC236}">
              <a16:creationId xmlns:a16="http://schemas.microsoft.com/office/drawing/2014/main" xmlns="" id="{B95FFE17-F058-4FF9-BDBE-B5E213A2A61F}"/>
            </a:ext>
          </a:extLst>
        </xdr:cNvPr>
        <xdr:cNvSpPr/>
      </xdr:nvSpPr>
      <xdr:spPr>
        <a:xfrm>
          <a:off x="13652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66675</xdr:rowOff>
    </xdr:from>
    <xdr:to>
      <xdr:col>76</xdr:col>
      <xdr:colOff>114300</xdr:colOff>
      <xdr:row>37</xdr:row>
      <xdr:rowOff>104775</xdr:rowOff>
    </xdr:to>
    <xdr:cxnSp macro="">
      <xdr:nvCxnSpPr>
        <xdr:cNvPr id="439" name="直線コネクタ 438">
          <a:extLst>
            <a:ext uri="{FF2B5EF4-FFF2-40B4-BE49-F238E27FC236}">
              <a16:creationId xmlns:a16="http://schemas.microsoft.com/office/drawing/2014/main" xmlns="" id="{4D86EC17-7B74-4618-8B86-DD041BB66229}"/>
            </a:ext>
          </a:extLst>
        </xdr:cNvPr>
        <xdr:cNvCxnSpPr/>
      </xdr:nvCxnSpPr>
      <xdr:spPr>
        <a:xfrm>
          <a:off x="13703300" y="6410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149225</xdr:rowOff>
    </xdr:from>
    <xdr:to>
      <xdr:col>67</xdr:col>
      <xdr:colOff>101600</xdr:colOff>
      <xdr:row>37</xdr:row>
      <xdr:rowOff>79375</xdr:rowOff>
    </xdr:to>
    <xdr:sp macro="" textlink="">
      <xdr:nvSpPr>
        <xdr:cNvPr id="440" name="楕円 439">
          <a:extLst>
            <a:ext uri="{FF2B5EF4-FFF2-40B4-BE49-F238E27FC236}">
              <a16:creationId xmlns:a16="http://schemas.microsoft.com/office/drawing/2014/main" xmlns="" id="{4A914532-3DD1-45AC-9DE2-A1C707EB7E22}"/>
            </a:ext>
          </a:extLst>
        </xdr:cNvPr>
        <xdr:cNvSpPr/>
      </xdr:nvSpPr>
      <xdr:spPr>
        <a:xfrm>
          <a:off x="12763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28575</xdr:rowOff>
    </xdr:from>
    <xdr:to>
      <xdr:col>71</xdr:col>
      <xdr:colOff>177800</xdr:colOff>
      <xdr:row>37</xdr:row>
      <xdr:rowOff>66675</xdr:rowOff>
    </xdr:to>
    <xdr:cxnSp macro="">
      <xdr:nvCxnSpPr>
        <xdr:cNvPr id="441" name="直線コネクタ 440">
          <a:extLst>
            <a:ext uri="{FF2B5EF4-FFF2-40B4-BE49-F238E27FC236}">
              <a16:creationId xmlns:a16="http://schemas.microsoft.com/office/drawing/2014/main" xmlns="" id="{7C3FC2A5-F1EF-4CA1-826C-CA051BC3505C}"/>
            </a:ext>
          </a:extLst>
        </xdr:cNvPr>
        <xdr:cNvCxnSpPr/>
      </xdr:nvCxnSpPr>
      <xdr:spPr>
        <a:xfrm>
          <a:off x="12814300" y="637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100982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xmlns="" id="{541B3994-0766-4A0C-B432-E7003F14970E}"/>
            </a:ext>
          </a:extLst>
        </xdr:cNvPr>
        <xdr:cNvSpPr txBox="1"/>
      </xdr:nvSpPr>
      <xdr:spPr>
        <a:xfrm>
          <a:off x="152660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xmlns="" id="{CFA30964-4307-413C-87F9-130F1BBDD707}"/>
            </a:ext>
          </a:extLst>
        </xdr:cNvPr>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xmlns="" id="{7422623E-887F-4A66-981D-2B3170AA90F1}"/>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xmlns="" id="{7DBACD14-7D2E-46ED-8D66-4BA0C12F5B46}"/>
            </a:ext>
          </a:extLst>
        </xdr:cNvPr>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124477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xmlns="" id="{DEEA6A60-A84B-4820-824A-F90A25C70BFB}"/>
            </a:ext>
          </a:extLst>
        </xdr:cNvPr>
        <xdr:cNvSpPr txBox="1"/>
      </xdr:nvSpPr>
      <xdr:spPr>
        <a:xfrm>
          <a:off x="15266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146702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xmlns="" id="{C1CEEFF0-0D5A-41CE-9871-72080908A6B2}"/>
            </a:ext>
          </a:extLst>
        </xdr:cNvPr>
        <xdr:cNvSpPr txBox="1"/>
      </xdr:nvSpPr>
      <xdr:spPr>
        <a:xfrm>
          <a:off x="14389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xmlns="" id="{509ED782-0820-4331-971B-3F7B81994BD8}"/>
            </a:ext>
          </a:extLst>
        </xdr:cNvPr>
        <xdr:cNvSpPr txBox="1"/>
      </xdr:nvSpPr>
      <xdr:spPr>
        <a:xfrm>
          <a:off x="13500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95902</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xmlns="" id="{E3E0C4F5-EA95-4D94-A964-A0395341B02D}"/>
            </a:ext>
          </a:extLst>
        </xdr:cNvPr>
        <xdr:cNvSpPr txBox="1"/>
      </xdr:nvSpPr>
      <xdr:spPr>
        <a:xfrm>
          <a:off x="12611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xmlns="" id="{940D37F5-8110-45EF-9192-7D2A2D8CC46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xmlns="" id="{97204729-1A0F-4551-B848-B626F361DDD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xmlns="" id="{8D966D01-3033-4716-BCB9-724D9E821FA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xmlns="" id="{DAA3CFF8-7274-41FE-90C0-C13970B235F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xmlns="" id="{14B577A8-75B0-4994-B7ED-1E1C2E2CCEE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xmlns="" id="{0306F4FC-FA00-4960-8552-AB8B71768A4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xmlns="" id="{68FFE74F-73A7-42E4-BBBC-E3F9D878987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xmlns="" id="{5D90F00B-2A3C-47CA-8C58-E87D274ABCA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xmlns="" id="{711361CC-7E57-46C3-B447-1C97C76AC4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xmlns="" id="{D354C7CE-E476-4BFE-9E23-1B56D67F6F7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xmlns="" id="{D5573CD7-5B42-4B14-BDDC-C8A932E144F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xmlns="" id="{C3E5FCCB-0120-4099-A876-3FFC0642CBE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xmlns="" id="{8FF1D74F-3AE8-4F4C-AC95-D272BAD6E4F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xmlns="" id="{0183A16E-4C15-4364-87FC-103234CBAFB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xmlns="" id="{C72293C9-5486-47CD-8459-A15718555AB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xmlns="" id="{8BFE47A5-4781-49F6-84CB-1313A5F9607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xmlns="" id="{7B60D2F2-B2FA-430E-A2A2-59E953423D6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xmlns="" id="{48CCBC4B-3098-4849-9671-8896AE6E509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xmlns="" id="{3B91DF64-8EB7-43C1-8330-1A39434C947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xmlns="" id="{34CE1D7D-F5C5-429F-9FEC-4D56783F72D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xmlns="" id="{6CA7B55F-A1C1-482F-9C69-BE4740B18C4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xmlns="" id="{2C666C04-35EC-4F8D-BA9F-2C2B3E335E7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xmlns="" id="{83E3F357-AD42-4243-B092-24688804290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xmlns="" id="{C9555C64-0C7E-4E7E-B462-58689F22AE26}"/>
            </a:ext>
          </a:extLst>
        </xdr:cNvPr>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xmlns="" id="{962DB679-ABB8-440B-B70D-47084AEC3CB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xmlns="" id="{824B881C-86E8-45CF-A375-3E9E15404D7F}"/>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xmlns="" id="{91C726B8-8E81-47AA-BB41-395A4D5FC343}"/>
            </a:ext>
          </a:extLst>
        </xdr:cNvPr>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a:extLst>
            <a:ext uri="{FF2B5EF4-FFF2-40B4-BE49-F238E27FC236}">
              <a16:creationId xmlns:a16="http://schemas.microsoft.com/office/drawing/2014/main" xmlns="" id="{998EC959-7176-4179-9CCC-9BAC45E3E1AB}"/>
            </a:ext>
          </a:extLst>
        </xdr:cNvPr>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xmlns="" id="{A05A3129-7739-4959-B365-C08C3102B561}"/>
            </a:ext>
          </a:extLst>
        </xdr:cNvPr>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a:extLst>
            <a:ext uri="{FF2B5EF4-FFF2-40B4-BE49-F238E27FC236}">
              <a16:creationId xmlns:a16="http://schemas.microsoft.com/office/drawing/2014/main" xmlns="" id="{16288988-0F9E-4D8B-A38E-94427210046D}"/>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a:extLst>
            <a:ext uri="{FF2B5EF4-FFF2-40B4-BE49-F238E27FC236}">
              <a16:creationId xmlns:a16="http://schemas.microsoft.com/office/drawing/2014/main" xmlns="" id="{DB857677-BF98-4381-833B-E172641452AE}"/>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a:extLst>
            <a:ext uri="{FF2B5EF4-FFF2-40B4-BE49-F238E27FC236}">
              <a16:creationId xmlns:a16="http://schemas.microsoft.com/office/drawing/2014/main" xmlns="" id="{805D60AF-0390-49CC-BA98-EE68BB93F808}"/>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a:extLst>
            <a:ext uri="{FF2B5EF4-FFF2-40B4-BE49-F238E27FC236}">
              <a16:creationId xmlns:a16="http://schemas.microsoft.com/office/drawing/2014/main" xmlns="" id="{6AE86833-2FD0-4AF4-AB59-D86DFCB6B3A9}"/>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a:extLst>
            <a:ext uri="{FF2B5EF4-FFF2-40B4-BE49-F238E27FC236}">
              <a16:creationId xmlns:a16="http://schemas.microsoft.com/office/drawing/2014/main" xmlns="" id="{DAB2A11C-060C-4EF6-A135-2476FC14B526}"/>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DB50A6DA-6AF6-4150-99BD-7AFEC3EF3AD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1B424189-528D-40D6-ACB7-E0879E7EDE7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D9DA2BAB-22B8-4B42-A6C1-FA6900E76BF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814D44F2-3B98-4F21-99CC-1AAA79760C4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3EBB4652-45E6-4BE3-9269-504E8FA6537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86360</xdr:rowOff>
    </xdr:from>
    <xdr:to>
      <xdr:col>116</xdr:col>
      <xdr:colOff>114300</xdr:colOff>
      <xdr:row>41</xdr:row>
      <xdr:rowOff>16510</xdr:rowOff>
    </xdr:to>
    <xdr:sp macro="" textlink="">
      <xdr:nvSpPr>
        <xdr:cNvPr id="489" name="楕円 488">
          <a:extLst>
            <a:ext uri="{FF2B5EF4-FFF2-40B4-BE49-F238E27FC236}">
              <a16:creationId xmlns:a16="http://schemas.microsoft.com/office/drawing/2014/main" xmlns="" id="{C28FEA19-25D2-47C3-A12F-7A6C880BD262}"/>
            </a:ext>
          </a:extLst>
        </xdr:cNvPr>
        <xdr:cNvSpPr/>
      </xdr:nvSpPr>
      <xdr:spPr>
        <a:xfrm>
          <a:off x="22110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64787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xmlns="" id="{D0748438-F880-4B9A-AD0D-2DEDCDC44FF2}"/>
            </a:ext>
          </a:extLst>
        </xdr:cNvPr>
        <xdr:cNvSpPr txBox="1"/>
      </xdr:nvSpPr>
      <xdr:spPr>
        <a:xfrm>
          <a:off x="22199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86360</xdr:rowOff>
    </xdr:from>
    <xdr:to>
      <xdr:col>112</xdr:col>
      <xdr:colOff>38100</xdr:colOff>
      <xdr:row>41</xdr:row>
      <xdr:rowOff>16510</xdr:rowOff>
    </xdr:to>
    <xdr:sp macro="" textlink="">
      <xdr:nvSpPr>
        <xdr:cNvPr id="491" name="楕円 490">
          <a:extLst>
            <a:ext uri="{FF2B5EF4-FFF2-40B4-BE49-F238E27FC236}">
              <a16:creationId xmlns:a16="http://schemas.microsoft.com/office/drawing/2014/main" xmlns="" id="{77A06753-C35E-4D94-96B3-763A6320B158}"/>
            </a:ext>
          </a:extLst>
        </xdr:cNvPr>
        <xdr:cNvSpPr/>
      </xdr:nvSpPr>
      <xdr:spPr>
        <a:xfrm>
          <a:off x="21272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137160</xdr:rowOff>
    </xdr:from>
    <xdr:to>
      <xdr:col>116</xdr:col>
      <xdr:colOff>63500</xdr:colOff>
      <xdr:row>40</xdr:row>
      <xdr:rowOff>137160</xdr:rowOff>
    </xdr:to>
    <xdr:cxnSp macro="">
      <xdr:nvCxnSpPr>
        <xdr:cNvPr id="492" name="直線コネクタ 491">
          <a:extLst>
            <a:ext uri="{FF2B5EF4-FFF2-40B4-BE49-F238E27FC236}">
              <a16:creationId xmlns:a16="http://schemas.microsoft.com/office/drawing/2014/main" xmlns="" id="{977FED0F-DFF9-453B-BF8A-FA9A0709DA36}"/>
            </a:ext>
          </a:extLst>
        </xdr:cNvPr>
        <xdr:cNvCxnSpPr/>
      </xdr:nvCxnSpPr>
      <xdr:spPr>
        <a:xfrm>
          <a:off x="21323300" y="6995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48260</xdr:rowOff>
    </xdr:from>
    <xdr:to>
      <xdr:col>107</xdr:col>
      <xdr:colOff>101600</xdr:colOff>
      <xdr:row>40</xdr:row>
      <xdr:rowOff>149860</xdr:rowOff>
    </xdr:to>
    <xdr:sp macro="" textlink="">
      <xdr:nvSpPr>
        <xdr:cNvPr id="493" name="楕円 492">
          <a:extLst>
            <a:ext uri="{FF2B5EF4-FFF2-40B4-BE49-F238E27FC236}">
              <a16:creationId xmlns:a16="http://schemas.microsoft.com/office/drawing/2014/main" xmlns="" id="{FCC9CF7D-0926-4883-9FE2-2ED9AEBF23C0}"/>
            </a:ext>
          </a:extLst>
        </xdr:cNvPr>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137160</xdr:rowOff>
    </xdr:to>
    <xdr:cxnSp macro="">
      <xdr:nvCxnSpPr>
        <xdr:cNvPr id="494" name="直線コネクタ 493">
          <a:extLst>
            <a:ext uri="{FF2B5EF4-FFF2-40B4-BE49-F238E27FC236}">
              <a16:creationId xmlns:a16="http://schemas.microsoft.com/office/drawing/2014/main" xmlns="" id="{4B1E294F-9DF8-4D7F-8D6E-8E91AFAF0521}"/>
            </a:ext>
          </a:extLst>
        </xdr:cNvPr>
        <xdr:cNvCxnSpPr/>
      </xdr:nvCxnSpPr>
      <xdr:spPr>
        <a:xfrm>
          <a:off x="20434300" y="6957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95" name="楕円 494">
          <a:extLst>
            <a:ext uri="{FF2B5EF4-FFF2-40B4-BE49-F238E27FC236}">
              <a16:creationId xmlns:a16="http://schemas.microsoft.com/office/drawing/2014/main" xmlns="" id="{EA6B300E-2307-46BB-998F-E929C47B5E2C}"/>
            </a:ext>
          </a:extLst>
        </xdr:cNvPr>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99060</xdr:rowOff>
    </xdr:to>
    <xdr:cxnSp macro="">
      <xdr:nvCxnSpPr>
        <xdr:cNvPr id="496" name="直線コネクタ 495">
          <a:extLst>
            <a:ext uri="{FF2B5EF4-FFF2-40B4-BE49-F238E27FC236}">
              <a16:creationId xmlns:a16="http://schemas.microsoft.com/office/drawing/2014/main" xmlns="" id="{FD10A2E1-B5D1-4C4C-80F8-931C6B8D1A93}"/>
            </a:ext>
          </a:extLst>
        </xdr:cNvPr>
        <xdr:cNvCxnSpPr/>
      </xdr:nvCxnSpPr>
      <xdr:spPr>
        <a:xfrm>
          <a:off x="19545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497" name="楕円 496">
          <a:extLst>
            <a:ext uri="{FF2B5EF4-FFF2-40B4-BE49-F238E27FC236}">
              <a16:creationId xmlns:a16="http://schemas.microsoft.com/office/drawing/2014/main" xmlns="" id="{8B9E82BE-17F2-44ED-9DF2-C4AECCDDABF3}"/>
            </a:ext>
          </a:extLst>
        </xdr:cNvPr>
        <xdr:cNvSpPr/>
      </xdr:nvSpPr>
      <xdr:spPr>
        <a:xfrm>
          <a:off x="18605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99060</xdr:rowOff>
    </xdr:to>
    <xdr:cxnSp macro="">
      <xdr:nvCxnSpPr>
        <xdr:cNvPr id="498" name="直線コネクタ 497">
          <a:extLst>
            <a:ext uri="{FF2B5EF4-FFF2-40B4-BE49-F238E27FC236}">
              <a16:creationId xmlns:a16="http://schemas.microsoft.com/office/drawing/2014/main" xmlns="" id="{C0E4024F-A6AF-4665-9E70-55EB504F31B0}"/>
            </a:ext>
          </a:extLst>
        </xdr:cNvPr>
        <xdr:cNvCxnSpPr/>
      </xdr:nvCxnSpPr>
      <xdr:spPr>
        <a:xfrm>
          <a:off x="18656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xmlns="" id="{A27DF5A4-EF58-46FF-AE69-8133A547732E}"/>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xmlns="" id="{3CF65A83-7B8C-4EB3-8E1F-9EF115047DDD}"/>
            </a:ext>
          </a:extLst>
        </xdr:cNvPr>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xmlns="" id="{29F66902-5B11-45D0-A58E-0B4F70F7B1E4}"/>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xmlns="" id="{93BF14AA-A304-4403-9439-89EDD3570089}"/>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7637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xmlns="" id="{FAAB1CA2-0A08-47FE-97CB-6F8B9D5743D4}"/>
            </a:ext>
          </a:extLst>
        </xdr:cNvPr>
        <xdr:cNvSpPr txBox="1"/>
      </xdr:nvSpPr>
      <xdr:spPr>
        <a:xfrm>
          <a:off x="21075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xmlns="" id="{25D19B28-12BB-4A82-9D14-08356714D5FE}"/>
            </a:ext>
          </a:extLst>
        </xdr:cNvPr>
        <xdr:cNvSpPr txBox="1"/>
      </xdr:nvSpPr>
      <xdr:spPr>
        <a:xfrm>
          <a:off x="20199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xmlns="" id="{3BB1E802-9360-4873-A2D1-C282DA1BC5CD}"/>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140987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xmlns="" id="{A913F0BF-C98B-4B18-A950-E44ABB10B6C6}"/>
            </a:ext>
          </a:extLst>
        </xdr:cNvPr>
        <xdr:cNvSpPr txBox="1"/>
      </xdr:nvSpPr>
      <xdr:spPr>
        <a:xfrm>
          <a:off x="18421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xmlns="" id="{1BAF53BD-7DFF-44E3-AE44-410D94718BD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xmlns="" id="{4EC138C6-A0EE-43E7-AF5F-564CBC7D076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xmlns="" id="{690A47FF-E0A6-47FB-BA4D-B52624613C1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xmlns="" id="{0E43B7F6-083D-4101-AC51-10E9355C4D5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xmlns="" id="{C278482F-C6A8-4A93-8FCE-2E66D64648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xmlns="" id="{44A1CCFD-D771-4E85-9377-25DC2449B4F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xmlns="" id="{BC3A4548-3106-4FDE-9712-1D01A503531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xmlns="" id="{1CCD0C70-AAED-4A77-A1C9-0B4395BD93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xmlns="" id="{C31B9AAF-E790-42C5-A157-77CF7197672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xmlns="" id="{A8C75BD2-637A-4598-8EEC-5DA5BC7B168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xmlns="" id="{A349AC92-0032-486A-A38A-944A3DFA6C4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xmlns="" id="{EBCB92F3-31F3-4649-9C0C-4AF75FB19DD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a:extLst>
            <a:ext uri="{FF2B5EF4-FFF2-40B4-BE49-F238E27FC236}">
              <a16:creationId xmlns:a16="http://schemas.microsoft.com/office/drawing/2014/main" xmlns="" id="{930A5476-E7B8-49CC-B3E4-DC9149CBC0D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xmlns="" id="{A980CF82-2B9A-4C5D-B35C-324EADE6F37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xmlns="" id="{6501BF47-4F5A-441A-9AC3-7644BD10F99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xmlns="" id="{B79F92DA-E3C6-483A-9F33-BBBC089D14A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xmlns="" id="{A3105186-95D5-40DA-8FF8-286CC3F82D6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xmlns="" id="{39DFE6E0-881A-4301-B3E7-D8B20707C42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xmlns="" id="{6D6F3A48-2F0F-4773-9B6B-046E60E3D44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xmlns="" id="{9E0B3A8D-FFCE-4CC5-9D51-3954D8E31FB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xmlns="" id="{616A219A-7F37-4F42-96BA-E444AF4B9BF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xmlns="" id="{BF75A815-0AAA-4B99-B2CC-B067A8FE1CD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xmlns="" id="{6BECC502-B5D7-48CD-8A07-A8FD7FC3C4C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xmlns="" id="{3866B7F8-6029-46F4-AF86-FF61820A62A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a:extLst>
            <a:ext uri="{FF2B5EF4-FFF2-40B4-BE49-F238E27FC236}">
              <a16:creationId xmlns:a16="http://schemas.microsoft.com/office/drawing/2014/main" xmlns="" id="{9D962021-BAD7-4E6B-8439-74D3BED56E50}"/>
            </a:ext>
          </a:extLst>
        </xdr:cNvPr>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a:extLst>
            <a:ext uri="{FF2B5EF4-FFF2-40B4-BE49-F238E27FC236}">
              <a16:creationId xmlns:a16="http://schemas.microsoft.com/office/drawing/2014/main" xmlns="" id="{B80E7C67-8466-492B-B73E-B9E7A144F553}"/>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a:extLst>
            <a:ext uri="{FF2B5EF4-FFF2-40B4-BE49-F238E27FC236}">
              <a16:creationId xmlns:a16="http://schemas.microsoft.com/office/drawing/2014/main" xmlns="" id="{49F3AD75-B95B-4D22-97CE-7972E6B9BD50}"/>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a:extLst>
            <a:ext uri="{FF2B5EF4-FFF2-40B4-BE49-F238E27FC236}">
              <a16:creationId xmlns:a16="http://schemas.microsoft.com/office/drawing/2014/main" xmlns="" id="{7D01EFB0-BD9A-4210-B02D-28991B9A54DF}"/>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a:extLst>
            <a:ext uri="{FF2B5EF4-FFF2-40B4-BE49-F238E27FC236}">
              <a16:creationId xmlns:a16="http://schemas.microsoft.com/office/drawing/2014/main" xmlns="" id="{294C4F74-BC1F-49F6-8C7E-375FE7347502}"/>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6" name="【学校施設】&#10;有形固定資産減価償却率平均値テキスト">
          <a:extLst>
            <a:ext uri="{FF2B5EF4-FFF2-40B4-BE49-F238E27FC236}">
              <a16:creationId xmlns:a16="http://schemas.microsoft.com/office/drawing/2014/main" xmlns="" id="{1B4A07E9-2991-48D2-B934-3EC55D3C7B92}"/>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a:extLst>
            <a:ext uri="{FF2B5EF4-FFF2-40B4-BE49-F238E27FC236}">
              <a16:creationId xmlns:a16="http://schemas.microsoft.com/office/drawing/2014/main" xmlns="" id="{A1157B52-D865-4ECF-B7D3-AEF11FAF2439}"/>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a:extLst>
            <a:ext uri="{FF2B5EF4-FFF2-40B4-BE49-F238E27FC236}">
              <a16:creationId xmlns:a16="http://schemas.microsoft.com/office/drawing/2014/main" xmlns="" id="{498B3B7B-2043-4F08-8CB0-CF191D20F1E7}"/>
            </a:ext>
          </a:extLst>
        </xdr:cNvPr>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a:extLst>
            <a:ext uri="{FF2B5EF4-FFF2-40B4-BE49-F238E27FC236}">
              <a16:creationId xmlns:a16="http://schemas.microsoft.com/office/drawing/2014/main" xmlns="" id="{AE25DFB2-442B-446A-B155-4C36BC9F2241}"/>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a:extLst>
            <a:ext uri="{FF2B5EF4-FFF2-40B4-BE49-F238E27FC236}">
              <a16:creationId xmlns:a16="http://schemas.microsoft.com/office/drawing/2014/main" xmlns="" id="{C0648B3C-FDB4-4B0A-8EDF-429667198E13}"/>
            </a:ext>
          </a:extLst>
        </xdr:cNvPr>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a:extLst>
            <a:ext uri="{FF2B5EF4-FFF2-40B4-BE49-F238E27FC236}">
              <a16:creationId xmlns:a16="http://schemas.microsoft.com/office/drawing/2014/main" xmlns="" id="{75ECDBBE-9310-4682-AABC-20C3E19E6F2E}"/>
            </a:ext>
          </a:extLst>
        </xdr:cNvPr>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1E359730-C0E8-49B7-964F-7D5630B7CE0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41F87185-0E5F-4742-8AFA-4F0115EF570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5D0BA9F6-F733-4B56-B098-43B81A98C9B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964DCD88-9FF2-41D3-ACE5-FE07694D706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E49B82F0-EE16-4C8E-B99B-5A7C0CFF39B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47" name="楕円 546">
          <a:extLst>
            <a:ext uri="{FF2B5EF4-FFF2-40B4-BE49-F238E27FC236}">
              <a16:creationId xmlns:a16="http://schemas.microsoft.com/office/drawing/2014/main" xmlns="" id="{C01B14E7-2D0E-423D-9773-9CAE7E061B15}"/>
            </a:ext>
          </a:extLst>
        </xdr:cNvPr>
        <xdr:cNvSpPr/>
      </xdr:nvSpPr>
      <xdr:spPr>
        <a:xfrm>
          <a:off x="16268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38117</xdr:rowOff>
    </xdr:from>
    <xdr:ext cx="405111" cy="259045"/>
    <xdr:sp macro="" textlink="">
      <xdr:nvSpPr>
        <xdr:cNvPr id="548" name="【学校施設】&#10;有形固定資産減価償却率該当値テキスト">
          <a:extLst>
            <a:ext uri="{FF2B5EF4-FFF2-40B4-BE49-F238E27FC236}">
              <a16:creationId xmlns:a16="http://schemas.microsoft.com/office/drawing/2014/main" xmlns="" id="{809D50A7-686E-4D8C-A7A8-246379F3C9A5}"/>
            </a:ext>
          </a:extLst>
        </xdr:cNvPr>
        <xdr:cNvSpPr txBox="1"/>
      </xdr:nvSpPr>
      <xdr:spPr>
        <a:xfrm>
          <a:off x="16357600"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549" name="楕円 548">
          <a:extLst>
            <a:ext uri="{FF2B5EF4-FFF2-40B4-BE49-F238E27FC236}">
              <a16:creationId xmlns:a16="http://schemas.microsoft.com/office/drawing/2014/main" xmlns="" id="{FCE3E2F1-4770-4D80-B0AB-AF6142610CBB}"/>
            </a:ext>
          </a:extLst>
        </xdr:cNvPr>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110490</xdr:rowOff>
    </xdr:to>
    <xdr:cxnSp macro="">
      <xdr:nvCxnSpPr>
        <xdr:cNvPr id="550" name="直線コネクタ 549">
          <a:extLst>
            <a:ext uri="{FF2B5EF4-FFF2-40B4-BE49-F238E27FC236}">
              <a16:creationId xmlns:a16="http://schemas.microsoft.com/office/drawing/2014/main" xmlns="" id="{EF313B49-68EB-4F64-892F-4934DFBD5302}"/>
            </a:ext>
          </a:extLst>
        </xdr:cNvPr>
        <xdr:cNvCxnSpPr/>
      </xdr:nvCxnSpPr>
      <xdr:spPr>
        <a:xfrm>
          <a:off x="15481300" y="101612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51" name="楕円 550">
          <a:extLst>
            <a:ext uri="{FF2B5EF4-FFF2-40B4-BE49-F238E27FC236}">
              <a16:creationId xmlns:a16="http://schemas.microsoft.com/office/drawing/2014/main" xmlns="" id="{8C4E16BE-B901-440B-B9F1-34FAF331DBBF}"/>
            </a:ext>
          </a:extLst>
        </xdr:cNvPr>
        <xdr:cNvSpPr/>
      </xdr:nvSpPr>
      <xdr:spPr>
        <a:xfrm>
          <a:off x="14541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60</xdr:row>
      <xdr:rowOff>41910</xdr:rowOff>
    </xdr:to>
    <xdr:cxnSp macro="">
      <xdr:nvCxnSpPr>
        <xdr:cNvPr id="552" name="直線コネクタ 551">
          <a:extLst>
            <a:ext uri="{FF2B5EF4-FFF2-40B4-BE49-F238E27FC236}">
              <a16:creationId xmlns:a16="http://schemas.microsoft.com/office/drawing/2014/main" xmlns="" id="{FF5EEDCF-A415-4A40-8DD2-799DEEDD43B0}"/>
            </a:ext>
          </a:extLst>
        </xdr:cNvPr>
        <xdr:cNvCxnSpPr/>
      </xdr:nvCxnSpPr>
      <xdr:spPr>
        <a:xfrm flipV="1">
          <a:off x="14592300" y="1016127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53" name="楕円 552">
          <a:extLst>
            <a:ext uri="{FF2B5EF4-FFF2-40B4-BE49-F238E27FC236}">
              <a16:creationId xmlns:a16="http://schemas.microsoft.com/office/drawing/2014/main" xmlns="" id="{EF3A898D-9B65-4667-A6A6-8E7DD52E0B25}"/>
            </a:ext>
          </a:extLst>
        </xdr:cNvPr>
        <xdr:cNvSpPr/>
      </xdr:nvSpPr>
      <xdr:spPr>
        <a:xfrm>
          <a:off x="1365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152400</xdr:rowOff>
    </xdr:from>
    <xdr:to>
      <xdr:col>76</xdr:col>
      <xdr:colOff>114300</xdr:colOff>
      <xdr:row>60</xdr:row>
      <xdr:rowOff>41910</xdr:rowOff>
    </xdr:to>
    <xdr:cxnSp macro="">
      <xdr:nvCxnSpPr>
        <xdr:cNvPr id="554" name="直線コネクタ 553">
          <a:extLst>
            <a:ext uri="{FF2B5EF4-FFF2-40B4-BE49-F238E27FC236}">
              <a16:creationId xmlns:a16="http://schemas.microsoft.com/office/drawing/2014/main" xmlns="" id="{E3944C65-AF82-47C7-A640-3AA2DDD8F035}"/>
            </a:ext>
          </a:extLst>
        </xdr:cNvPr>
        <xdr:cNvCxnSpPr/>
      </xdr:nvCxnSpPr>
      <xdr:spPr>
        <a:xfrm>
          <a:off x="13703300" y="102679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52070</xdr:rowOff>
    </xdr:from>
    <xdr:to>
      <xdr:col>67</xdr:col>
      <xdr:colOff>101600</xdr:colOff>
      <xdr:row>59</xdr:row>
      <xdr:rowOff>153670</xdr:rowOff>
    </xdr:to>
    <xdr:sp macro="" textlink="">
      <xdr:nvSpPr>
        <xdr:cNvPr id="555" name="楕円 554">
          <a:extLst>
            <a:ext uri="{FF2B5EF4-FFF2-40B4-BE49-F238E27FC236}">
              <a16:creationId xmlns:a16="http://schemas.microsoft.com/office/drawing/2014/main" xmlns="" id="{58BA59F0-EB57-4710-9545-DBD91592E4B6}"/>
            </a:ext>
          </a:extLst>
        </xdr:cNvPr>
        <xdr:cNvSpPr/>
      </xdr:nvSpPr>
      <xdr:spPr>
        <a:xfrm>
          <a:off x="12763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102870</xdr:rowOff>
    </xdr:from>
    <xdr:to>
      <xdr:col>71</xdr:col>
      <xdr:colOff>177800</xdr:colOff>
      <xdr:row>59</xdr:row>
      <xdr:rowOff>152400</xdr:rowOff>
    </xdr:to>
    <xdr:cxnSp macro="">
      <xdr:nvCxnSpPr>
        <xdr:cNvPr id="556" name="直線コネクタ 555">
          <a:extLst>
            <a:ext uri="{FF2B5EF4-FFF2-40B4-BE49-F238E27FC236}">
              <a16:creationId xmlns:a16="http://schemas.microsoft.com/office/drawing/2014/main" xmlns="" id="{A3DBBD1A-84C8-4E50-BE2A-37FA879562BC}"/>
            </a:ext>
          </a:extLst>
        </xdr:cNvPr>
        <xdr:cNvCxnSpPr/>
      </xdr:nvCxnSpPr>
      <xdr:spPr>
        <a:xfrm>
          <a:off x="12814300" y="10218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57" name="n_1aveValue【学校施設】&#10;有形固定資産減価償却率">
          <a:extLst>
            <a:ext uri="{FF2B5EF4-FFF2-40B4-BE49-F238E27FC236}">
              <a16:creationId xmlns:a16="http://schemas.microsoft.com/office/drawing/2014/main" xmlns="" id="{1D443BA8-573C-4B68-84E8-1FBE5D4D4459}"/>
            </a:ext>
          </a:extLst>
        </xdr:cNvPr>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8" name="n_2aveValue【学校施設】&#10;有形固定資産減価償却率">
          <a:extLst>
            <a:ext uri="{FF2B5EF4-FFF2-40B4-BE49-F238E27FC236}">
              <a16:creationId xmlns:a16="http://schemas.microsoft.com/office/drawing/2014/main" xmlns="" id="{44185150-B67A-47D1-A7D3-8495DE1E06F1}"/>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559" name="n_3aveValue【学校施設】&#10;有形固定資産減価償却率">
          <a:extLst>
            <a:ext uri="{FF2B5EF4-FFF2-40B4-BE49-F238E27FC236}">
              <a16:creationId xmlns:a16="http://schemas.microsoft.com/office/drawing/2014/main" xmlns="" id="{5E6659E9-FD92-4A4E-804C-9C8326EA18B7}"/>
            </a:ext>
          </a:extLst>
        </xdr:cNvPr>
        <xdr:cNvSpPr txBox="1"/>
      </xdr:nvSpPr>
      <xdr:spPr>
        <a:xfrm>
          <a:off x="13500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560" name="n_4aveValue【学校施設】&#10;有形固定資産減価償却率">
          <a:extLst>
            <a:ext uri="{FF2B5EF4-FFF2-40B4-BE49-F238E27FC236}">
              <a16:creationId xmlns:a16="http://schemas.microsoft.com/office/drawing/2014/main" xmlns="" id="{CC9F3D75-A9D5-4A03-854A-139FD0695EFA}"/>
            </a:ext>
          </a:extLst>
        </xdr:cNvPr>
        <xdr:cNvSpPr txBox="1"/>
      </xdr:nvSpPr>
      <xdr:spPr>
        <a:xfrm>
          <a:off x="12611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561" name="n_1mainValue【学校施設】&#10;有形固定資産減価償却率">
          <a:extLst>
            <a:ext uri="{FF2B5EF4-FFF2-40B4-BE49-F238E27FC236}">
              <a16:creationId xmlns:a16="http://schemas.microsoft.com/office/drawing/2014/main" xmlns="" id="{552B60E6-ED01-4CC4-BAB0-E5C06E4DD1C4}"/>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2" name="n_2mainValue【学校施設】&#10;有形固定資産減価償却率">
          <a:extLst>
            <a:ext uri="{FF2B5EF4-FFF2-40B4-BE49-F238E27FC236}">
              <a16:creationId xmlns:a16="http://schemas.microsoft.com/office/drawing/2014/main" xmlns="" id="{6F8922A8-608C-4A9D-AF04-147CBDBF1D97}"/>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563" name="n_3mainValue【学校施設】&#10;有形固定資産減価償却率">
          <a:extLst>
            <a:ext uri="{FF2B5EF4-FFF2-40B4-BE49-F238E27FC236}">
              <a16:creationId xmlns:a16="http://schemas.microsoft.com/office/drawing/2014/main" xmlns="" id="{E6750F9E-E672-439E-9274-5CE1E1136C17}"/>
            </a:ext>
          </a:extLst>
        </xdr:cNvPr>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64" name="n_4mainValue【学校施設】&#10;有形固定資産減価償却率">
          <a:extLst>
            <a:ext uri="{FF2B5EF4-FFF2-40B4-BE49-F238E27FC236}">
              <a16:creationId xmlns:a16="http://schemas.microsoft.com/office/drawing/2014/main" xmlns="" id="{6034F8EB-9E39-49C2-A254-3B3B99B3921C}"/>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xmlns="" id="{3E90E8BC-E3D0-4E7B-B47E-AD5E2EF6AE0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xmlns="" id="{8F9A1B01-9BF2-4127-AB26-3DF5314C28D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xmlns="" id="{DAA7BE30-981D-4D80-8406-D2C6C5D46FC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xmlns="" id="{54DDF6AC-D5E0-4D86-8824-381EE701308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xmlns="" id="{746C2030-B5DE-4680-8A02-9BE15CFF92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xmlns="" id="{B022FA56-5225-4B11-B2EF-2EEED04A1F5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xmlns="" id="{140B438D-0497-45FC-B65A-650677B6B22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xmlns="" id="{7281D786-116C-4504-BA36-7CA81BD4D91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xmlns="" id="{05186100-ED9B-46FB-8A2B-D776177C48A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xmlns="" id="{F6404E85-9257-404A-B6B0-FEAB20FDC87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xmlns="" id="{7842B261-8C09-455C-AEBB-A22F4BDC9D9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xmlns="" id="{5FC85EE3-828B-435B-AD6F-603D932235E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xmlns="" id="{77CE2273-B6C6-43F8-A7D2-5EDFDC92635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xmlns="" id="{E7E83730-7FF1-4174-AC47-E9A04359F64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xmlns="" id="{981A92AD-206C-422A-8851-7447E5A1702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xmlns="" id="{8BA91B75-8A55-4DE4-AA19-57929FB4487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xmlns="" id="{2900E8D6-FE28-4527-8FBD-B782DE7D805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xmlns="" id="{714938EC-284B-48BD-B1B9-4B116B8FA57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xmlns="" id="{A0C52FA6-F115-41C2-931A-D9173864A05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xmlns="" id="{A2E47EDE-D662-4029-95E9-59F3F8D57A6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xmlns="" id="{38F819E7-E083-4657-84F5-408146AE629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xmlns="" id="{339FAB88-5AA4-402C-BAF1-9750A7AFE34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xmlns="" id="{F60821C7-FA86-4599-ABFF-A0F1574A429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xmlns="" id="{73ADBC24-0709-49CC-86A6-95493ADF809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xmlns="" id="{701BE2C2-82D9-4127-8C64-ADD4C10F40B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xmlns="" id="{EB8FF649-5F03-4627-ADE8-AB9E33F233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a:extLst>
            <a:ext uri="{FF2B5EF4-FFF2-40B4-BE49-F238E27FC236}">
              <a16:creationId xmlns:a16="http://schemas.microsoft.com/office/drawing/2014/main" xmlns="" id="{E5A31CD9-AE71-447E-AC6F-EB41899777E6}"/>
            </a:ext>
          </a:extLst>
        </xdr:cNvPr>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a:extLst>
            <a:ext uri="{FF2B5EF4-FFF2-40B4-BE49-F238E27FC236}">
              <a16:creationId xmlns:a16="http://schemas.microsoft.com/office/drawing/2014/main" xmlns="" id="{27990AEB-C21E-40C3-BC54-AF86F9AA8E0B}"/>
            </a:ext>
          </a:extLst>
        </xdr:cNvPr>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a:extLst>
            <a:ext uri="{FF2B5EF4-FFF2-40B4-BE49-F238E27FC236}">
              <a16:creationId xmlns:a16="http://schemas.microsoft.com/office/drawing/2014/main" xmlns="" id="{15A3E328-EA28-436F-9213-203289349999}"/>
            </a:ext>
          </a:extLst>
        </xdr:cNvPr>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a:extLst>
            <a:ext uri="{FF2B5EF4-FFF2-40B4-BE49-F238E27FC236}">
              <a16:creationId xmlns:a16="http://schemas.microsoft.com/office/drawing/2014/main" xmlns="" id="{ECF75E67-95AD-44F3-9939-7269D83CAB7A}"/>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a:extLst>
            <a:ext uri="{FF2B5EF4-FFF2-40B4-BE49-F238E27FC236}">
              <a16:creationId xmlns:a16="http://schemas.microsoft.com/office/drawing/2014/main" xmlns="" id="{C143730F-FD6A-4C84-B391-B3339D429AB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96" name="【学校施設】&#10;一人当たり面積平均値テキスト">
          <a:extLst>
            <a:ext uri="{FF2B5EF4-FFF2-40B4-BE49-F238E27FC236}">
              <a16:creationId xmlns:a16="http://schemas.microsoft.com/office/drawing/2014/main" xmlns="" id="{573F792B-852B-47AF-BE1F-A7784F010EAD}"/>
            </a:ext>
          </a:extLst>
        </xdr:cNvPr>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a:extLst>
            <a:ext uri="{FF2B5EF4-FFF2-40B4-BE49-F238E27FC236}">
              <a16:creationId xmlns:a16="http://schemas.microsoft.com/office/drawing/2014/main" xmlns="" id="{0BB9C453-1AC8-4905-88B3-4491CF129581}"/>
            </a:ext>
          </a:extLst>
        </xdr:cNvPr>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a:extLst>
            <a:ext uri="{FF2B5EF4-FFF2-40B4-BE49-F238E27FC236}">
              <a16:creationId xmlns:a16="http://schemas.microsoft.com/office/drawing/2014/main" xmlns="" id="{71CAFFB0-FEC2-4A91-BA37-999F2F93EDB4}"/>
            </a:ext>
          </a:extLst>
        </xdr:cNvPr>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a:extLst>
            <a:ext uri="{FF2B5EF4-FFF2-40B4-BE49-F238E27FC236}">
              <a16:creationId xmlns:a16="http://schemas.microsoft.com/office/drawing/2014/main" xmlns="" id="{92C7C579-5F47-47A8-B26B-6CC284A0569B}"/>
            </a:ext>
          </a:extLst>
        </xdr:cNvPr>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a:extLst>
            <a:ext uri="{FF2B5EF4-FFF2-40B4-BE49-F238E27FC236}">
              <a16:creationId xmlns:a16="http://schemas.microsoft.com/office/drawing/2014/main" xmlns="" id="{20C59284-D3A3-43CE-9E9F-50EE30190CBC}"/>
            </a:ext>
          </a:extLst>
        </xdr:cNvPr>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a:extLst>
            <a:ext uri="{FF2B5EF4-FFF2-40B4-BE49-F238E27FC236}">
              <a16:creationId xmlns:a16="http://schemas.microsoft.com/office/drawing/2014/main" xmlns="" id="{9B948437-D82E-4E53-85CA-A59FB7D2D34F}"/>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01FC91F5-18F0-4231-ABF2-CAE14F1A4E6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599E18B6-3365-4FBB-8A5D-1504AB22614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CBA51B3C-FAA2-4BC1-AB22-062CF0DD076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FA37F6E6-E857-4C4B-B682-7C75B66E8C9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3A46121D-9B79-44EB-B72E-7A965DADEE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76019</xdr:rowOff>
    </xdr:from>
    <xdr:to>
      <xdr:col>116</xdr:col>
      <xdr:colOff>114300</xdr:colOff>
      <xdr:row>62</xdr:row>
      <xdr:rowOff>6169</xdr:rowOff>
    </xdr:to>
    <xdr:sp macro="" textlink="">
      <xdr:nvSpPr>
        <xdr:cNvPr id="607" name="楕円 606">
          <a:extLst>
            <a:ext uri="{FF2B5EF4-FFF2-40B4-BE49-F238E27FC236}">
              <a16:creationId xmlns:a16="http://schemas.microsoft.com/office/drawing/2014/main" xmlns="" id="{613B0551-D0F9-4270-B5F4-7427780861A3}"/>
            </a:ext>
          </a:extLst>
        </xdr:cNvPr>
        <xdr:cNvSpPr/>
      </xdr:nvSpPr>
      <xdr:spPr>
        <a:xfrm>
          <a:off x="22110700" y="1053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54446</xdr:rowOff>
    </xdr:from>
    <xdr:ext cx="469744" cy="259045"/>
    <xdr:sp macro="" textlink="">
      <xdr:nvSpPr>
        <xdr:cNvPr id="608" name="【学校施設】&#10;一人当たり面積該当値テキスト">
          <a:extLst>
            <a:ext uri="{FF2B5EF4-FFF2-40B4-BE49-F238E27FC236}">
              <a16:creationId xmlns:a16="http://schemas.microsoft.com/office/drawing/2014/main" xmlns="" id="{635524BE-07ED-470B-84A6-7F90C2699225}"/>
            </a:ext>
          </a:extLst>
        </xdr:cNvPr>
        <xdr:cNvSpPr txBox="1"/>
      </xdr:nvSpPr>
      <xdr:spPr>
        <a:xfrm>
          <a:off x="22199600" y="1051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78196</xdr:rowOff>
    </xdr:from>
    <xdr:to>
      <xdr:col>112</xdr:col>
      <xdr:colOff>38100</xdr:colOff>
      <xdr:row>62</xdr:row>
      <xdr:rowOff>8346</xdr:rowOff>
    </xdr:to>
    <xdr:sp macro="" textlink="">
      <xdr:nvSpPr>
        <xdr:cNvPr id="609" name="楕円 608">
          <a:extLst>
            <a:ext uri="{FF2B5EF4-FFF2-40B4-BE49-F238E27FC236}">
              <a16:creationId xmlns:a16="http://schemas.microsoft.com/office/drawing/2014/main" xmlns="" id="{D9533A39-4D2A-444F-8E35-F35BB944E06F}"/>
            </a:ext>
          </a:extLst>
        </xdr:cNvPr>
        <xdr:cNvSpPr/>
      </xdr:nvSpPr>
      <xdr:spPr>
        <a:xfrm>
          <a:off x="21272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126819</xdr:rowOff>
    </xdr:from>
    <xdr:to>
      <xdr:col>116</xdr:col>
      <xdr:colOff>63500</xdr:colOff>
      <xdr:row>61</xdr:row>
      <xdr:rowOff>128996</xdr:rowOff>
    </xdr:to>
    <xdr:cxnSp macro="">
      <xdr:nvCxnSpPr>
        <xdr:cNvPr id="610" name="直線コネクタ 609">
          <a:extLst>
            <a:ext uri="{FF2B5EF4-FFF2-40B4-BE49-F238E27FC236}">
              <a16:creationId xmlns:a16="http://schemas.microsoft.com/office/drawing/2014/main" xmlns="" id="{11DA15AD-62A3-43D7-8F24-FED423FD1721}"/>
            </a:ext>
          </a:extLst>
        </xdr:cNvPr>
        <xdr:cNvCxnSpPr/>
      </xdr:nvCxnSpPr>
      <xdr:spPr>
        <a:xfrm flipV="1">
          <a:off x="21323300" y="10585269"/>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82550</xdr:rowOff>
    </xdr:from>
    <xdr:to>
      <xdr:col>107</xdr:col>
      <xdr:colOff>101600</xdr:colOff>
      <xdr:row>62</xdr:row>
      <xdr:rowOff>12700</xdr:rowOff>
    </xdr:to>
    <xdr:sp macro="" textlink="">
      <xdr:nvSpPr>
        <xdr:cNvPr id="611" name="楕円 610">
          <a:extLst>
            <a:ext uri="{FF2B5EF4-FFF2-40B4-BE49-F238E27FC236}">
              <a16:creationId xmlns:a16="http://schemas.microsoft.com/office/drawing/2014/main" xmlns="" id="{4AC7DC26-CD6B-4B9D-9786-72458469E0AB}"/>
            </a:ext>
          </a:extLst>
        </xdr:cNvPr>
        <xdr:cNvSpPr/>
      </xdr:nvSpPr>
      <xdr:spPr>
        <a:xfrm>
          <a:off x="2038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128996</xdr:rowOff>
    </xdr:from>
    <xdr:to>
      <xdr:col>111</xdr:col>
      <xdr:colOff>177800</xdr:colOff>
      <xdr:row>61</xdr:row>
      <xdr:rowOff>133350</xdr:rowOff>
    </xdr:to>
    <xdr:cxnSp macro="">
      <xdr:nvCxnSpPr>
        <xdr:cNvPr id="612" name="直線コネクタ 611">
          <a:extLst>
            <a:ext uri="{FF2B5EF4-FFF2-40B4-BE49-F238E27FC236}">
              <a16:creationId xmlns:a16="http://schemas.microsoft.com/office/drawing/2014/main" xmlns="" id="{00991373-9AB0-4450-B681-1498881BCC22}"/>
            </a:ext>
          </a:extLst>
        </xdr:cNvPr>
        <xdr:cNvCxnSpPr/>
      </xdr:nvCxnSpPr>
      <xdr:spPr>
        <a:xfrm flipV="1">
          <a:off x="20434300" y="1058744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79284</xdr:rowOff>
    </xdr:from>
    <xdr:to>
      <xdr:col>102</xdr:col>
      <xdr:colOff>165100</xdr:colOff>
      <xdr:row>62</xdr:row>
      <xdr:rowOff>9434</xdr:rowOff>
    </xdr:to>
    <xdr:sp macro="" textlink="">
      <xdr:nvSpPr>
        <xdr:cNvPr id="613" name="楕円 612">
          <a:extLst>
            <a:ext uri="{FF2B5EF4-FFF2-40B4-BE49-F238E27FC236}">
              <a16:creationId xmlns:a16="http://schemas.microsoft.com/office/drawing/2014/main" xmlns="" id="{69C87251-548F-42A9-AA6B-1AB48F1CB184}"/>
            </a:ext>
          </a:extLst>
        </xdr:cNvPr>
        <xdr:cNvSpPr/>
      </xdr:nvSpPr>
      <xdr:spPr>
        <a:xfrm>
          <a:off x="19494500" y="105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130084</xdr:rowOff>
    </xdr:from>
    <xdr:to>
      <xdr:col>107</xdr:col>
      <xdr:colOff>50800</xdr:colOff>
      <xdr:row>61</xdr:row>
      <xdr:rowOff>133350</xdr:rowOff>
    </xdr:to>
    <xdr:cxnSp macro="">
      <xdr:nvCxnSpPr>
        <xdr:cNvPr id="614" name="直線コネクタ 613">
          <a:extLst>
            <a:ext uri="{FF2B5EF4-FFF2-40B4-BE49-F238E27FC236}">
              <a16:creationId xmlns:a16="http://schemas.microsoft.com/office/drawing/2014/main" xmlns="" id="{B99EB9C5-6215-4CFC-A24F-5BDE1077B128}"/>
            </a:ext>
          </a:extLst>
        </xdr:cNvPr>
        <xdr:cNvCxnSpPr/>
      </xdr:nvCxnSpPr>
      <xdr:spPr>
        <a:xfrm>
          <a:off x="19545300" y="105885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74930</xdr:rowOff>
    </xdr:from>
    <xdr:to>
      <xdr:col>98</xdr:col>
      <xdr:colOff>38100</xdr:colOff>
      <xdr:row>62</xdr:row>
      <xdr:rowOff>5080</xdr:rowOff>
    </xdr:to>
    <xdr:sp macro="" textlink="">
      <xdr:nvSpPr>
        <xdr:cNvPr id="615" name="楕円 614">
          <a:extLst>
            <a:ext uri="{FF2B5EF4-FFF2-40B4-BE49-F238E27FC236}">
              <a16:creationId xmlns:a16="http://schemas.microsoft.com/office/drawing/2014/main" xmlns="" id="{7C1DE5D4-B53D-4B41-85A2-D7171248A542}"/>
            </a:ext>
          </a:extLst>
        </xdr:cNvPr>
        <xdr:cNvSpPr/>
      </xdr:nvSpPr>
      <xdr:spPr>
        <a:xfrm>
          <a:off x="18605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125730</xdr:rowOff>
    </xdr:from>
    <xdr:to>
      <xdr:col>102</xdr:col>
      <xdr:colOff>114300</xdr:colOff>
      <xdr:row>61</xdr:row>
      <xdr:rowOff>130084</xdr:rowOff>
    </xdr:to>
    <xdr:cxnSp macro="">
      <xdr:nvCxnSpPr>
        <xdr:cNvPr id="616" name="直線コネクタ 615">
          <a:extLst>
            <a:ext uri="{FF2B5EF4-FFF2-40B4-BE49-F238E27FC236}">
              <a16:creationId xmlns:a16="http://schemas.microsoft.com/office/drawing/2014/main" xmlns="" id="{A28061F7-7613-49DF-8377-98226C11DC5D}"/>
            </a:ext>
          </a:extLst>
        </xdr:cNvPr>
        <xdr:cNvCxnSpPr/>
      </xdr:nvCxnSpPr>
      <xdr:spPr>
        <a:xfrm>
          <a:off x="18656300" y="1058418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617" name="n_1aveValue【学校施設】&#10;一人当たり面積">
          <a:extLst>
            <a:ext uri="{FF2B5EF4-FFF2-40B4-BE49-F238E27FC236}">
              <a16:creationId xmlns:a16="http://schemas.microsoft.com/office/drawing/2014/main" xmlns="" id="{23449C62-A043-4333-9228-10432FC7BF93}"/>
            </a:ext>
          </a:extLst>
        </xdr:cNvPr>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618" name="n_2aveValue【学校施設】&#10;一人当たり面積">
          <a:extLst>
            <a:ext uri="{FF2B5EF4-FFF2-40B4-BE49-F238E27FC236}">
              <a16:creationId xmlns:a16="http://schemas.microsoft.com/office/drawing/2014/main" xmlns="" id="{707B541D-F819-493A-95A3-3F70C7AF3850}"/>
            </a:ext>
          </a:extLst>
        </xdr:cNvPr>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619" name="n_3aveValue【学校施設】&#10;一人当たり面積">
          <a:extLst>
            <a:ext uri="{FF2B5EF4-FFF2-40B4-BE49-F238E27FC236}">
              <a16:creationId xmlns:a16="http://schemas.microsoft.com/office/drawing/2014/main" xmlns="" id="{B71AF66C-77DA-4E0D-B808-1D5F044C31AE}"/>
            </a:ext>
          </a:extLst>
        </xdr:cNvPr>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20" name="n_4aveValue【学校施設】&#10;一人当たり面積">
          <a:extLst>
            <a:ext uri="{FF2B5EF4-FFF2-40B4-BE49-F238E27FC236}">
              <a16:creationId xmlns:a16="http://schemas.microsoft.com/office/drawing/2014/main" xmlns="" id="{4C294E85-C4F9-41A5-8192-EA298B9CDFE8}"/>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170923</xdr:rowOff>
    </xdr:from>
    <xdr:ext cx="469744" cy="259045"/>
    <xdr:sp macro="" textlink="">
      <xdr:nvSpPr>
        <xdr:cNvPr id="621" name="n_1mainValue【学校施設】&#10;一人当たり面積">
          <a:extLst>
            <a:ext uri="{FF2B5EF4-FFF2-40B4-BE49-F238E27FC236}">
              <a16:creationId xmlns:a16="http://schemas.microsoft.com/office/drawing/2014/main" xmlns="" id="{5B6657B2-C67F-4757-9670-EDE3A9050394}"/>
            </a:ext>
          </a:extLst>
        </xdr:cNvPr>
        <xdr:cNvSpPr txBox="1"/>
      </xdr:nvSpPr>
      <xdr:spPr>
        <a:xfrm>
          <a:off x="21075727" y="1062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622" name="n_2mainValue【学校施設】&#10;一人当たり面積">
          <a:extLst>
            <a:ext uri="{FF2B5EF4-FFF2-40B4-BE49-F238E27FC236}">
              <a16:creationId xmlns:a16="http://schemas.microsoft.com/office/drawing/2014/main" xmlns="" id="{294617CE-34FA-4806-91F0-06BF9944402A}"/>
            </a:ext>
          </a:extLst>
        </xdr:cNvPr>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561</xdr:rowOff>
    </xdr:from>
    <xdr:ext cx="469744" cy="259045"/>
    <xdr:sp macro="" textlink="">
      <xdr:nvSpPr>
        <xdr:cNvPr id="623" name="n_3mainValue【学校施設】&#10;一人当たり面積">
          <a:extLst>
            <a:ext uri="{FF2B5EF4-FFF2-40B4-BE49-F238E27FC236}">
              <a16:creationId xmlns:a16="http://schemas.microsoft.com/office/drawing/2014/main" xmlns="" id="{3C3DD4D0-780D-4FD0-8D01-B610A6C988BA}"/>
            </a:ext>
          </a:extLst>
        </xdr:cNvPr>
        <xdr:cNvSpPr txBox="1"/>
      </xdr:nvSpPr>
      <xdr:spPr>
        <a:xfrm>
          <a:off x="19310427" y="1063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167657</xdr:rowOff>
    </xdr:from>
    <xdr:ext cx="469744" cy="259045"/>
    <xdr:sp macro="" textlink="">
      <xdr:nvSpPr>
        <xdr:cNvPr id="624" name="n_4mainValue【学校施設】&#10;一人当たり面積">
          <a:extLst>
            <a:ext uri="{FF2B5EF4-FFF2-40B4-BE49-F238E27FC236}">
              <a16:creationId xmlns:a16="http://schemas.microsoft.com/office/drawing/2014/main" xmlns="" id="{617FA926-9287-40D8-9747-03A33F115FA2}"/>
            </a:ext>
          </a:extLst>
        </xdr:cNvPr>
        <xdr:cNvSpPr txBox="1"/>
      </xdr:nvSpPr>
      <xdr:spPr>
        <a:xfrm>
          <a:off x="18421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xmlns="" id="{23C9CAB9-53CE-466C-AEC2-C6461683412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xmlns="" id="{26DF04AE-8180-47C4-9814-F7F3F803D53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xmlns="" id="{FA11EE32-3D6E-485F-877F-4C1AA5D255F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xmlns="" id="{3F00B90E-DD93-4012-BF16-34EB4AD106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xmlns="" id="{F6FEC53D-E328-4E6B-8460-D7279087444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xmlns="" id="{506D0D61-D79C-4571-B78A-C2C0852CE5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xmlns="" id="{8733952F-0195-4BA5-9AB7-04E8A0AF149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xmlns="" id="{F0FDEE42-F5D2-4C08-AB1B-9F812355966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xmlns="" id="{582B6769-8DC4-430A-8F63-047509C55AA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xmlns="" id="{984DDBD0-A387-4E2C-9405-8591D3233E2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xmlns="" id="{B0B1064C-8A9A-4FFB-AB16-D77B9E54900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xmlns="" id="{E323CEC0-C1DB-4183-8C50-33CF9ECEFC5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xmlns="" id="{AB62FB4F-FBA7-4960-9B95-87AB7599B20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xmlns="" id="{9826C5FA-C088-4971-A9AC-E4F8B1346EA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xmlns="" id="{C1E96867-617C-4C7B-A637-2A25D26A7DD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xmlns="" id="{68BF10D2-79C9-47A8-8B10-B3F3DBF9324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xmlns="" id="{7A7865AF-49C2-48F4-91AA-87C23F344CB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xmlns="" id="{639DAAF4-7F41-4F55-9E6C-094DF1F8E34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xmlns="" id="{12E5E378-6F74-4262-AF5F-7700C54F163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xmlns="" id="{732377F4-2AE2-41B6-9C4B-9B1F76560DB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xmlns="" id="{2F3BFBA7-4769-45F1-9631-FC469BE4723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xmlns="" id="{74C406A0-0D78-4CEF-AF2C-1D3C94B89D4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xmlns="" id="{CA2C5C6C-1B7B-4186-9BD7-338FEAFD0D7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xmlns="" id="{0D2F7B7D-A272-4AFC-BA55-111450655C4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xmlns="" id="{79930852-F15E-477D-BABD-DE7174045726}"/>
            </a:ext>
          </a:extLst>
        </xdr:cNvPr>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xmlns="" id="{01F59092-96D1-422C-802D-6199F8FE2E96}"/>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xmlns="" id="{E599DA56-D452-401C-9325-D0343C951697}"/>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a:extLst>
            <a:ext uri="{FF2B5EF4-FFF2-40B4-BE49-F238E27FC236}">
              <a16:creationId xmlns:a16="http://schemas.microsoft.com/office/drawing/2014/main" xmlns="" id="{3CEC836E-5B93-40B9-80E5-62D85E9038FF}"/>
            </a:ext>
          </a:extLst>
        </xdr:cNvPr>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a:extLst>
            <a:ext uri="{FF2B5EF4-FFF2-40B4-BE49-F238E27FC236}">
              <a16:creationId xmlns:a16="http://schemas.microsoft.com/office/drawing/2014/main" xmlns="" id="{3883C916-51B4-4FB5-95A6-22725045138D}"/>
            </a:ext>
          </a:extLst>
        </xdr:cNvPr>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4" name="【児童館】&#10;有形固定資産減価償却率平均値テキスト">
          <a:extLst>
            <a:ext uri="{FF2B5EF4-FFF2-40B4-BE49-F238E27FC236}">
              <a16:creationId xmlns:a16="http://schemas.microsoft.com/office/drawing/2014/main" xmlns="" id="{FCBD6DE6-5E96-4896-A194-84ADE7F2CEBE}"/>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a:extLst>
            <a:ext uri="{FF2B5EF4-FFF2-40B4-BE49-F238E27FC236}">
              <a16:creationId xmlns:a16="http://schemas.microsoft.com/office/drawing/2014/main" xmlns="" id="{B3D31AAA-831B-4C36-A701-C03FFDB4DE9D}"/>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a:extLst>
            <a:ext uri="{FF2B5EF4-FFF2-40B4-BE49-F238E27FC236}">
              <a16:creationId xmlns:a16="http://schemas.microsoft.com/office/drawing/2014/main" xmlns="" id="{BC413E9D-F147-450E-A579-1CD546372F5C}"/>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a:extLst>
            <a:ext uri="{FF2B5EF4-FFF2-40B4-BE49-F238E27FC236}">
              <a16:creationId xmlns:a16="http://schemas.microsoft.com/office/drawing/2014/main" xmlns="" id="{26DAB415-F5DC-4093-A224-36F010163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a:extLst>
            <a:ext uri="{FF2B5EF4-FFF2-40B4-BE49-F238E27FC236}">
              <a16:creationId xmlns:a16="http://schemas.microsoft.com/office/drawing/2014/main" xmlns="" id="{0B9C37FA-6272-4187-B295-D8FE32D5882D}"/>
            </a:ext>
          </a:extLst>
        </xdr:cNvPr>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a:extLst>
            <a:ext uri="{FF2B5EF4-FFF2-40B4-BE49-F238E27FC236}">
              <a16:creationId xmlns:a16="http://schemas.microsoft.com/office/drawing/2014/main" xmlns="" id="{7ADC050E-B7BB-4CB5-BC57-0B9ADCABB4D0}"/>
            </a:ext>
          </a:extLst>
        </xdr:cNvPr>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71A2EA6E-8B3C-44CC-A3A8-CFEAA7D6AB4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54744374-4BA8-4861-BFC9-7312B84AA2A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47E8525C-28F4-4EE1-B08F-43800FBF242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044544DE-5D42-453B-9F57-F423DA1E8C8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C11E803B-E800-478F-8CA6-A6507304FC8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5" name="楕円 664">
          <a:extLst>
            <a:ext uri="{FF2B5EF4-FFF2-40B4-BE49-F238E27FC236}">
              <a16:creationId xmlns:a16="http://schemas.microsoft.com/office/drawing/2014/main" xmlns="" id="{83B87C3D-CD25-4196-ADDC-74EB73A2B5F8}"/>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6" name="【児童館】&#10;有形固定資産減価償却率該当値テキスト">
          <a:extLst>
            <a:ext uri="{FF2B5EF4-FFF2-40B4-BE49-F238E27FC236}">
              <a16:creationId xmlns:a16="http://schemas.microsoft.com/office/drawing/2014/main" xmlns="" id="{CE28A109-0281-4AB2-8E8F-8F016F8FDC9B}"/>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7" name="楕円 666">
          <a:extLst>
            <a:ext uri="{FF2B5EF4-FFF2-40B4-BE49-F238E27FC236}">
              <a16:creationId xmlns:a16="http://schemas.microsoft.com/office/drawing/2014/main" xmlns="" id="{D6F50E38-11C1-4575-9B67-76421E8FB844}"/>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8" name="直線コネクタ 667">
          <a:extLst>
            <a:ext uri="{FF2B5EF4-FFF2-40B4-BE49-F238E27FC236}">
              <a16:creationId xmlns:a16="http://schemas.microsoft.com/office/drawing/2014/main" xmlns="" id="{A023F3FA-AEFE-4A37-91D2-C29A67ADABEC}"/>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9" name="楕円 668">
          <a:extLst>
            <a:ext uri="{FF2B5EF4-FFF2-40B4-BE49-F238E27FC236}">
              <a16:creationId xmlns:a16="http://schemas.microsoft.com/office/drawing/2014/main" xmlns="" id="{200F9BBC-1F16-4886-9939-72EE124CBD35}"/>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70" name="直線コネクタ 669">
          <a:extLst>
            <a:ext uri="{FF2B5EF4-FFF2-40B4-BE49-F238E27FC236}">
              <a16:creationId xmlns:a16="http://schemas.microsoft.com/office/drawing/2014/main" xmlns="" id="{2C188A05-CBC1-4266-8920-B71E61DF5B3E}"/>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71" name="楕円 670">
          <a:extLst>
            <a:ext uri="{FF2B5EF4-FFF2-40B4-BE49-F238E27FC236}">
              <a16:creationId xmlns:a16="http://schemas.microsoft.com/office/drawing/2014/main" xmlns="" id="{18ADE2DF-B082-47AB-BDB6-3B8A7FC219EA}"/>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72" name="直線コネクタ 671">
          <a:extLst>
            <a:ext uri="{FF2B5EF4-FFF2-40B4-BE49-F238E27FC236}">
              <a16:creationId xmlns:a16="http://schemas.microsoft.com/office/drawing/2014/main" xmlns="" id="{A6A1197D-164F-41D5-9EB7-A58BCF995139}"/>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3" name="楕円 672">
          <a:extLst>
            <a:ext uri="{FF2B5EF4-FFF2-40B4-BE49-F238E27FC236}">
              <a16:creationId xmlns:a16="http://schemas.microsoft.com/office/drawing/2014/main" xmlns="" id="{2495A56D-1C8A-4C94-A1BD-21F7DDBB27C7}"/>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4" name="直線コネクタ 673">
          <a:extLst>
            <a:ext uri="{FF2B5EF4-FFF2-40B4-BE49-F238E27FC236}">
              <a16:creationId xmlns:a16="http://schemas.microsoft.com/office/drawing/2014/main" xmlns="" id="{A7B991B6-E12C-49A9-BEBF-C1A2BF96EDE5}"/>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5" name="n_1aveValue【児童館】&#10;有形固定資産減価償却率">
          <a:extLst>
            <a:ext uri="{FF2B5EF4-FFF2-40B4-BE49-F238E27FC236}">
              <a16:creationId xmlns:a16="http://schemas.microsoft.com/office/drawing/2014/main" xmlns="" id="{C4EDF6E2-927F-4006-B30D-22377838DC39}"/>
            </a:ext>
          </a:extLst>
        </xdr:cNvPr>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6" name="n_2aveValue【児童館】&#10;有形固定資産減価償却率">
          <a:extLst>
            <a:ext uri="{FF2B5EF4-FFF2-40B4-BE49-F238E27FC236}">
              <a16:creationId xmlns:a16="http://schemas.microsoft.com/office/drawing/2014/main" xmlns="" id="{43F56BE8-FEFF-48A5-BEC1-15577A6A4C3A}"/>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7" name="n_3aveValue【児童館】&#10;有形固定資産減価償却率">
          <a:extLst>
            <a:ext uri="{FF2B5EF4-FFF2-40B4-BE49-F238E27FC236}">
              <a16:creationId xmlns:a16="http://schemas.microsoft.com/office/drawing/2014/main" xmlns="" id="{3E14DC6A-9E15-457F-B4CB-3D790E1784E9}"/>
            </a:ext>
          </a:extLst>
        </xdr:cNvPr>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8" name="n_4aveValue【児童館】&#10;有形固定資産減価償却率">
          <a:extLst>
            <a:ext uri="{FF2B5EF4-FFF2-40B4-BE49-F238E27FC236}">
              <a16:creationId xmlns:a16="http://schemas.microsoft.com/office/drawing/2014/main" xmlns="" id="{520BF62E-B998-4C67-86EC-C3C53BA469C5}"/>
            </a:ext>
          </a:extLst>
        </xdr:cNvPr>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9" name="n_1mainValue【児童館】&#10;有形固定資産減価償却率">
          <a:extLst>
            <a:ext uri="{FF2B5EF4-FFF2-40B4-BE49-F238E27FC236}">
              <a16:creationId xmlns:a16="http://schemas.microsoft.com/office/drawing/2014/main" xmlns="" id="{0696E7D3-24AC-4F7B-A4A6-2187AC9A13CC}"/>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80" name="n_2mainValue【児童館】&#10;有形固定資産減価償却率">
          <a:extLst>
            <a:ext uri="{FF2B5EF4-FFF2-40B4-BE49-F238E27FC236}">
              <a16:creationId xmlns:a16="http://schemas.microsoft.com/office/drawing/2014/main" xmlns="" id="{7EB3AC3C-53C3-464E-9ADB-DC92B59843F4}"/>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81" name="n_3mainValue【児童館】&#10;有形固定資産減価償却率">
          <a:extLst>
            <a:ext uri="{FF2B5EF4-FFF2-40B4-BE49-F238E27FC236}">
              <a16:creationId xmlns:a16="http://schemas.microsoft.com/office/drawing/2014/main" xmlns="" id="{5E91F509-29C2-482D-ADEE-50969D36F242}"/>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82" name="n_4mainValue【児童館】&#10;有形固定資産減価償却率">
          <a:extLst>
            <a:ext uri="{FF2B5EF4-FFF2-40B4-BE49-F238E27FC236}">
              <a16:creationId xmlns:a16="http://schemas.microsoft.com/office/drawing/2014/main" xmlns="" id="{B1D241F5-24A4-4044-8781-AACBCC1332DE}"/>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xmlns="" id="{FCB03BF8-074C-42DF-BA19-FDE3BF1FD03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xmlns="" id="{32D84F1B-B12B-4D5C-B134-2C8A824968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xmlns="" id="{BB5256C6-64C6-41D1-AF67-76BA740CFC9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xmlns="" id="{A3D9CDC4-1A88-41CC-B21A-4B40381A384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xmlns="" id="{170F97C0-C541-4653-82ED-68C43B3F4EB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xmlns="" id="{E3C2312A-CFFD-495F-A9FB-2DF63973A3E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xmlns="" id="{5BC5B06E-1C3B-496A-89D6-5D8DFC2B65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xmlns="" id="{1476A494-A1D6-4643-8DEE-4C4A3745EE4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xmlns="" id="{A9EE82BD-D6B7-4903-A27A-D72C6B0D9DB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xmlns="" id="{6EAF1827-BC03-4213-8456-2F109A476EC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a:extLst>
            <a:ext uri="{FF2B5EF4-FFF2-40B4-BE49-F238E27FC236}">
              <a16:creationId xmlns:a16="http://schemas.microsoft.com/office/drawing/2014/main" xmlns="" id="{B76A971B-DEC4-4D81-BD0C-767FDD71648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xmlns="" id="{80F9C9E4-1C82-4FE2-9B5D-A750FCF1A0D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a:extLst>
            <a:ext uri="{FF2B5EF4-FFF2-40B4-BE49-F238E27FC236}">
              <a16:creationId xmlns:a16="http://schemas.microsoft.com/office/drawing/2014/main" xmlns="" id="{25EBCED7-0CA9-4D93-9CB3-6910762F081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a:extLst>
            <a:ext uri="{FF2B5EF4-FFF2-40B4-BE49-F238E27FC236}">
              <a16:creationId xmlns:a16="http://schemas.microsoft.com/office/drawing/2014/main" xmlns="" id="{75069AFF-E1F4-4F8A-8423-ADB4F417019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a:extLst>
            <a:ext uri="{FF2B5EF4-FFF2-40B4-BE49-F238E27FC236}">
              <a16:creationId xmlns:a16="http://schemas.microsoft.com/office/drawing/2014/main" xmlns="" id="{F00BD9EE-C8E1-4995-95D7-23062B6EF8A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a:extLst>
            <a:ext uri="{FF2B5EF4-FFF2-40B4-BE49-F238E27FC236}">
              <a16:creationId xmlns:a16="http://schemas.microsoft.com/office/drawing/2014/main" xmlns="" id="{5F378857-426F-46CF-A58B-4A45ACB606C9}"/>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a:extLst>
            <a:ext uri="{FF2B5EF4-FFF2-40B4-BE49-F238E27FC236}">
              <a16:creationId xmlns:a16="http://schemas.microsoft.com/office/drawing/2014/main" xmlns="" id="{43EF6B00-8C35-4E5B-879F-50CC59EA111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a:extLst>
            <a:ext uri="{FF2B5EF4-FFF2-40B4-BE49-F238E27FC236}">
              <a16:creationId xmlns:a16="http://schemas.microsoft.com/office/drawing/2014/main" xmlns="" id="{7114D89A-B78B-4089-870C-9325C1944C83}"/>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a:extLst>
            <a:ext uri="{FF2B5EF4-FFF2-40B4-BE49-F238E27FC236}">
              <a16:creationId xmlns:a16="http://schemas.microsoft.com/office/drawing/2014/main" xmlns="" id="{BFFA4BB5-0F92-4154-8E73-F57B8B2D4089}"/>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a:extLst>
            <a:ext uri="{FF2B5EF4-FFF2-40B4-BE49-F238E27FC236}">
              <a16:creationId xmlns:a16="http://schemas.microsoft.com/office/drawing/2014/main" xmlns="" id="{0097E1F9-909B-4045-808A-5E480ABB2DA7}"/>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a:extLst>
            <a:ext uri="{FF2B5EF4-FFF2-40B4-BE49-F238E27FC236}">
              <a16:creationId xmlns:a16="http://schemas.microsoft.com/office/drawing/2014/main" xmlns="" id="{91E5B722-75DA-49EC-99BC-454E9E1D739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a:extLst>
            <a:ext uri="{FF2B5EF4-FFF2-40B4-BE49-F238E27FC236}">
              <a16:creationId xmlns:a16="http://schemas.microsoft.com/office/drawing/2014/main" xmlns="" id="{AC9C2825-AF6C-41D8-B117-3C120EAD208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xmlns="" id="{68D62F09-8A83-49F9-9967-125DCE09E16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xmlns="" id="{35023237-831A-4E6F-8A5A-B347F66ED16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xmlns="" id="{B629005F-4F04-442F-90B3-D06AB1441A5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a:extLst>
            <a:ext uri="{FF2B5EF4-FFF2-40B4-BE49-F238E27FC236}">
              <a16:creationId xmlns:a16="http://schemas.microsoft.com/office/drawing/2014/main" xmlns="" id="{B1B559A2-6B00-4C00-996F-104EEF4753B1}"/>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a:extLst>
            <a:ext uri="{FF2B5EF4-FFF2-40B4-BE49-F238E27FC236}">
              <a16:creationId xmlns:a16="http://schemas.microsoft.com/office/drawing/2014/main" xmlns="" id="{0871C42C-3DE2-4AE3-83A9-5818F335FA2A}"/>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a:extLst>
            <a:ext uri="{FF2B5EF4-FFF2-40B4-BE49-F238E27FC236}">
              <a16:creationId xmlns:a16="http://schemas.microsoft.com/office/drawing/2014/main" xmlns="" id="{2ECA93AF-B1C3-44A9-8D0F-E1F898ECDDBA}"/>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a:extLst>
            <a:ext uri="{FF2B5EF4-FFF2-40B4-BE49-F238E27FC236}">
              <a16:creationId xmlns:a16="http://schemas.microsoft.com/office/drawing/2014/main" xmlns="" id="{E020434C-B72D-4FF8-AA70-CB635D2A8F39}"/>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a:extLst>
            <a:ext uri="{FF2B5EF4-FFF2-40B4-BE49-F238E27FC236}">
              <a16:creationId xmlns:a16="http://schemas.microsoft.com/office/drawing/2014/main" xmlns="" id="{4A054B21-87DC-45E0-9F43-9DF5C0218DD9}"/>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713" name="【児童館】&#10;一人当たり面積平均値テキスト">
          <a:extLst>
            <a:ext uri="{FF2B5EF4-FFF2-40B4-BE49-F238E27FC236}">
              <a16:creationId xmlns:a16="http://schemas.microsoft.com/office/drawing/2014/main" xmlns="" id="{20104DC0-93E7-4AD8-A7BB-ADEF10457EC4}"/>
            </a:ext>
          </a:extLst>
        </xdr:cNvPr>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a:extLst>
            <a:ext uri="{FF2B5EF4-FFF2-40B4-BE49-F238E27FC236}">
              <a16:creationId xmlns:a16="http://schemas.microsoft.com/office/drawing/2014/main" xmlns="" id="{B3C51480-B05D-40AD-92AE-384644F0F5F1}"/>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a:extLst>
            <a:ext uri="{FF2B5EF4-FFF2-40B4-BE49-F238E27FC236}">
              <a16:creationId xmlns:a16="http://schemas.microsoft.com/office/drawing/2014/main" xmlns="" id="{A7AE9E23-546F-4D7D-A26D-426FB59C6D45}"/>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a:extLst>
            <a:ext uri="{FF2B5EF4-FFF2-40B4-BE49-F238E27FC236}">
              <a16:creationId xmlns:a16="http://schemas.microsoft.com/office/drawing/2014/main" xmlns="" id="{FB6C3671-A56E-43EA-90CD-33AC7940FC65}"/>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a:extLst>
            <a:ext uri="{FF2B5EF4-FFF2-40B4-BE49-F238E27FC236}">
              <a16:creationId xmlns:a16="http://schemas.microsoft.com/office/drawing/2014/main" xmlns="" id="{AEA3990D-D259-4ABC-ACBA-5B8F47DB49D1}"/>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a:extLst>
            <a:ext uri="{FF2B5EF4-FFF2-40B4-BE49-F238E27FC236}">
              <a16:creationId xmlns:a16="http://schemas.microsoft.com/office/drawing/2014/main" xmlns="" id="{622C1EF3-A6C3-421B-B373-7816FFF471A5}"/>
            </a:ext>
          </a:extLst>
        </xdr:cNvPr>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669420E5-F8F7-41EF-BFEF-36DC4B82928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8BF5AB0B-A43D-4160-9694-69AB351F487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937AA7B9-FF72-46D9-BD3A-6882C186474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0F3A4E31-98D6-42FB-BFAB-A6D32F5CFB9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xmlns="" id="{9A48EDAF-D1EE-4727-A369-31D84AEF722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19957</xdr:rowOff>
    </xdr:from>
    <xdr:to>
      <xdr:col>116</xdr:col>
      <xdr:colOff>114300</xdr:colOff>
      <xdr:row>82</xdr:row>
      <xdr:rowOff>121557</xdr:rowOff>
    </xdr:to>
    <xdr:sp macro="" textlink="">
      <xdr:nvSpPr>
        <xdr:cNvPr id="724" name="楕円 723">
          <a:extLst>
            <a:ext uri="{FF2B5EF4-FFF2-40B4-BE49-F238E27FC236}">
              <a16:creationId xmlns:a16="http://schemas.microsoft.com/office/drawing/2014/main" xmlns="" id="{85DB0251-262B-4DF4-B6F5-DE77C487389F}"/>
            </a:ext>
          </a:extLst>
        </xdr:cNvPr>
        <xdr:cNvSpPr/>
      </xdr:nvSpPr>
      <xdr:spPr>
        <a:xfrm>
          <a:off x="22110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42834</xdr:rowOff>
    </xdr:from>
    <xdr:ext cx="469744" cy="259045"/>
    <xdr:sp macro="" textlink="">
      <xdr:nvSpPr>
        <xdr:cNvPr id="725" name="【児童館】&#10;一人当たり面積該当値テキスト">
          <a:extLst>
            <a:ext uri="{FF2B5EF4-FFF2-40B4-BE49-F238E27FC236}">
              <a16:creationId xmlns:a16="http://schemas.microsoft.com/office/drawing/2014/main" xmlns="" id="{67C44D91-7CA2-4DA9-BAFF-48458F8A85F2}"/>
            </a:ext>
          </a:extLst>
        </xdr:cNvPr>
        <xdr:cNvSpPr txBox="1"/>
      </xdr:nvSpPr>
      <xdr:spPr>
        <a:xfrm>
          <a:off x="22199600" y="139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19957</xdr:rowOff>
    </xdr:from>
    <xdr:to>
      <xdr:col>112</xdr:col>
      <xdr:colOff>38100</xdr:colOff>
      <xdr:row>82</xdr:row>
      <xdr:rowOff>121557</xdr:rowOff>
    </xdr:to>
    <xdr:sp macro="" textlink="">
      <xdr:nvSpPr>
        <xdr:cNvPr id="726" name="楕円 725">
          <a:extLst>
            <a:ext uri="{FF2B5EF4-FFF2-40B4-BE49-F238E27FC236}">
              <a16:creationId xmlns:a16="http://schemas.microsoft.com/office/drawing/2014/main" xmlns="" id="{2A9DAAED-0425-4FC6-9047-F8BA62974F11}"/>
            </a:ext>
          </a:extLst>
        </xdr:cNvPr>
        <xdr:cNvSpPr/>
      </xdr:nvSpPr>
      <xdr:spPr>
        <a:xfrm>
          <a:off x="2127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70757</xdr:rowOff>
    </xdr:from>
    <xdr:to>
      <xdr:col>116</xdr:col>
      <xdr:colOff>63500</xdr:colOff>
      <xdr:row>82</xdr:row>
      <xdr:rowOff>70757</xdr:rowOff>
    </xdr:to>
    <xdr:cxnSp macro="">
      <xdr:nvCxnSpPr>
        <xdr:cNvPr id="727" name="直線コネクタ 726">
          <a:extLst>
            <a:ext uri="{FF2B5EF4-FFF2-40B4-BE49-F238E27FC236}">
              <a16:creationId xmlns:a16="http://schemas.microsoft.com/office/drawing/2014/main" xmlns="" id="{C75C48C3-C131-49FB-9958-C29FF51E7135}"/>
            </a:ext>
          </a:extLst>
        </xdr:cNvPr>
        <xdr:cNvCxnSpPr/>
      </xdr:nvCxnSpPr>
      <xdr:spPr>
        <a:xfrm>
          <a:off x="21323300" y="14129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19957</xdr:rowOff>
    </xdr:from>
    <xdr:to>
      <xdr:col>107</xdr:col>
      <xdr:colOff>101600</xdr:colOff>
      <xdr:row>82</xdr:row>
      <xdr:rowOff>121557</xdr:rowOff>
    </xdr:to>
    <xdr:sp macro="" textlink="">
      <xdr:nvSpPr>
        <xdr:cNvPr id="728" name="楕円 727">
          <a:extLst>
            <a:ext uri="{FF2B5EF4-FFF2-40B4-BE49-F238E27FC236}">
              <a16:creationId xmlns:a16="http://schemas.microsoft.com/office/drawing/2014/main" xmlns="" id="{AAE7A924-0034-47D4-8617-3E8BCF716116}"/>
            </a:ext>
          </a:extLst>
        </xdr:cNvPr>
        <xdr:cNvSpPr/>
      </xdr:nvSpPr>
      <xdr:spPr>
        <a:xfrm>
          <a:off x="20383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70757</xdr:rowOff>
    </xdr:from>
    <xdr:to>
      <xdr:col>111</xdr:col>
      <xdr:colOff>177800</xdr:colOff>
      <xdr:row>82</xdr:row>
      <xdr:rowOff>70757</xdr:rowOff>
    </xdr:to>
    <xdr:cxnSp macro="">
      <xdr:nvCxnSpPr>
        <xdr:cNvPr id="729" name="直線コネクタ 728">
          <a:extLst>
            <a:ext uri="{FF2B5EF4-FFF2-40B4-BE49-F238E27FC236}">
              <a16:creationId xmlns:a16="http://schemas.microsoft.com/office/drawing/2014/main" xmlns="" id="{55E7A3DB-7295-464A-8CA8-652E8EF1232D}"/>
            </a:ext>
          </a:extLst>
        </xdr:cNvPr>
        <xdr:cNvCxnSpPr/>
      </xdr:nvCxnSpPr>
      <xdr:spPr>
        <a:xfrm>
          <a:off x="20434300" y="1412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19957</xdr:rowOff>
    </xdr:from>
    <xdr:to>
      <xdr:col>102</xdr:col>
      <xdr:colOff>165100</xdr:colOff>
      <xdr:row>82</xdr:row>
      <xdr:rowOff>121557</xdr:rowOff>
    </xdr:to>
    <xdr:sp macro="" textlink="">
      <xdr:nvSpPr>
        <xdr:cNvPr id="730" name="楕円 729">
          <a:extLst>
            <a:ext uri="{FF2B5EF4-FFF2-40B4-BE49-F238E27FC236}">
              <a16:creationId xmlns:a16="http://schemas.microsoft.com/office/drawing/2014/main" xmlns="" id="{197ACFCF-5AA5-4FA1-89F4-A90C5682E501}"/>
            </a:ext>
          </a:extLst>
        </xdr:cNvPr>
        <xdr:cNvSpPr/>
      </xdr:nvSpPr>
      <xdr:spPr>
        <a:xfrm>
          <a:off x="19494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70757</xdr:rowOff>
    </xdr:from>
    <xdr:to>
      <xdr:col>107</xdr:col>
      <xdr:colOff>50800</xdr:colOff>
      <xdr:row>82</xdr:row>
      <xdr:rowOff>70757</xdr:rowOff>
    </xdr:to>
    <xdr:cxnSp macro="">
      <xdr:nvCxnSpPr>
        <xdr:cNvPr id="731" name="直線コネクタ 730">
          <a:extLst>
            <a:ext uri="{FF2B5EF4-FFF2-40B4-BE49-F238E27FC236}">
              <a16:creationId xmlns:a16="http://schemas.microsoft.com/office/drawing/2014/main" xmlns="" id="{3B2D1820-1C52-4677-8C2D-35D569B1EE50}"/>
            </a:ext>
          </a:extLst>
        </xdr:cNvPr>
        <xdr:cNvCxnSpPr/>
      </xdr:nvCxnSpPr>
      <xdr:spPr>
        <a:xfrm>
          <a:off x="19545300" y="1412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19957</xdr:rowOff>
    </xdr:from>
    <xdr:to>
      <xdr:col>98</xdr:col>
      <xdr:colOff>38100</xdr:colOff>
      <xdr:row>82</xdr:row>
      <xdr:rowOff>121557</xdr:rowOff>
    </xdr:to>
    <xdr:sp macro="" textlink="">
      <xdr:nvSpPr>
        <xdr:cNvPr id="732" name="楕円 731">
          <a:extLst>
            <a:ext uri="{FF2B5EF4-FFF2-40B4-BE49-F238E27FC236}">
              <a16:creationId xmlns:a16="http://schemas.microsoft.com/office/drawing/2014/main" xmlns="" id="{0171F583-7136-47D4-9518-96149861E4A7}"/>
            </a:ext>
          </a:extLst>
        </xdr:cNvPr>
        <xdr:cNvSpPr/>
      </xdr:nvSpPr>
      <xdr:spPr>
        <a:xfrm>
          <a:off x="18605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70757</xdr:rowOff>
    </xdr:from>
    <xdr:to>
      <xdr:col>102</xdr:col>
      <xdr:colOff>114300</xdr:colOff>
      <xdr:row>82</xdr:row>
      <xdr:rowOff>70757</xdr:rowOff>
    </xdr:to>
    <xdr:cxnSp macro="">
      <xdr:nvCxnSpPr>
        <xdr:cNvPr id="733" name="直線コネクタ 732">
          <a:extLst>
            <a:ext uri="{FF2B5EF4-FFF2-40B4-BE49-F238E27FC236}">
              <a16:creationId xmlns:a16="http://schemas.microsoft.com/office/drawing/2014/main" xmlns="" id="{DF843B80-08ED-46BE-8232-5BAE870801BA}"/>
            </a:ext>
          </a:extLst>
        </xdr:cNvPr>
        <xdr:cNvCxnSpPr/>
      </xdr:nvCxnSpPr>
      <xdr:spPr>
        <a:xfrm>
          <a:off x="18656300" y="1412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34" name="n_1aveValue【児童館】&#10;一人当たり面積">
          <a:extLst>
            <a:ext uri="{FF2B5EF4-FFF2-40B4-BE49-F238E27FC236}">
              <a16:creationId xmlns:a16="http://schemas.microsoft.com/office/drawing/2014/main" xmlns="" id="{A6DA131E-8CBD-4BBB-B154-DA4144730FF7}"/>
            </a:ext>
          </a:extLst>
        </xdr:cNvPr>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735" name="n_2aveValue【児童館】&#10;一人当たり面積">
          <a:extLst>
            <a:ext uri="{FF2B5EF4-FFF2-40B4-BE49-F238E27FC236}">
              <a16:creationId xmlns:a16="http://schemas.microsoft.com/office/drawing/2014/main" xmlns="" id="{B66BD7E4-46A8-4F76-BF10-DBCC87057DD4}"/>
            </a:ext>
          </a:extLst>
        </xdr:cNvPr>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736" name="n_3aveValue【児童館】&#10;一人当たり面積">
          <a:extLst>
            <a:ext uri="{FF2B5EF4-FFF2-40B4-BE49-F238E27FC236}">
              <a16:creationId xmlns:a16="http://schemas.microsoft.com/office/drawing/2014/main" xmlns="" id="{6136EE9E-1273-45D0-852B-063E7CC2F3B1}"/>
            </a:ext>
          </a:extLst>
        </xdr:cNvPr>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96356</xdr:rowOff>
    </xdr:from>
    <xdr:ext cx="469744" cy="259045"/>
    <xdr:sp macro="" textlink="">
      <xdr:nvSpPr>
        <xdr:cNvPr id="737" name="n_4aveValue【児童館】&#10;一人当たり面積">
          <a:extLst>
            <a:ext uri="{FF2B5EF4-FFF2-40B4-BE49-F238E27FC236}">
              <a16:creationId xmlns:a16="http://schemas.microsoft.com/office/drawing/2014/main" xmlns="" id="{82ABEE58-546F-469B-9E2E-568C653786D8}"/>
            </a:ext>
          </a:extLst>
        </xdr:cNvPr>
        <xdr:cNvSpPr txBox="1"/>
      </xdr:nvSpPr>
      <xdr:spPr>
        <a:xfrm>
          <a:off x="18421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138084</xdr:rowOff>
    </xdr:from>
    <xdr:ext cx="469744" cy="259045"/>
    <xdr:sp macro="" textlink="">
      <xdr:nvSpPr>
        <xdr:cNvPr id="738" name="n_1mainValue【児童館】&#10;一人当たり面積">
          <a:extLst>
            <a:ext uri="{FF2B5EF4-FFF2-40B4-BE49-F238E27FC236}">
              <a16:creationId xmlns:a16="http://schemas.microsoft.com/office/drawing/2014/main" xmlns="" id="{007ECE71-A3B2-429A-B793-DC81D41E1544}"/>
            </a:ext>
          </a:extLst>
        </xdr:cNvPr>
        <xdr:cNvSpPr txBox="1"/>
      </xdr:nvSpPr>
      <xdr:spPr>
        <a:xfrm>
          <a:off x="210757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138084</xdr:rowOff>
    </xdr:from>
    <xdr:ext cx="469744" cy="259045"/>
    <xdr:sp macro="" textlink="">
      <xdr:nvSpPr>
        <xdr:cNvPr id="739" name="n_2mainValue【児童館】&#10;一人当たり面積">
          <a:extLst>
            <a:ext uri="{FF2B5EF4-FFF2-40B4-BE49-F238E27FC236}">
              <a16:creationId xmlns:a16="http://schemas.microsoft.com/office/drawing/2014/main" xmlns="" id="{CA3F5793-2202-4A3B-BBEA-E631F3A5BB6F}"/>
            </a:ext>
          </a:extLst>
        </xdr:cNvPr>
        <xdr:cNvSpPr txBox="1"/>
      </xdr:nvSpPr>
      <xdr:spPr>
        <a:xfrm>
          <a:off x="20199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138084</xdr:rowOff>
    </xdr:from>
    <xdr:ext cx="469744" cy="259045"/>
    <xdr:sp macro="" textlink="">
      <xdr:nvSpPr>
        <xdr:cNvPr id="740" name="n_3mainValue【児童館】&#10;一人当たり面積">
          <a:extLst>
            <a:ext uri="{FF2B5EF4-FFF2-40B4-BE49-F238E27FC236}">
              <a16:creationId xmlns:a16="http://schemas.microsoft.com/office/drawing/2014/main" xmlns="" id="{95F6125D-3DCB-434F-8CC0-C8A0AA972984}"/>
            </a:ext>
          </a:extLst>
        </xdr:cNvPr>
        <xdr:cNvSpPr txBox="1"/>
      </xdr:nvSpPr>
      <xdr:spPr>
        <a:xfrm>
          <a:off x="19310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138084</xdr:rowOff>
    </xdr:from>
    <xdr:ext cx="469744" cy="259045"/>
    <xdr:sp macro="" textlink="">
      <xdr:nvSpPr>
        <xdr:cNvPr id="741" name="n_4mainValue【児童館】&#10;一人当たり面積">
          <a:extLst>
            <a:ext uri="{FF2B5EF4-FFF2-40B4-BE49-F238E27FC236}">
              <a16:creationId xmlns:a16="http://schemas.microsoft.com/office/drawing/2014/main" xmlns="" id="{F36C358E-7810-454F-AF5D-076315F7A6A6}"/>
            </a:ext>
          </a:extLst>
        </xdr:cNvPr>
        <xdr:cNvSpPr txBox="1"/>
      </xdr:nvSpPr>
      <xdr:spPr>
        <a:xfrm>
          <a:off x="18421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xmlns="" id="{6F29BED9-2581-437A-B924-50D6BF557D6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xmlns="" id="{AD209F5F-3D66-4BE1-B7EB-FA6C0A9141E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xmlns="" id="{56AA4564-F8C2-4E44-999A-053A5106201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xmlns="" id="{DE66EC29-4D1F-4B02-AC2D-C23407D27AE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xmlns="" id="{7EBE0AEF-AFF9-4FF1-8508-CA508ED2680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xmlns="" id="{BEB0253D-7F97-40A7-B6B6-C57A70E813B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xmlns="" id="{20A95AC3-14BD-4BB9-B2CA-4DF421479B7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xmlns="" id="{200F54D7-39BB-496C-8B0E-200C29E7641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xmlns="" id="{8E9023B8-053F-4C82-AF34-06EF23AFA05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xmlns="" id="{40AEB423-CFE0-4F04-9C6A-DAE3F9F91E4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xmlns="" id="{516A1B7A-EADB-489F-882E-954FB8F0913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xmlns="" id="{3061FB78-914C-45C0-B3D5-5089E2D542A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xmlns="" id="{A1084B49-1366-4848-92D8-B9FEE1A0C4D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xmlns="" id="{5C6167F9-3997-422C-8ACC-FB17804E755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xmlns="" id="{0FBDE04A-778D-4D30-A8C3-379B78796C0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xmlns="" id="{BFB73A37-4DE4-4196-9C2D-5F363A0087E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xmlns="" id="{25D0F3BE-3B54-48C3-A793-8C4A84E6481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xmlns="" id="{E3F5E133-1BE4-40EF-B71E-F0D09727794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xmlns="" id="{51614FF1-BFF5-4F9F-A2D9-0ADEE242CDF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xmlns="" id="{0EED0922-9C7F-4396-89CE-10DBCD86C59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xmlns="" id="{51536605-5776-403C-B93F-B8B9874F88C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xmlns="" id="{1B27AB31-9CE7-462A-AEDF-A1C8E50DA0E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xmlns="" id="{79E40182-2183-44DD-8E75-5FCDE19695F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xmlns="" id="{225241AB-FE7F-4551-A2EC-424E39B8B29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766" name="直線コネクタ 765">
          <a:extLst>
            <a:ext uri="{FF2B5EF4-FFF2-40B4-BE49-F238E27FC236}">
              <a16:creationId xmlns:a16="http://schemas.microsoft.com/office/drawing/2014/main" xmlns="" id="{3D029B73-6E3A-4BD8-A182-194B15F8760F}"/>
            </a:ext>
          </a:extLst>
        </xdr:cNvPr>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767" name="【公民館】&#10;有形固定資産減価償却率最小値テキスト">
          <a:extLst>
            <a:ext uri="{FF2B5EF4-FFF2-40B4-BE49-F238E27FC236}">
              <a16:creationId xmlns:a16="http://schemas.microsoft.com/office/drawing/2014/main" xmlns="" id="{D3FC13FD-0F23-4D69-99D9-379128D0A6D4}"/>
            </a:ext>
          </a:extLst>
        </xdr:cNvPr>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768" name="直線コネクタ 767">
          <a:extLst>
            <a:ext uri="{FF2B5EF4-FFF2-40B4-BE49-F238E27FC236}">
              <a16:creationId xmlns:a16="http://schemas.microsoft.com/office/drawing/2014/main" xmlns="" id="{B0A354F7-A32F-4FB9-B14E-D4288032BEC5}"/>
            </a:ext>
          </a:extLst>
        </xdr:cNvPr>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69" name="【公民館】&#10;有形固定資産減価償却率最大値テキスト">
          <a:extLst>
            <a:ext uri="{FF2B5EF4-FFF2-40B4-BE49-F238E27FC236}">
              <a16:creationId xmlns:a16="http://schemas.microsoft.com/office/drawing/2014/main" xmlns="" id="{BE4A327F-006B-4445-812A-5F07963F4A32}"/>
            </a:ext>
          </a:extLst>
        </xdr:cNvPr>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70" name="直線コネクタ 769">
          <a:extLst>
            <a:ext uri="{FF2B5EF4-FFF2-40B4-BE49-F238E27FC236}">
              <a16:creationId xmlns:a16="http://schemas.microsoft.com/office/drawing/2014/main" xmlns="" id="{2EC05A9D-7FE0-4D71-9DC9-DC8FC17E474C}"/>
            </a:ext>
          </a:extLst>
        </xdr:cNvPr>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71" name="【公民館】&#10;有形固定資産減価償却率平均値テキスト">
          <a:extLst>
            <a:ext uri="{FF2B5EF4-FFF2-40B4-BE49-F238E27FC236}">
              <a16:creationId xmlns:a16="http://schemas.microsoft.com/office/drawing/2014/main" xmlns="" id="{632E850C-742F-4DD3-9808-34C5639A3DEB}"/>
            </a:ext>
          </a:extLst>
        </xdr:cNvPr>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2" name="フローチャート: 判断 771">
          <a:extLst>
            <a:ext uri="{FF2B5EF4-FFF2-40B4-BE49-F238E27FC236}">
              <a16:creationId xmlns:a16="http://schemas.microsoft.com/office/drawing/2014/main" xmlns="" id="{52339788-B56E-45CD-A664-D4BD9CF3E011}"/>
            </a:ext>
          </a:extLst>
        </xdr:cNvPr>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3" name="フローチャート: 判断 772">
          <a:extLst>
            <a:ext uri="{FF2B5EF4-FFF2-40B4-BE49-F238E27FC236}">
              <a16:creationId xmlns:a16="http://schemas.microsoft.com/office/drawing/2014/main" xmlns="" id="{55D2E9E9-FADA-4BDD-9C33-58A5E8BCE41C}"/>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74" name="フローチャート: 判断 773">
          <a:extLst>
            <a:ext uri="{FF2B5EF4-FFF2-40B4-BE49-F238E27FC236}">
              <a16:creationId xmlns:a16="http://schemas.microsoft.com/office/drawing/2014/main" xmlns="" id="{3D9ADB16-B46A-4D77-8B60-CE081658337C}"/>
            </a:ext>
          </a:extLst>
        </xdr:cNvPr>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75" name="フローチャート: 判断 774">
          <a:extLst>
            <a:ext uri="{FF2B5EF4-FFF2-40B4-BE49-F238E27FC236}">
              <a16:creationId xmlns:a16="http://schemas.microsoft.com/office/drawing/2014/main" xmlns="" id="{24EC2D4D-29B3-41F6-838C-6DB48CD47BED}"/>
            </a:ext>
          </a:extLst>
        </xdr:cNvPr>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776" name="フローチャート: 判断 775">
          <a:extLst>
            <a:ext uri="{FF2B5EF4-FFF2-40B4-BE49-F238E27FC236}">
              <a16:creationId xmlns:a16="http://schemas.microsoft.com/office/drawing/2014/main" xmlns="" id="{EB17E228-2517-44D8-9971-4795467E8519}"/>
            </a:ext>
          </a:extLst>
        </xdr:cNvPr>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EFC3842A-EDD6-4D03-8E41-B55CF678D25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87A05D84-E0D2-42BC-AD0F-2F1148E8A64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848492AA-BCF5-4B2E-8C97-CB41168E0A4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43199EAF-D6F2-480B-84B5-5D5FAF9F6D4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1F6030C1-38AA-4E78-A9AE-2847D008A19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73025</xdr:rowOff>
    </xdr:from>
    <xdr:to>
      <xdr:col>85</xdr:col>
      <xdr:colOff>177800</xdr:colOff>
      <xdr:row>105</xdr:row>
      <xdr:rowOff>3175</xdr:rowOff>
    </xdr:to>
    <xdr:sp macro="" textlink="">
      <xdr:nvSpPr>
        <xdr:cNvPr id="782" name="楕円 781">
          <a:extLst>
            <a:ext uri="{FF2B5EF4-FFF2-40B4-BE49-F238E27FC236}">
              <a16:creationId xmlns:a16="http://schemas.microsoft.com/office/drawing/2014/main" xmlns="" id="{9BF71A0F-3C18-4A37-B7D6-F1560A5144FE}"/>
            </a:ext>
          </a:extLst>
        </xdr:cNvPr>
        <xdr:cNvSpPr/>
      </xdr:nvSpPr>
      <xdr:spPr>
        <a:xfrm>
          <a:off x="162687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51452</xdr:rowOff>
    </xdr:from>
    <xdr:ext cx="405111" cy="259045"/>
    <xdr:sp macro="" textlink="">
      <xdr:nvSpPr>
        <xdr:cNvPr id="783" name="【公民館】&#10;有形固定資産減価償却率該当値テキスト">
          <a:extLst>
            <a:ext uri="{FF2B5EF4-FFF2-40B4-BE49-F238E27FC236}">
              <a16:creationId xmlns:a16="http://schemas.microsoft.com/office/drawing/2014/main" xmlns="" id="{4ED2383E-7FE0-495C-ACE4-7534132087FD}"/>
            </a:ext>
          </a:extLst>
        </xdr:cNvPr>
        <xdr:cNvSpPr txBox="1"/>
      </xdr:nvSpPr>
      <xdr:spPr>
        <a:xfrm>
          <a:off x="16357600"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40639</xdr:rowOff>
    </xdr:from>
    <xdr:to>
      <xdr:col>81</xdr:col>
      <xdr:colOff>101600</xdr:colOff>
      <xdr:row>104</xdr:row>
      <xdr:rowOff>142239</xdr:rowOff>
    </xdr:to>
    <xdr:sp macro="" textlink="">
      <xdr:nvSpPr>
        <xdr:cNvPr id="784" name="楕円 783">
          <a:extLst>
            <a:ext uri="{FF2B5EF4-FFF2-40B4-BE49-F238E27FC236}">
              <a16:creationId xmlns:a16="http://schemas.microsoft.com/office/drawing/2014/main" xmlns="" id="{4AB285B5-D5BA-4BAF-8326-1E29C649041F}"/>
            </a:ext>
          </a:extLst>
        </xdr:cNvPr>
        <xdr:cNvSpPr/>
      </xdr:nvSpPr>
      <xdr:spPr>
        <a:xfrm>
          <a:off x="15430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91439</xdr:rowOff>
    </xdr:from>
    <xdr:to>
      <xdr:col>85</xdr:col>
      <xdr:colOff>127000</xdr:colOff>
      <xdr:row>104</xdr:row>
      <xdr:rowOff>123825</xdr:rowOff>
    </xdr:to>
    <xdr:cxnSp macro="">
      <xdr:nvCxnSpPr>
        <xdr:cNvPr id="785" name="直線コネクタ 784">
          <a:extLst>
            <a:ext uri="{FF2B5EF4-FFF2-40B4-BE49-F238E27FC236}">
              <a16:creationId xmlns:a16="http://schemas.microsoft.com/office/drawing/2014/main" xmlns="" id="{C6D14232-72FB-40CE-A7AC-FA7F78CA5DE6}"/>
            </a:ext>
          </a:extLst>
        </xdr:cNvPr>
        <xdr:cNvCxnSpPr/>
      </xdr:nvCxnSpPr>
      <xdr:spPr>
        <a:xfrm>
          <a:off x="15481300" y="179222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86" name="楕円 785">
          <a:extLst>
            <a:ext uri="{FF2B5EF4-FFF2-40B4-BE49-F238E27FC236}">
              <a16:creationId xmlns:a16="http://schemas.microsoft.com/office/drawing/2014/main" xmlns="" id="{B1B2174C-D4BD-407C-B018-BC1AFB1B932A}"/>
            </a:ext>
          </a:extLst>
        </xdr:cNvPr>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91439</xdr:rowOff>
    </xdr:to>
    <xdr:cxnSp macro="">
      <xdr:nvCxnSpPr>
        <xdr:cNvPr id="787" name="直線コネクタ 786">
          <a:extLst>
            <a:ext uri="{FF2B5EF4-FFF2-40B4-BE49-F238E27FC236}">
              <a16:creationId xmlns:a16="http://schemas.microsoft.com/office/drawing/2014/main" xmlns="" id="{D5F4DFF7-4D7E-4B52-B418-052246585F81}"/>
            </a:ext>
          </a:extLst>
        </xdr:cNvPr>
        <xdr:cNvCxnSpPr/>
      </xdr:nvCxnSpPr>
      <xdr:spPr>
        <a:xfrm>
          <a:off x="14592300" y="178955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147320</xdr:rowOff>
    </xdr:from>
    <xdr:to>
      <xdr:col>72</xdr:col>
      <xdr:colOff>38100</xdr:colOff>
      <xdr:row>104</xdr:row>
      <xdr:rowOff>77470</xdr:rowOff>
    </xdr:to>
    <xdr:sp macro="" textlink="">
      <xdr:nvSpPr>
        <xdr:cNvPr id="788" name="楕円 787">
          <a:extLst>
            <a:ext uri="{FF2B5EF4-FFF2-40B4-BE49-F238E27FC236}">
              <a16:creationId xmlns:a16="http://schemas.microsoft.com/office/drawing/2014/main" xmlns="" id="{061894D6-6B24-4A25-BB70-696D2A99A867}"/>
            </a:ext>
          </a:extLst>
        </xdr:cNvPr>
        <xdr:cNvSpPr/>
      </xdr:nvSpPr>
      <xdr:spPr>
        <a:xfrm>
          <a:off x="13652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26670</xdr:rowOff>
    </xdr:from>
    <xdr:to>
      <xdr:col>76</xdr:col>
      <xdr:colOff>114300</xdr:colOff>
      <xdr:row>104</xdr:row>
      <xdr:rowOff>64770</xdr:rowOff>
    </xdr:to>
    <xdr:cxnSp macro="">
      <xdr:nvCxnSpPr>
        <xdr:cNvPr id="789" name="直線コネクタ 788">
          <a:extLst>
            <a:ext uri="{FF2B5EF4-FFF2-40B4-BE49-F238E27FC236}">
              <a16:creationId xmlns:a16="http://schemas.microsoft.com/office/drawing/2014/main" xmlns="" id="{29F1A287-8DF6-4955-8EF0-CF3F487B6991}"/>
            </a:ext>
          </a:extLst>
        </xdr:cNvPr>
        <xdr:cNvCxnSpPr/>
      </xdr:nvCxnSpPr>
      <xdr:spPr>
        <a:xfrm>
          <a:off x="13703300" y="17857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109220</xdr:rowOff>
    </xdr:from>
    <xdr:to>
      <xdr:col>67</xdr:col>
      <xdr:colOff>101600</xdr:colOff>
      <xdr:row>104</xdr:row>
      <xdr:rowOff>39370</xdr:rowOff>
    </xdr:to>
    <xdr:sp macro="" textlink="">
      <xdr:nvSpPr>
        <xdr:cNvPr id="790" name="楕円 789">
          <a:extLst>
            <a:ext uri="{FF2B5EF4-FFF2-40B4-BE49-F238E27FC236}">
              <a16:creationId xmlns:a16="http://schemas.microsoft.com/office/drawing/2014/main" xmlns="" id="{8985573A-D04A-4DE4-855C-7A27C8490E7A}"/>
            </a:ext>
          </a:extLst>
        </xdr:cNvPr>
        <xdr:cNvSpPr/>
      </xdr:nvSpPr>
      <xdr:spPr>
        <a:xfrm>
          <a:off x="12763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160020</xdr:rowOff>
    </xdr:from>
    <xdr:to>
      <xdr:col>71</xdr:col>
      <xdr:colOff>177800</xdr:colOff>
      <xdr:row>104</xdr:row>
      <xdr:rowOff>26670</xdr:rowOff>
    </xdr:to>
    <xdr:cxnSp macro="">
      <xdr:nvCxnSpPr>
        <xdr:cNvPr id="791" name="直線コネクタ 790">
          <a:extLst>
            <a:ext uri="{FF2B5EF4-FFF2-40B4-BE49-F238E27FC236}">
              <a16:creationId xmlns:a16="http://schemas.microsoft.com/office/drawing/2014/main" xmlns="" id="{92F7FC59-3F85-4B55-97B4-CE3A5AABC65A}"/>
            </a:ext>
          </a:extLst>
        </xdr:cNvPr>
        <xdr:cNvCxnSpPr/>
      </xdr:nvCxnSpPr>
      <xdr:spPr>
        <a:xfrm>
          <a:off x="12814300" y="178193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92" name="n_1aveValue【公民館】&#10;有形固定資産減価償却率">
          <a:extLst>
            <a:ext uri="{FF2B5EF4-FFF2-40B4-BE49-F238E27FC236}">
              <a16:creationId xmlns:a16="http://schemas.microsoft.com/office/drawing/2014/main" xmlns="" id="{9237B6DB-0EEF-42C3-8D98-4286EBB1AC9A}"/>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xmlns="" id="{3023022A-DFCB-4AEE-89C8-CF534C7EC3AC}"/>
            </a:ext>
          </a:extLst>
        </xdr:cNvPr>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794" name="n_3aveValue【公民館】&#10;有形固定資産減価償却率">
          <a:extLst>
            <a:ext uri="{FF2B5EF4-FFF2-40B4-BE49-F238E27FC236}">
              <a16:creationId xmlns:a16="http://schemas.microsoft.com/office/drawing/2014/main" xmlns="" id="{1A5D3B53-21FE-4D55-81A8-8C62A4E40FA8}"/>
            </a:ext>
          </a:extLst>
        </xdr:cNvPr>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795" name="n_4aveValue【公民館】&#10;有形固定資産減価償却率">
          <a:extLst>
            <a:ext uri="{FF2B5EF4-FFF2-40B4-BE49-F238E27FC236}">
              <a16:creationId xmlns:a16="http://schemas.microsoft.com/office/drawing/2014/main" xmlns="" id="{22E0CDA6-2AB0-4526-B24B-29AC044DDE03}"/>
            </a:ext>
          </a:extLst>
        </xdr:cNvPr>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133366</xdr:rowOff>
    </xdr:from>
    <xdr:ext cx="405111" cy="259045"/>
    <xdr:sp macro="" textlink="">
      <xdr:nvSpPr>
        <xdr:cNvPr id="796" name="n_1mainValue【公民館】&#10;有形固定資産減価償却率">
          <a:extLst>
            <a:ext uri="{FF2B5EF4-FFF2-40B4-BE49-F238E27FC236}">
              <a16:creationId xmlns:a16="http://schemas.microsoft.com/office/drawing/2014/main" xmlns="" id="{65BB8722-E6E7-4EB5-B125-ECA10C6C5B37}"/>
            </a:ext>
          </a:extLst>
        </xdr:cNvPr>
        <xdr:cNvSpPr txBox="1"/>
      </xdr:nvSpPr>
      <xdr:spPr>
        <a:xfrm>
          <a:off x="152660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797" name="n_2mainValue【公民館】&#10;有形固定資産減価償却率">
          <a:extLst>
            <a:ext uri="{FF2B5EF4-FFF2-40B4-BE49-F238E27FC236}">
              <a16:creationId xmlns:a16="http://schemas.microsoft.com/office/drawing/2014/main" xmlns="" id="{C95E880F-96D9-4550-B142-04E2A48BA741}"/>
            </a:ext>
          </a:extLst>
        </xdr:cNvPr>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68597</xdr:rowOff>
    </xdr:from>
    <xdr:ext cx="405111" cy="259045"/>
    <xdr:sp macro="" textlink="">
      <xdr:nvSpPr>
        <xdr:cNvPr id="798" name="n_3mainValue【公民館】&#10;有形固定資産減価償却率">
          <a:extLst>
            <a:ext uri="{FF2B5EF4-FFF2-40B4-BE49-F238E27FC236}">
              <a16:creationId xmlns:a16="http://schemas.microsoft.com/office/drawing/2014/main" xmlns="" id="{79106648-2EAB-4EB2-8066-479237C496ED}"/>
            </a:ext>
          </a:extLst>
        </xdr:cNvPr>
        <xdr:cNvSpPr txBox="1"/>
      </xdr:nvSpPr>
      <xdr:spPr>
        <a:xfrm>
          <a:off x="13500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30497</xdr:rowOff>
    </xdr:from>
    <xdr:ext cx="405111" cy="259045"/>
    <xdr:sp macro="" textlink="">
      <xdr:nvSpPr>
        <xdr:cNvPr id="799" name="n_4mainValue【公民館】&#10;有形固定資産減価償却率">
          <a:extLst>
            <a:ext uri="{FF2B5EF4-FFF2-40B4-BE49-F238E27FC236}">
              <a16:creationId xmlns:a16="http://schemas.microsoft.com/office/drawing/2014/main" xmlns="" id="{BF1F43E1-9400-47EF-ACDA-B6E8C12A7AB6}"/>
            </a:ext>
          </a:extLst>
        </xdr:cNvPr>
        <xdr:cNvSpPr txBox="1"/>
      </xdr:nvSpPr>
      <xdr:spPr>
        <a:xfrm>
          <a:off x="12611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xmlns="" id="{51DE5416-44C0-4241-A191-9ABB5B311F0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xmlns="" id="{52D1BD09-C75F-4A53-B11E-959C009785B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xmlns="" id="{74F8D82A-D0A1-4576-9227-A086255143F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xmlns="" id="{A65EB23A-D645-4671-B21D-0AA28B16228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xmlns="" id="{7581926F-2751-4616-8EA5-886714084C0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xmlns="" id="{738DA6A2-BDCC-43FB-9AAA-DF774D3301C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xmlns="" id="{86F5398D-71A5-4299-AF04-D3E4F719EE0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xmlns="" id="{B149D368-F100-4651-A143-AC30063D1CC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xmlns="" id="{ACB2BC7D-6524-4254-8859-45242AC1AF7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xmlns="" id="{8A40D6C2-D4AF-443A-8530-9CF5D33864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xmlns="" id="{C3A7590A-11EF-4BB9-ADD6-55286000541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xmlns="" id="{F6D769C4-083C-4668-BC23-6E53B6EE0DD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xmlns="" id="{55CCD4BA-4EC4-4782-BD29-5E4B59ECEF8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xmlns="" id="{94737FF5-A65F-43EF-8C70-172E71C5C09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xmlns="" id="{715C1ABF-8F9F-48F9-9F49-1D79B2DE649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xmlns="" id="{2438B495-D0CD-43AA-A85B-EA6C1C8A4E5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xmlns="" id="{26BEAEBA-D86D-49B9-B0D4-5F98034C205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xmlns="" id="{885A2F0C-100C-4F6C-9459-72B5C7A3C06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xmlns="" id="{4C9A931C-C27E-4C7E-B141-1A42DC86725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xmlns="" id="{693B8876-3EA9-4FF9-A5CD-42B0F99A7B4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xmlns="" id="{C9D5E5E6-289D-4BF9-930A-AA6167E858E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xmlns="" id="{70F53F79-E7CC-451F-ADD5-EE5DF8EFAB6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xmlns="" id="{4D47C217-173C-4FF5-AE9A-F91A7D3015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823" name="直線コネクタ 822">
          <a:extLst>
            <a:ext uri="{FF2B5EF4-FFF2-40B4-BE49-F238E27FC236}">
              <a16:creationId xmlns:a16="http://schemas.microsoft.com/office/drawing/2014/main" xmlns="" id="{91F45BDF-3259-4764-9843-C8D2000EC6BD}"/>
            </a:ext>
          </a:extLst>
        </xdr:cNvPr>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4" name="【公民館】&#10;一人当たり面積最小値テキスト">
          <a:extLst>
            <a:ext uri="{FF2B5EF4-FFF2-40B4-BE49-F238E27FC236}">
              <a16:creationId xmlns:a16="http://schemas.microsoft.com/office/drawing/2014/main" xmlns="" id="{88460B9B-2AC6-4F39-A520-618FA9152FE3}"/>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5" name="直線コネクタ 824">
          <a:extLst>
            <a:ext uri="{FF2B5EF4-FFF2-40B4-BE49-F238E27FC236}">
              <a16:creationId xmlns:a16="http://schemas.microsoft.com/office/drawing/2014/main" xmlns="" id="{EAD8A042-C121-4FAF-85F0-3F9AB783DC9C}"/>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826" name="【公民館】&#10;一人当たり面積最大値テキスト">
          <a:extLst>
            <a:ext uri="{FF2B5EF4-FFF2-40B4-BE49-F238E27FC236}">
              <a16:creationId xmlns:a16="http://schemas.microsoft.com/office/drawing/2014/main" xmlns="" id="{8E43A88C-D308-4B3C-B225-029BF8C1CBA6}"/>
            </a:ext>
          </a:extLst>
        </xdr:cNvPr>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27" name="直線コネクタ 826">
          <a:extLst>
            <a:ext uri="{FF2B5EF4-FFF2-40B4-BE49-F238E27FC236}">
              <a16:creationId xmlns:a16="http://schemas.microsoft.com/office/drawing/2014/main" xmlns="" id="{2EB5E232-16F2-4A5C-94C0-296A5BA56071}"/>
            </a:ext>
          </a:extLst>
        </xdr:cNvPr>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52088</xdr:rowOff>
    </xdr:from>
    <xdr:ext cx="469744" cy="259045"/>
    <xdr:sp macro="" textlink="">
      <xdr:nvSpPr>
        <xdr:cNvPr id="828" name="【公民館】&#10;一人当たり面積平均値テキスト">
          <a:extLst>
            <a:ext uri="{FF2B5EF4-FFF2-40B4-BE49-F238E27FC236}">
              <a16:creationId xmlns:a16="http://schemas.microsoft.com/office/drawing/2014/main" xmlns="" id="{A4915474-5352-4C00-A1FB-0A0FCB9A955E}"/>
            </a:ext>
          </a:extLst>
        </xdr:cNvPr>
        <xdr:cNvSpPr txBox="1"/>
      </xdr:nvSpPr>
      <xdr:spPr>
        <a:xfrm>
          <a:off x="22199600" y="1788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29" name="フローチャート: 判断 828">
          <a:extLst>
            <a:ext uri="{FF2B5EF4-FFF2-40B4-BE49-F238E27FC236}">
              <a16:creationId xmlns:a16="http://schemas.microsoft.com/office/drawing/2014/main" xmlns="" id="{F91A05E7-7568-43C6-A225-C78F3EB5D48D}"/>
            </a:ext>
          </a:extLst>
        </xdr:cNvPr>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30" name="フローチャート: 判断 829">
          <a:extLst>
            <a:ext uri="{FF2B5EF4-FFF2-40B4-BE49-F238E27FC236}">
              <a16:creationId xmlns:a16="http://schemas.microsoft.com/office/drawing/2014/main" xmlns="" id="{BDFF9DFD-3212-4DCF-89C2-31DA06E8A8C0}"/>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31" name="フローチャート: 判断 830">
          <a:extLst>
            <a:ext uri="{FF2B5EF4-FFF2-40B4-BE49-F238E27FC236}">
              <a16:creationId xmlns:a16="http://schemas.microsoft.com/office/drawing/2014/main" xmlns="" id="{DF12D5F6-9082-41BF-BD54-6276BF4685CD}"/>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32" name="フローチャート: 判断 831">
          <a:extLst>
            <a:ext uri="{FF2B5EF4-FFF2-40B4-BE49-F238E27FC236}">
              <a16:creationId xmlns:a16="http://schemas.microsoft.com/office/drawing/2014/main" xmlns="" id="{41587BDA-B989-4E96-889B-B866483DE254}"/>
            </a:ext>
          </a:extLst>
        </xdr:cNvPr>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33" name="フローチャート: 判断 832">
          <a:extLst>
            <a:ext uri="{FF2B5EF4-FFF2-40B4-BE49-F238E27FC236}">
              <a16:creationId xmlns:a16="http://schemas.microsoft.com/office/drawing/2014/main" xmlns="" id="{E2BC5DE6-F782-47D3-B228-A5D6C5A44BC4}"/>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B29FA526-A955-40FE-A9EA-2246B8F5B28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3D05B775-A230-4A25-89EC-9DEAC2A715D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849B02C6-D27E-48E4-8DA0-087CDDE9FF8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EFCD6A5D-3715-4EC8-A27C-D28D7239896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67764662-4C47-48DD-873B-CB5A442C012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44450</xdr:rowOff>
    </xdr:from>
    <xdr:to>
      <xdr:col>116</xdr:col>
      <xdr:colOff>114300</xdr:colOff>
      <xdr:row>105</xdr:row>
      <xdr:rowOff>146050</xdr:rowOff>
    </xdr:to>
    <xdr:sp macro="" textlink="">
      <xdr:nvSpPr>
        <xdr:cNvPr id="839" name="楕円 838">
          <a:extLst>
            <a:ext uri="{FF2B5EF4-FFF2-40B4-BE49-F238E27FC236}">
              <a16:creationId xmlns:a16="http://schemas.microsoft.com/office/drawing/2014/main" xmlns="" id="{896B6DF6-A4FC-4D82-ADE8-E5B2F968F397}"/>
            </a:ext>
          </a:extLst>
        </xdr:cNvPr>
        <xdr:cNvSpPr/>
      </xdr:nvSpPr>
      <xdr:spPr>
        <a:xfrm>
          <a:off x="22110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22877</xdr:rowOff>
    </xdr:from>
    <xdr:ext cx="469744" cy="259045"/>
    <xdr:sp macro="" textlink="">
      <xdr:nvSpPr>
        <xdr:cNvPr id="840" name="【公民館】&#10;一人当たり面積該当値テキスト">
          <a:extLst>
            <a:ext uri="{FF2B5EF4-FFF2-40B4-BE49-F238E27FC236}">
              <a16:creationId xmlns:a16="http://schemas.microsoft.com/office/drawing/2014/main" xmlns="" id="{1FB8EDDF-C604-47F2-A4BF-A5FFC5CE5CB2}"/>
            </a:ext>
          </a:extLst>
        </xdr:cNvPr>
        <xdr:cNvSpPr txBox="1"/>
      </xdr:nvSpPr>
      <xdr:spPr>
        <a:xfrm>
          <a:off x="221996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52070</xdr:rowOff>
    </xdr:from>
    <xdr:to>
      <xdr:col>112</xdr:col>
      <xdr:colOff>38100</xdr:colOff>
      <xdr:row>105</xdr:row>
      <xdr:rowOff>153670</xdr:rowOff>
    </xdr:to>
    <xdr:sp macro="" textlink="">
      <xdr:nvSpPr>
        <xdr:cNvPr id="841" name="楕円 840">
          <a:extLst>
            <a:ext uri="{FF2B5EF4-FFF2-40B4-BE49-F238E27FC236}">
              <a16:creationId xmlns:a16="http://schemas.microsoft.com/office/drawing/2014/main" xmlns="" id="{9F566A7A-727D-4AA8-A927-4C2EF20F557E}"/>
            </a:ext>
          </a:extLst>
        </xdr:cNvPr>
        <xdr:cNvSpPr/>
      </xdr:nvSpPr>
      <xdr:spPr>
        <a:xfrm>
          <a:off x="2127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95250</xdr:rowOff>
    </xdr:from>
    <xdr:to>
      <xdr:col>116</xdr:col>
      <xdr:colOff>63500</xdr:colOff>
      <xdr:row>105</xdr:row>
      <xdr:rowOff>102870</xdr:rowOff>
    </xdr:to>
    <xdr:cxnSp macro="">
      <xdr:nvCxnSpPr>
        <xdr:cNvPr id="842" name="直線コネクタ 841">
          <a:extLst>
            <a:ext uri="{FF2B5EF4-FFF2-40B4-BE49-F238E27FC236}">
              <a16:creationId xmlns:a16="http://schemas.microsoft.com/office/drawing/2014/main" xmlns="" id="{39312FA3-88B0-4CD2-9784-420112B8E1E9}"/>
            </a:ext>
          </a:extLst>
        </xdr:cNvPr>
        <xdr:cNvCxnSpPr/>
      </xdr:nvCxnSpPr>
      <xdr:spPr>
        <a:xfrm flipV="1">
          <a:off x="21323300" y="1809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43" name="楕円 842">
          <a:extLst>
            <a:ext uri="{FF2B5EF4-FFF2-40B4-BE49-F238E27FC236}">
              <a16:creationId xmlns:a16="http://schemas.microsoft.com/office/drawing/2014/main" xmlns="" id="{3F299F88-B05C-4F53-B239-BFAE0CA1A58D}"/>
            </a:ext>
          </a:extLst>
        </xdr:cNvPr>
        <xdr:cNvSpPr/>
      </xdr:nvSpPr>
      <xdr:spPr>
        <a:xfrm>
          <a:off x="2038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102870</xdr:rowOff>
    </xdr:from>
    <xdr:to>
      <xdr:col>111</xdr:col>
      <xdr:colOff>177800</xdr:colOff>
      <xdr:row>105</xdr:row>
      <xdr:rowOff>118111</xdr:rowOff>
    </xdr:to>
    <xdr:cxnSp macro="">
      <xdr:nvCxnSpPr>
        <xdr:cNvPr id="844" name="直線コネクタ 843">
          <a:extLst>
            <a:ext uri="{FF2B5EF4-FFF2-40B4-BE49-F238E27FC236}">
              <a16:creationId xmlns:a16="http://schemas.microsoft.com/office/drawing/2014/main" xmlns="" id="{69E71072-75C2-4C7B-9CDA-67E0C1B313F9}"/>
            </a:ext>
          </a:extLst>
        </xdr:cNvPr>
        <xdr:cNvCxnSpPr/>
      </xdr:nvCxnSpPr>
      <xdr:spPr>
        <a:xfrm flipV="1">
          <a:off x="20434300" y="18105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67311</xdr:rowOff>
    </xdr:from>
    <xdr:to>
      <xdr:col>102</xdr:col>
      <xdr:colOff>165100</xdr:colOff>
      <xdr:row>105</xdr:row>
      <xdr:rowOff>168911</xdr:rowOff>
    </xdr:to>
    <xdr:sp macro="" textlink="">
      <xdr:nvSpPr>
        <xdr:cNvPr id="845" name="楕円 844">
          <a:extLst>
            <a:ext uri="{FF2B5EF4-FFF2-40B4-BE49-F238E27FC236}">
              <a16:creationId xmlns:a16="http://schemas.microsoft.com/office/drawing/2014/main" xmlns="" id="{00E08553-FB99-453C-9405-C4A9C0E61806}"/>
            </a:ext>
          </a:extLst>
        </xdr:cNvPr>
        <xdr:cNvSpPr/>
      </xdr:nvSpPr>
      <xdr:spPr>
        <a:xfrm>
          <a:off x="19494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118111</xdr:rowOff>
    </xdr:from>
    <xdr:to>
      <xdr:col>107</xdr:col>
      <xdr:colOff>50800</xdr:colOff>
      <xdr:row>105</xdr:row>
      <xdr:rowOff>118111</xdr:rowOff>
    </xdr:to>
    <xdr:cxnSp macro="">
      <xdr:nvCxnSpPr>
        <xdr:cNvPr id="846" name="直線コネクタ 845">
          <a:extLst>
            <a:ext uri="{FF2B5EF4-FFF2-40B4-BE49-F238E27FC236}">
              <a16:creationId xmlns:a16="http://schemas.microsoft.com/office/drawing/2014/main" xmlns="" id="{4300E886-8DA6-495D-BA45-D67091732BF0}"/>
            </a:ext>
          </a:extLst>
        </xdr:cNvPr>
        <xdr:cNvCxnSpPr/>
      </xdr:nvCxnSpPr>
      <xdr:spPr>
        <a:xfrm>
          <a:off x="19545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47" name="楕円 846">
          <a:extLst>
            <a:ext uri="{FF2B5EF4-FFF2-40B4-BE49-F238E27FC236}">
              <a16:creationId xmlns:a16="http://schemas.microsoft.com/office/drawing/2014/main" xmlns="" id="{9C444CD1-88CF-4D49-AC2E-B028BB84257A}"/>
            </a:ext>
          </a:extLst>
        </xdr:cNvPr>
        <xdr:cNvSpPr/>
      </xdr:nvSpPr>
      <xdr:spPr>
        <a:xfrm>
          <a:off x="18605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110489</xdr:rowOff>
    </xdr:from>
    <xdr:to>
      <xdr:col>102</xdr:col>
      <xdr:colOff>114300</xdr:colOff>
      <xdr:row>105</xdr:row>
      <xdr:rowOff>118111</xdr:rowOff>
    </xdr:to>
    <xdr:cxnSp macro="">
      <xdr:nvCxnSpPr>
        <xdr:cNvPr id="848" name="直線コネクタ 847">
          <a:extLst>
            <a:ext uri="{FF2B5EF4-FFF2-40B4-BE49-F238E27FC236}">
              <a16:creationId xmlns:a16="http://schemas.microsoft.com/office/drawing/2014/main" xmlns="" id="{03ABD1C9-E25E-4903-A916-770A10C2FCCF}"/>
            </a:ext>
          </a:extLst>
        </xdr:cNvPr>
        <xdr:cNvCxnSpPr/>
      </xdr:nvCxnSpPr>
      <xdr:spPr>
        <a:xfrm>
          <a:off x="18656300" y="18112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49" name="n_1aveValue【公民館】&#10;一人当たり面積">
          <a:extLst>
            <a:ext uri="{FF2B5EF4-FFF2-40B4-BE49-F238E27FC236}">
              <a16:creationId xmlns:a16="http://schemas.microsoft.com/office/drawing/2014/main" xmlns="" id="{F86EE21A-BA60-4037-9E72-4BF0F9B353B1}"/>
            </a:ext>
          </a:extLst>
        </xdr:cNvPr>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850" name="n_2aveValue【公民館】&#10;一人当たり面積">
          <a:extLst>
            <a:ext uri="{FF2B5EF4-FFF2-40B4-BE49-F238E27FC236}">
              <a16:creationId xmlns:a16="http://schemas.microsoft.com/office/drawing/2014/main" xmlns="" id="{1AC2E6C5-015B-4748-99CF-4EF7A07AC472}"/>
            </a:ext>
          </a:extLst>
        </xdr:cNvPr>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167657</xdr:rowOff>
    </xdr:from>
    <xdr:ext cx="469744" cy="259045"/>
    <xdr:sp macro="" textlink="">
      <xdr:nvSpPr>
        <xdr:cNvPr id="851" name="n_3aveValue【公民館】&#10;一人当たり面積">
          <a:extLst>
            <a:ext uri="{FF2B5EF4-FFF2-40B4-BE49-F238E27FC236}">
              <a16:creationId xmlns:a16="http://schemas.microsoft.com/office/drawing/2014/main" xmlns="" id="{B5615C73-8732-4B4E-B716-191F3B6FA148}"/>
            </a:ext>
          </a:extLst>
        </xdr:cNvPr>
        <xdr:cNvSpPr txBox="1"/>
      </xdr:nvSpPr>
      <xdr:spPr>
        <a:xfrm>
          <a:off x="19310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52" name="n_4aveValue【公民館】&#10;一人当たり面積">
          <a:extLst>
            <a:ext uri="{FF2B5EF4-FFF2-40B4-BE49-F238E27FC236}">
              <a16:creationId xmlns:a16="http://schemas.microsoft.com/office/drawing/2014/main" xmlns="" id="{1B1EAFBA-7048-4525-A975-0341673F4088}"/>
            </a:ext>
          </a:extLst>
        </xdr:cNvPr>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170197</xdr:rowOff>
    </xdr:from>
    <xdr:ext cx="469744" cy="259045"/>
    <xdr:sp macro="" textlink="">
      <xdr:nvSpPr>
        <xdr:cNvPr id="853" name="n_1mainValue【公民館】&#10;一人当たり面積">
          <a:extLst>
            <a:ext uri="{FF2B5EF4-FFF2-40B4-BE49-F238E27FC236}">
              <a16:creationId xmlns:a16="http://schemas.microsoft.com/office/drawing/2014/main" xmlns="" id="{7407C997-AC71-4426-84B7-6BFFA7639BBD}"/>
            </a:ext>
          </a:extLst>
        </xdr:cNvPr>
        <xdr:cNvSpPr txBox="1"/>
      </xdr:nvSpPr>
      <xdr:spPr>
        <a:xfrm>
          <a:off x="21075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54" name="n_2mainValue【公民館】&#10;一人当たり面積">
          <a:extLst>
            <a:ext uri="{FF2B5EF4-FFF2-40B4-BE49-F238E27FC236}">
              <a16:creationId xmlns:a16="http://schemas.microsoft.com/office/drawing/2014/main" xmlns="" id="{5AF71923-BB74-49BA-AD76-C995FC2EAF97}"/>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13988</xdr:rowOff>
    </xdr:from>
    <xdr:ext cx="469744" cy="259045"/>
    <xdr:sp macro="" textlink="">
      <xdr:nvSpPr>
        <xdr:cNvPr id="855" name="n_3mainValue【公民館】&#10;一人当たり面積">
          <a:extLst>
            <a:ext uri="{FF2B5EF4-FFF2-40B4-BE49-F238E27FC236}">
              <a16:creationId xmlns:a16="http://schemas.microsoft.com/office/drawing/2014/main" xmlns="" id="{A69010FB-2894-449E-B0E7-CB3B74C28152}"/>
            </a:ext>
          </a:extLst>
        </xdr:cNvPr>
        <xdr:cNvSpPr txBox="1"/>
      </xdr:nvSpPr>
      <xdr:spPr>
        <a:xfrm>
          <a:off x="19310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56" name="n_4mainValue【公民館】&#10;一人当たり面積">
          <a:extLst>
            <a:ext uri="{FF2B5EF4-FFF2-40B4-BE49-F238E27FC236}">
              <a16:creationId xmlns:a16="http://schemas.microsoft.com/office/drawing/2014/main" xmlns="" id="{88A7FE55-1365-4895-A0C0-BD7948A7D8FE}"/>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xmlns="" id="{DCD50D2F-A6B4-4CCB-B63D-6A71EF23A8D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xmlns="" id="{588630F7-47CF-4636-A3E9-3D1CF9736D1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xmlns="" id="{E834CAF8-34F9-499B-90A8-E40AF9E90A1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有形固定資産減価償却率は、橋りょう・トンネル、公営住宅については類似団体の平均を下回っているが、その他の施設類型については類似団体の平均を上回っており、特に道路・児童館が高くなっている。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既存道路の計画的な修繕や更新を行い、比率の低下に努める。学校施設については、令和元年度に小中学校の空調設備工事を行ったことにより比率が低下したが、令和２年度は再び増となった。小中学校施設については、令和３年度に個別施設計画を策定しており、同計画に基づいて施設の長寿命化や他の施設との複合化等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その他公共施設についても、「公共施設等総合管理計画」に基づき、老朽化対策の取組を進めていく。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5B49A28-3639-4B2E-BBFD-76739A7B53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39FF33A-5769-41EB-9200-10FA2AEDEE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E6ED8D5-A2BA-4855-BBB2-DDB45D8D2BE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473B19F-4B33-4891-A2EF-ACFF4A3A85A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B7C5826-E376-4DF2-A9C8-874C89958F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93F63F2-6CA8-4228-9F00-B5EF31B8507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46167A7-56A2-41E6-A04C-698427CD08F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4B8A151-6A39-4AC6-BC3C-75755EF55C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74CF42FA-BEE9-42C4-A0D8-CCC9BC1D3FD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DB6B295-43F9-475F-859C-E831C78F360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100,213
97,584
55.56
45,221,064
44,011,758
1,186,412
19,761,297
23,073,228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B38C0CC-014F-4117-A0F5-4C7DB4DBDD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EE9DAB33-3720-44F0-BE0E-3F66DEC8E07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AB9DDA3-2340-4545-AFD6-DC4B09F9EA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82EB1F2-458E-4EE1-A798-7000224B3D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146A706-10C1-4267-AE91-F527B3C44FA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ABB0F61-1D41-479C-80A8-00739D44BCC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40BE515-9401-410B-BAE5-DDE6ADCB6A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341F166A-7D82-4AF6-B794-1F57DEA04C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E5949C7-AA1B-4A0B-A13E-8F1F313FEDB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9E53794-3A3A-41A9-8CF3-868116C27B1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4F903D7-183A-4B76-B8E6-F0C5C6537B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1CEDD69C-A0F9-47E1-BB17-23418ABD6F2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8E5012B-C3DD-4E03-A4BB-04B3264CC4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837209D-C735-47D3-AD5E-11596629DE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40BCA79-9F99-444D-A379-4E00EE7F1DD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BB2C201-F090-48DE-8BF0-932C731993B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9FEE26C-8EBF-4964-AB67-992AAAB7A91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84F8CC7-17F9-4C83-9E41-500BEB02CB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E0086207-F773-4C5F-A396-4AA048602D9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8FD4AFF8-4C72-4C31-A9CF-FF44BDB975C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55CA4110-4AC0-4A1B-95DA-F052FBFEAEA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E39E6106-2D76-43DC-A742-CE4C4A8A699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FF7D980B-92EA-4D5E-924E-C2B5EC7F3E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AC3974FF-6E05-4371-8DB0-03DB68E41B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367D454A-B67C-48FF-85CB-079664236EA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84EE01D5-1BED-4858-BB13-D862E723758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323416D3-5756-4A09-80E1-7D72C26E556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80F0ACB7-A86B-4695-B96C-FC92577438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B95A7D11-E86F-4FB0-BD59-D977500D9F1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C9955E4-0D49-4C9D-9FE4-8F2D2304C36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4F820AE6-0A3B-4806-AE5B-A728ED91480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F3F7A16B-26F1-4E79-9130-FD4CF90CE00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D19D7A77-94AA-420A-ADA2-DFB9EAFD658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3616C7F6-CDFB-455E-B426-4D836830CE6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27F132D6-9D75-4199-AFE3-534F9F142D2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14410433-6B73-4E31-BC72-57CAC08A804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5B0A02CD-D607-45E1-986A-DE93BF771EC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C9BDC8AB-24E2-4190-9FD0-B4CF2C07B4A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DA957F1A-6A15-40FA-BF5C-DC0481FE88F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DCFEB9F3-FE70-485B-BC3A-4AF1C9B2983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2C9C84B7-01C1-4C79-AFD2-7F829776E94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953AC9C-3E52-4B96-9126-B12866AF6F3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ED8311F6-0114-41E6-BB1F-A9004FF8680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4CB82226-D67D-4121-ADA9-BE623615764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4C1CA0F5-DDA0-4A50-9EB6-AC15D1E1F67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4D20354B-8001-4C7E-AFA9-BF6B3761E1E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a:extLst>
            <a:ext uri="{FF2B5EF4-FFF2-40B4-BE49-F238E27FC236}">
              <a16:creationId xmlns:a16="http://schemas.microsoft.com/office/drawing/2014/main" xmlns="" id="{04A8FC9E-802E-4810-827E-35B5045C4A12}"/>
            </a:ext>
          </a:extLst>
        </xdr:cNvPr>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1D1088D7-B18E-4BD2-91B6-46638238E823}"/>
            </a:ext>
          </a:extLst>
        </xdr:cNvPr>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a:extLst>
            <a:ext uri="{FF2B5EF4-FFF2-40B4-BE49-F238E27FC236}">
              <a16:creationId xmlns:a16="http://schemas.microsoft.com/office/drawing/2014/main" xmlns="" id="{E58D8ADB-4D24-4F90-B268-3C996F3CB272}"/>
            </a:ext>
          </a:extLst>
        </xdr:cNvPr>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DAA3C3B9-C403-4770-920F-5974B0C99991}"/>
            </a:ext>
          </a:extLst>
        </xdr:cNvPr>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a:extLst>
            <a:ext uri="{FF2B5EF4-FFF2-40B4-BE49-F238E27FC236}">
              <a16:creationId xmlns:a16="http://schemas.microsoft.com/office/drawing/2014/main" xmlns="" id="{3CFE3E1D-6B79-4D98-899E-581F719B6EE3}"/>
            </a:ext>
          </a:extLst>
        </xdr:cNvPr>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5E350DA6-5297-48AC-835F-A9547429FB13}"/>
            </a:ext>
          </a:extLst>
        </xdr:cNvPr>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a:extLst>
            <a:ext uri="{FF2B5EF4-FFF2-40B4-BE49-F238E27FC236}">
              <a16:creationId xmlns:a16="http://schemas.microsoft.com/office/drawing/2014/main" xmlns="" id="{8DEEA3FA-208E-444A-83C9-49209669CE38}"/>
            </a:ext>
          </a:extLst>
        </xdr:cNvPr>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xmlns="" id="{C7DE56EE-BCFC-422F-BB06-D5BEE4255E43}"/>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a:extLst>
            <a:ext uri="{FF2B5EF4-FFF2-40B4-BE49-F238E27FC236}">
              <a16:creationId xmlns:a16="http://schemas.microsoft.com/office/drawing/2014/main" xmlns="" id="{98177FE9-DA7C-44C3-8E39-0C513771C13B}"/>
            </a:ext>
          </a:extLst>
        </xdr:cNvPr>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xmlns="" id="{03CDEE8A-D12E-4536-91CC-2D065EC14428}"/>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a:extLst>
            <a:ext uri="{FF2B5EF4-FFF2-40B4-BE49-F238E27FC236}">
              <a16:creationId xmlns:a16="http://schemas.microsoft.com/office/drawing/2014/main" xmlns="" id="{FB6ADB3E-2DCC-4EAC-A200-AF8B1649C113}"/>
            </a:ext>
          </a:extLst>
        </xdr:cNvPr>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2F368E9-DCD5-4F2F-9B3A-14DD0A9E46E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813AA01-4043-4A2B-AB56-D3A748C2914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1DE85EA5-5E0C-4EA6-82AD-CB383B1E667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F1FF3605-11F9-4D27-BC4A-77188CE8112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961E0E97-28B3-4FC3-96B2-B7181BEE58A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131535</xdr:rowOff>
    </xdr:from>
    <xdr:to>
      <xdr:col>24</xdr:col>
      <xdr:colOff>114300</xdr:colOff>
      <xdr:row>39</xdr:row>
      <xdr:rowOff>61685</xdr:rowOff>
    </xdr:to>
    <xdr:sp macro="" textlink="">
      <xdr:nvSpPr>
        <xdr:cNvPr id="74" name="楕円 73">
          <a:extLst>
            <a:ext uri="{FF2B5EF4-FFF2-40B4-BE49-F238E27FC236}">
              <a16:creationId xmlns:a16="http://schemas.microsoft.com/office/drawing/2014/main" xmlns="" id="{582A2000-9A9E-4D2F-ACC8-6A6AC25F8612}"/>
            </a:ext>
          </a:extLst>
        </xdr:cNvPr>
        <xdr:cNvSpPr/>
      </xdr:nvSpPr>
      <xdr:spPr>
        <a:xfrm>
          <a:off x="4584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109962</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D499AD1D-D5FE-449A-98C7-0D4F8BBE8EB9}"/>
            </a:ext>
          </a:extLst>
        </xdr:cNvPr>
        <xdr:cNvSpPr txBox="1"/>
      </xdr:nvSpPr>
      <xdr:spPr>
        <a:xfrm>
          <a:off x="4673600"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95613</xdr:rowOff>
    </xdr:from>
    <xdr:to>
      <xdr:col>20</xdr:col>
      <xdr:colOff>38100</xdr:colOff>
      <xdr:row>39</xdr:row>
      <xdr:rowOff>25763</xdr:rowOff>
    </xdr:to>
    <xdr:sp macro="" textlink="">
      <xdr:nvSpPr>
        <xdr:cNvPr id="76" name="楕円 75">
          <a:extLst>
            <a:ext uri="{FF2B5EF4-FFF2-40B4-BE49-F238E27FC236}">
              <a16:creationId xmlns:a16="http://schemas.microsoft.com/office/drawing/2014/main" xmlns="" id="{BF0B8032-2044-44E0-9B54-453D0A481848}"/>
            </a:ext>
          </a:extLst>
        </xdr:cNvPr>
        <xdr:cNvSpPr/>
      </xdr:nvSpPr>
      <xdr:spPr>
        <a:xfrm>
          <a:off x="3746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146413</xdr:rowOff>
    </xdr:from>
    <xdr:to>
      <xdr:col>24</xdr:col>
      <xdr:colOff>63500</xdr:colOff>
      <xdr:row>39</xdr:row>
      <xdr:rowOff>10885</xdr:rowOff>
    </xdr:to>
    <xdr:cxnSp macro="">
      <xdr:nvCxnSpPr>
        <xdr:cNvPr id="77" name="直線コネクタ 76">
          <a:extLst>
            <a:ext uri="{FF2B5EF4-FFF2-40B4-BE49-F238E27FC236}">
              <a16:creationId xmlns:a16="http://schemas.microsoft.com/office/drawing/2014/main" xmlns="" id="{7E1C7651-3D86-4AFF-9AAB-6454BBB08733}"/>
            </a:ext>
          </a:extLst>
        </xdr:cNvPr>
        <xdr:cNvCxnSpPr/>
      </xdr:nvCxnSpPr>
      <xdr:spPr>
        <a:xfrm>
          <a:off x="3797300" y="666151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61323</xdr:rowOff>
    </xdr:from>
    <xdr:to>
      <xdr:col>15</xdr:col>
      <xdr:colOff>101600</xdr:colOff>
      <xdr:row>38</xdr:row>
      <xdr:rowOff>162923</xdr:rowOff>
    </xdr:to>
    <xdr:sp macro="" textlink="">
      <xdr:nvSpPr>
        <xdr:cNvPr id="78" name="楕円 77">
          <a:extLst>
            <a:ext uri="{FF2B5EF4-FFF2-40B4-BE49-F238E27FC236}">
              <a16:creationId xmlns:a16="http://schemas.microsoft.com/office/drawing/2014/main" xmlns="" id="{86554F67-C0CC-4715-ACC6-637E22FF2F07}"/>
            </a:ext>
          </a:extLst>
        </xdr:cNvPr>
        <xdr:cNvSpPr/>
      </xdr:nvSpPr>
      <xdr:spPr>
        <a:xfrm>
          <a:off x="2857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112123</xdr:rowOff>
    </xdr:from>
    <xdr:to>
      <xdr:col>19</xdr:col>
      <xdr:colOff>177800</xdr:colOff>
      <xdr:row>38</xdr:row>
      <xdr:rowOff>146413</xdr:rowOff>
    </xdr:to>
    <xdr:cxnSp macro="">
      <xdr:nvCxnSpPr>
        <xdr:cNvPr id="79" name="直線コネクタ 78">
          <a:extLst>
            <a:ext uri="{FF2B5EF4-FFF2-40B4-BE49-F238E27FC236}">
              <a16:creationId xmlns:a16="http://schemas.microsoft.com/office/drawing/2014/main" xmlns="" id="{357722D8-A694-47C1-997C-3B909F16FB6A}"/>
            </a:ext>
          </a:extLst>
        </xdr:cNvPr>
        <xdr:cNvCxnSpPr/>
      </xdr:nvCxnSpPr>
      <xdr:spPr>
        <a:xfrm>
          <a:off x="2908300" y="66272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27033</xdr:rowOff>
    </xdr:from>
    <xdr:to>
      <xdr:col>10</xdr:col>
      <xdr:colOff>165100</xdr:colOff>
      <xdr:row>38</xdr:row>
      <xdr:rowOff>128633</xdr:rowOff>
    </xdr:to>
    <xdr:sp macro="" textlink="">
      <xdr:nvSpPr>
        <xdr:cNvPr id="80" name="楕円 79">
          <a:extLst>
            <a:ext uri="{FF2B5EF4-FFF2-40B4-BE49-F238E27FC236}">
              <a16:creationId xmlns:a16="http://schemas.microsoft.com/office/drawing/2014/main" xmlns="" id="{9004C178-5288-406F-81ED-30C35586E010}"/>
            </a:ext>
          </a:extLst>
        </xdr:cNvPr>
        <xdr:cNvSpPr/>
      </xdr:nvSpPr>
      <xdr:spPr>
        <a:xfrm>
          <a:off x="1968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77833</xdr:rowOff>
    </xdr:from>
    <xdr:to>
      <xdr:col>15</xdr:col>
      <xdr:colOff>50800</xdr:colOff>
      <xdr:row>38</xdr:row>
      <xdr:rowOff>112123</xdr:rowOff>
    </xdr:to>
    <xdr:cxnSp macro="">
      <xdr:nvCxnSpPr>
        <xdr:cNvPr id="81" name="直線コネクタ 80">
          <a:extLst>
            <a:ext uri="{FF2B5EF4-FFF2-40B4-BE49-F238E27FC236}">
              <a16:creationId xmlns:a16="http://schemas.microsoft.com/office/drawing/2014/main" xmlns="" id="{46675493-886C-45B4-938A-774AAE3C3B03}"/>
            </a:ext>
          </a:extLst>
        </xdr:cNvPr>
        <xdr:cNvCxnSpPr/>
      </xdr:nvCxnSpPr>
      <xdr:spPr>
        <a:xfrm>
          <a:off x="2019300" y="65929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162560</xdr:rowOff>
    </xdr:from>
    <xdr:to>
      <xdr:col>6</xdr:col>
      <xdr:colOff>38100</xdr:colOff>
      <xdr:row>38</xdr:row>
      <xdr:rowOff>92710</xdr:rowOff>
    </xdr:to>
    <xdr:sp macro="" textlink="">
      <xdr:nvSpPr>
        <xdr:cNvPr id="82" name="楕円 81">
          <a:extLst>
            <a:ext uri="{FF2B5EF4-FFF2-40B4-BE49-F238E27FC236}">
              <a16:creationId xmlns:a16="http://schemas.microsoft.com/office/drawing/2014/main" xmlns="" id="{07DD033E-FB1C-4E44-A91D-BAE1C6C9DD55}"/>
            </a:ext>
          </a:extLst>
        </xdr:cNvPr>
        <xdr:cNvSpPr/>
      </xdr:nvSpPr>
      <xdr:spPr>
        <a:xfrm>
          <a:off x="1079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41910</xdr:rowOff>
    </xdr:from>
    <xdr:to>
      <xdr:col>10</xdr:col>
      <xdr:colOff>114300</xdr:colOff>
      <xdr:row>38</xdr:row>
      <xdr:rowOff>77833</xdr:rowOff>
    </xdr:to>
    <xdr:cxnSp macro="">
      <xdr:nvCxnSpPr>
        <xdr:cNvPr id="83" name="直線コネクタ 82">
          <a:extLst>
            <a:ext uri="{FF2B5EF4-FFF2-40B4-BE49-F238E27FC236}">
              <a16:creationId xmlns:a16="http://schemas.microsoft.com/office/drawing/2014/main" xmlns="" id="{1507A83D-EDCD-481C-97B6-06FEA450EBF0}"/>
            </a:ext>
          </a:extLst>
        </xdr:cNvPr>
        <xdr:cNvCxnSpPr/>
      </xdr:nvCxnSpPr>
      <xdr:spPr>
        <a:xfrm>
          <a:off x="1130300" y="655701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xmlns="" id="{8E129514-A94A-41ED-BD5E-6681EBBD1C4A}"/>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a:extLst>
            <a:ext uri="{FF2B5EF4-FFF2-40B4-BE49-F238E27FC236}">
              <a16:creationId xmlns:a16="http://schemas.microsoft.com/office/drawing/2014/main" xmlns="" id="{F71BF40C-B7B8-451B-9F01-6216EA5A8230}"/>
            </a:ext>
          </a:extLst>
        </xdr:cNvPr>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xmlns="" id="{008E02E1-05A1-40B8-AB7E-8CD9A5D31925}"/>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a:extLst>
            <a:ext uri="{FF2B5EF4-FFF2-40B4-BE49-F238E27FC236}">
              <a16:creationId xmlns:a16="http://schemas.microsoft.com/office/drawing/2014/main" xmlns="" id="{100F30F4-DC63-44B9-BD07-C80E555FAFEE}"/>
            </a:ext>
          </a:extLst>
        </xdr:cNvPr>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16890</xdr:rowOff>
    </xdr:from>
    <xdr:ext cx="405111" cy="259045"/>
    <xdr:sp macro="" textlink="">
      <xdr:nvSpPr>
        <xdr:cNvPr id="88" name="n_1mainValue【図書館】&#10;有形固定資産減価償却率">
          <a:extLst>
            <a:ext uri="{FF2B5EF4-FFF2-40B4-BE49-F238E27FC236}">
              <a16:creationId xmlns:a16="http://schemas.microsoft.com/office/drawing/2014/main" xmlns="" id="{18332440-ADD7-4D20-BFD3-ABBE39606E36}"/>
            </a:ext>
          </a:extLst>
        </xdr:cNvPr>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154050</xdr:rowOff>
    </xdr:from>
    <xdr:ext cx="405111" cy="259045"/>
    <xdr:sp macro="" textlink="">
      <xdr:nvSpPr>
        <xdr:cNvPr id="89" name="n_2mainValue【図書館】&#10;有形固定資産減価償却率">
          <a:extLst>
            <a:ext uri="{FF2B5EF4-FFF2-40B4-BE49-F238E27FC236}">
              <a16:creationId xmlns:a16="http://schemas.microsoft.com/office/drawing/2014/main" xmlns="" id="{010DE73B-23FD-420A-B7D9-6E2238AE376E}"/>
            </a:ext>
          </a:extLst>
        </xdr:cNvPr>
        <xdr:cNvSpPr txBox="1"/>
      </xdr:nvSpPr>
      <xdr:spPr>
        <a:xfrm>
          <a:off x="2705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119760</xdr:rowOff>
    </xdr:from>
    <xdr:ext cx="405111" cy="259045"/>
    <xdr:sp macro="" textlink="">
      <xdr:nvSpPr>
        <xdr:cNvPr id="90" name="n_3mainValue【図書館】&#10;有形固定資産減価償却率">
          <a:extLst>
            <a:ext uri="{FF2B5EF4-FFF2-40B4-BE49-F238E27FC236}">
              <a16:creationId xmlns:a16="http://schemas.microsoft.com/office/drawing/2014/main" xmlns="" id="{6170B240-2930-48B3-AAE9-87A9B83EAC2E}"/>
            </a:ext>
          </a:extLst>
        </xdr:cNvPr>
        <xdr:cNvSpPr txBox="1"/>
      </xdr:nvSpPr>
      <xdr:spPr>
        <a:xfrm>
          <a:off x="1816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83837</xdr:rowOff>
    </xdr:from>
    <xdr:ext cx="405111" cy="259045"/>
    <xdr:sp macro="" textlink="">
      <xdr:nvSpPr>
        <xdr:cNvPr id="91" name="n_4mainValue【図書館】&#10;有形固定資産減価償却率">
          <a:extLst>
            <a:ext uri="{FF2B5EF4-FFF2-40B4-BE49-F238E27FC236}">
              <a16:creationId xmlns:a16="http://schemas.microsoft.com/office/drawing/2014/main" xmlns="" id="{EFDC180F-C69F-47EB-9120-AE290DEBF7DD}"/>
            </a:ext>
          </a:extLst>
        </xdr:cNvPr>
        <xdr:cNvSpPr txBox="1"/>
      </xdr:nvSpPr>
      <xdr:spPr>
        <a:xfrm>
          <a:off x="927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45DE744A-F05A-4EA0-9007-7549B3A00AF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33700019-3902-42D4-9813-88B8169BC96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D859D831-0E03-4AFE-8CE2-AD528B0797C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4108A93D-2AA1-48C7-8770-FBC6E6C22A5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84752ADE-B417-4A82-BC21-34362F4A643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9B659D0C-6366-4357-818F-F44405D877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A4477A74-FF3E-4C40-986B-EB766B99B44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C5A610BC-29DA-458F-8817-F4B63EDF4A3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097BA567-9EFE-4ADC-B94E-141DBA1A492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053476E4-3BD6-4BDB-9ECB-A25DB7E27C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xmlns="" id="{08F90A2A-3194-44FF-B57A-2109784B2AE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xmlns="" id="{D2CB1F31-6AD8-4649-A5C7-8935A0BDB22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xmlns="" id="{61EA910D-3064-4F93-9FBC-8262BAB3A83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xmlns="" id="{DA734AA5-2BE2-4403-BC05-5B53441B3A2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xmlns="" id="{93D26426-BD47-4D5B-8E68-14960A1D171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xmlns="" id="{B7171967-F0B1-414F-9F6E-F86C8B62B696}"/>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xmlns="" id="{115D158F-605E-4F90-B7A1-156FBF9DA31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xmlns="" id="{805EE21F-85E1-4B8D-85A8-7AFDF53A29C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xmlns="" id="{CD45052E-BF93-4E43-B5C8-3AF8DFA917A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xmlns="" id="{1C1B123B-396E-4FDD-9DE5-CC1661057D41}"/>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xmlns="" id="{C229A8D3-624E-4367-AEEB-94FF502D29C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xmlns="" id="{08B53C3D-31E3-402B-980D-4AB7D624B4A1}"/>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xmlns="" id="{6A768788-8E41-4923-96EC-A9ED9AD33BB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xmlns="" id="{CB2EF653-53CE-45A7-AB08-5D7046B7176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xmlns="" id="{2D80F1F5-23DF-4854-B54B-9AD28B11656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xmlns="" id="{DD391BBF-E9EC-471C-9B4B-5F6D82837C8C}"/>
            </a:ext>
          </a:extLst>
        </xdr:cNvPr>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xmlns="" id="{F5A8EDAA-BE49-4012-B593-33A105B623D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xmlns="" id="{4C419098-1831-4BFB-9F12-86C5E132752D}"/>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a:extLst>
            <a:ext uri="{FF2B5EF4-FFF2-40B4-BE49-F238E27FC236}">
              <a16:creationId xmlns:a16="http://schemas.microsoft.com/office/drawing/2014/main" xmlns="" id="{1918AC58-2AF0-4E19-87AD-A84AD26A4A97}"/>
            </a:ext>
          </a:extLst>
        </xdr:cNvPr>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a:extLst>
            <a:ext uri="{FF2B5EF4-FFF2-40B4-BE49-F238E27FC236}">
              <a16:creationId xmlns:a16="http://schemas.microsoft.com/office/drawing/2014/main" xmlns="" id="{BE21E761-1FF5-4679-81FF-D2EED7E57CB5}"/>
            </a:ext>
          </a:extLst>
        </xdr:cNvPr>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22" name="【図書館】&#10;一人当たり面積平均値テキスト">
          <a:extLst>
            <a:ext uri="{FF2B5EF4-FFF2-40B4-BE49-F238E27FC236}">
              <a16:creationId xmlns:a16="http://schemas.microsoft.com/office/drawing/2014/main" xmlns="" id="{A68A5F35-773D-415D-AD20-DF226B44112C}"/>
            </a:ext>
          </a:extLst>
        </xdr:cNvPr>
        <xdr:cNvSpPr txBox="1"/>
      </xdr:nvSpPr>
      <xdr:spPr>
        <a:xfrm>
          <a:off x="10515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a:extLst>
            <a:ext uri="{FF2B5EF4-FFF2-40B4-BE49-F238E27FC236}">
              <a16:creationId xmlns:a16="http://schemas.microsoft.com/office/drawing/2014/main" xmlns="" id="{08E63AFB-9179-4D6F-8D1E-A77C537FEF8A}"/>
            </a:ext>
          </a:extLst>
        </xdr:cNvPr>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a:extLst>
            <a:ext uri="{FF2B5EF4-FFF2-40B4-BE49-F238E27FC236}">
              <a16:creationId xmlns:a16="http://schemas.microsoft.com/office/drawing/2014/main" xmlns="" id="{304DD901-E4C8-4555-9FA4-87D013859C3D}"/>
            </a:ext>
          </a:extLst>
        </xdr:cNvPr>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a:extLst>
            <a:ext uri="{FF2B5EF4-FFF2-40B4-BE49-F238E27FC236}">
              <a16:creationId xmlns:a16="http://schemas.microsoft.com/office/drawing/2014/main" xmlns="" id="{0D87F029-26E0-4CEF-B4EC-CF23D742D87B}"/>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a:extLst>
            <a:ext uri="{FF2B5EF4-FFF2-40B4-BE49-F238E27FC236}">
              <a16:creationId xmlns:a16="http://schemas.microsoft.com/office/drawing/2014/main" xmlns="" id="{04FAAAE3-104A-4FEF-B2E0-9706CB30AABE}"/>
            </a:ext>
          </a:extLst>
        </xdr:cNvPr>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a:extLst>
            <a:ext uri="{FF2B5EF4-FFF2-40B4-BE49-F238E27FC236}">
              <a16:creationId xmlns:a16="http://schemas.microsoft.com/office/drawing/2014/main" xmlns="" id="{15E2EB66-0A58-411D-816C-73C5F5566706}"/>
            </a:ext>
          </a:extLst>
        </xdr:cNvPr>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951A644D-8FA2-48EF-A42C-847957FF6F0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79436BBF-8724-41AD-BC8F-76047A083A4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BF9C2783-9A86-40BC-967C-191B2A9BCD3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D82C01A3-D326-4F50-897A-6F74E328872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xmlns="" id="{98EDCB1C-8CA4-4A78-B7A0-CA0F20699E3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107043</xdr:rowOff>
    </xdr:from>
    <xdr:to>
      <xdr:col>55</xdr:col>
      <xdr:colOff>50800</xdr:colOff>
      <xdr:row>35</xdr:row>
      <xdr:rowOff>37193</xdr:rowOff>
    </xdr:to>
    <xdr:sp macro="" textlink="">
      <xdr:nvSpPr>
        <xdr:cNvPr id="133" name="楕円 132">
          <a:extLst>
            <a:ext uri="{FF2B5EF4-FFF2-40B4-BE49-F238E27FC236}">
              <a16:creationId xmlns:a16="http://schemas.microsoft.com/office/drawing/2014/main" xmlns="" id="{E0F49A87-2CCB-4E59-AAE7-08464FA9E0B1}"/>
            </a:ext>
          </a:extLst>
        </xdr:cNvPr>
        <xdr:cNvSpPr/>
      </xdr:nvSpPr>
      <xdr:spPr>
        <a:xfrm>
          <a:off x="104267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129920</xdr:rowOff>
    </xdr:from>
    <xdr:ext cx="469744" cy="259045"/>
    <xdr:sp macro="" textlink="">
      <xdr:nvSpPr>
        <xdr:cNvPr id="134" name="【図書館】&#10;一人当たり面積該当値テキスト">
          <a:extLst>
            <a:ext uri="{FF2B5EF4-FFF2-40B4-BE49-F238E27FC236}">
              <a16:creationId xmlns:a16="http://schemas.microsoft.com/office/drawing/2014/main" xmlns="" id="{FA2CD6EF-5F4E-47E7-851E-9D56723581BF}"/>
            </a:ext>
          </a:extLst>
        </xdr:cNvPr>
        <xdr:cNvSpPr txBox="1"/>
      </xdr:nvSpPr>
      <xdr:spPr>
        <a:xfrm>
          <a:off x="10515600" y="57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107043</xdr:rowOff>
    </xdr:from>
    <xdr:to>
      <xdr:col>50</xdr:col>
      <xdr:colOff>165100</xdr:colOff>
      <xdr:row>35</xdr:row>
      <xdr:rowOff>37193</xdr:rowOff>
    </xdr:to>
    <xdr:sp macro="" textlink="">
      <xdr:nvSpPr>
        <xdr:cNvPr id="135" name="楕円 134">
          <a:extLst>
            <a:ext uri="{FF2B5EF4-FFF2-40B4-BE49-F238E27FC236}">
              <a16:creationId xmlns:a16="http://schemas.microsoft.com/office/drawing/2014/main" xmlns="" id="{3359D2AC-096F-4357-B9F2-1B721CBF4F6C}"/>
            </a:ext>
          </a:extLst>
        </xdr:cNvPr>
        <xdr:cNvSpPr/>
      </xdr:nvSpPr>
      <xdr:spPr>
        <a:xfrm>
          <a:off x="9588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157843</xdr:rowOff>
    </xdr:from>
    <xdr:to>
      <xdr:col>55</xdr:col>
      <xdr:colOff>0</xdr:colOff>
      <xdr:row>34</xdr:row>
      <xdr:rowOff>157843</xdr:rowOff>
    </xdr:to>
    <xdr:cxnSp macro="">
      <xdr:nvCxnSpPr>
        <xdr:cNvPr id="136" name="直線コネクタ 135">
          <a:extLst>
            <a:ext uri="{FF2B5EF4-FFF2-40B4-BE49-F238E27FC236}">
              <a16:creationId xmlns:a16="http://schemas.microsoft.com/office/drawing/2014/main" xmlns="" id="{4E2E3BA7-F2A7-4E3B-A1D5-BBC22B407AB8}"/>
            </a:ext>
          </a:extLst>
        </xdr:cNvPr>
        <xdr:cNvCxnSpPr/>
      </xdr:nvCxnSpPr>
      <xdr:spPr>
        <a:xfrm>
          <a:off x="9639300" y="5987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107043</xdr:rowOff>
    </xdr:from>
    <xdr:to>
      <xdr:col>46</xdr:col>
      <xdr:colOff>38100</xdr:colOff>
      <xdr:row>35</xdr:row>
      <xdr:rowOff>37193</xdr:rowOff>
    </xdr:to>
    <xdr:sp macro="" textlink="">
      <xdr:nvSpPr>
        <xdr:cNvPr id="137" name="楕円 136">
          <a:extLst>
            <a:ext uri="{FF2B5EF4-FFF2-40B4-BE49-F238E27FC236}">
              <a16:creationId xmlns:a16="http://schemas.microsoft.com/office/drawing/2014/main" xmlns="" id="{245F04B8-B590-46BB-B3ED-522F0024EEB6}"/>
            </a:ext>
          </a:extLst>
        </xdr:cNvPr>
        <xdr:cNvSpPr/>
      </xdr:nvSpPr>
      <xdr:spPr>
        <a:xfrm>
          <a:off x="8699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157843</xdr:rowOff>
    </xdr:from>
    <xdr:to>
      <xdr:col>50</xdr:col>
      <xdr:colOff>114300</xdr:colOff>
      <xdr:row>34</xdr:row>
      <xdr:rowOff>157843</xdr:rowOff>
    </xdr:to>
    <xdr:cxnSp macro="">
      <xdr:nvCxnSpPr>
        <xdr:cNvPr id="138" name="直線コネクタ 137">
          <a:extLst>
            <a:ext uri="{FF2B5EF4-FFF2-40B4-BE49-F238E27FC236}">
              <a16:creationId xmlns:a16="http://schemas.microsoft.com/office/drawing/2014/main" xmlns="" id="{A14B09DB-54C0-4F97-B69A-18031F57E989}"/>
            </a:ext>
          </a:extLst>
        </xdr:cNvPr>
        <xdr:cNvCxnSpPr/>
      </xdr:nvCxnSpPr>
      <xdr:spPr>
        <a:xfrm>
          <a:off x="8750300" y="5987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107043</xdr:rowOff>
    </xdr:from>
    <xdr:to>
      <xdr:col>41</xdr:col>
      <xdr:colOff>101600</xdr:colOff>
      <xdr:row>35</xdr:row>
      <xdr:rowOff>37193</xdr:rowOff>
    </xdr:to>
    <xdr:sp macro="" textlink="">
      <xdr:nvSpPr>
        <xdr:cNvPr id="139" name="楕円 138">
          <a:extLst>
            <a:ext uri="{FF2B5EF4-FFF2-40B4-BE49-F238E27FC236}">
              <a16:creationId xmlns:a16="http://schemas.microsoft.com/office/drawing/2014/main" xmlns="" id="{5F1FB79D-F886-4D6F-87C7-D7FB571A5E5D}"/>
            </a:ext>
          </a:extLst>
        </xdr:cNvPr>
        <xdr:cNvSpPr/>
      </xdr:nvSpPr>
      <xdr:spPr>
        <a:xfrm>
          <a:off x="7810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157843</xdr:rowOff>
    </xdr:from>
    <xdr:to>
      <xdr:col>45</xdr:col>
      <xdr:colOff>177800</xdr:colOff>
      <xdr:row>34</xdr:row>
      <xdr:rowOff>157843</xdr:rowOff>
    </xdr:to>
    <xdr:cxnSp macro="">
      <xdr:nvCxnSpPr>
        <xdr:cNvPr id="140" name="直線コネクタ 139">
          <a:extLst>
            <a:ext uri="{FF2B5EF4-FFF2-40B4-BE49-F238E27FC236}">
              <a16:creationId xmlns:a16="http://schemas.microsoft.com/office/drawing/2014/main" xmlns="" id="{601928FF-DB58-425B-9FEC-6D43E90BE837}"/>
            </a:ext>
          </a:extLst>
        </xdr:cNvPr>
        <xdr:cNvCxnSpPr/>
      </xdr:nvCxnSpPr>
      <xdr:spPr>
        <a:xfrm>
          <a:off x="7861300" y="5987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107043</xdr:rowOff>
    </xdr:from>
    <xdr:to>
      <xdr:col>36</xdr:col>
      <xdr:colOff>165100</xdr:colOff>
      <xdr:row>35</xdr:row>
      <xdr:rowOff>37193</xdr:rowOff>
    </xdr:to>
    <xdr:sp macro="" textlink="">
      <xdr:nvSpPr>
        <xdr:cNvPr id="141" name="楕円 140">
          <a:extLst>
            <a:ext uri="{FF2B5EF4-FFF2-40B4-BE49-F238E27FC236}">
              <a16:creationId xmlns:a16="http://schemas.microsoft.com/office/drawing/2014/main" xmlns="" id="{D3E9ABBA-8B51-4F91-8AB3-118370BA8656}"/>
            </a:ext>
          </a:extLst>
        </xdr:cNvPr>
        <xdr:cNvSpPr/>
      </xdr:nvSpPr>
      <xdr:spPr>
        <a:xfrm>
          <a:off x="6921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157843</xdr:rowOff>
    </xdr:from>
    <xdr:to>
      <xdr:col>41</xdr:col>
      <xdr:colOff>50800</xdr:colOff>
      <xdr:row>34</xdr:row>
      <xdr:rowOff>157843</xdr:rowOff>
    </xdr:to>
    <xdr:cxnSp macro="">
      <xdr:nvCxnSpPr>
        <xdr:cNvPr id="142" name="直線コネクタ 141">
          <a:extLst>
            <a:ext uri="{FF2B5EF4-FFF2-40B4-BE49-F238E27FC236}">
              <a16:creationId xmlns:a16="http://schemas.microsoft.com/office/drawing/2014/main" xmlns="" id="{BD470C77-D53D-43A2-8AF7-3FB3964F23AF}"/>
            </a:ext>
          </a:extLst>
        </xdr:cNvPr>
        <xdr:cNvCxnSpPr/>
      </xdr:nvCxnSpPr>
      <xdr:spPr>
        <a:xfrm>
          <a:off x="6972300" y="5987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44649</xdr:rowOff>
    </xdr:from>
    <xdr:ext cx="469744" cy="259045"/>
    <xdr:sp macro="" textlink="">
      <xdr:nvSpPr>
        <xdr:cNvPr id="143" name="n_1aveValue【図書館】&#10;一人当たり面積">
          <a:extLst>
            <a:ext uri="{FF2B5EF4-FFF2-40B4-BE49-F238E27FC236}">
              <a16:creationId xmlns:a16="http://schemas.microsoft.com/office/drawing/2014/main" xmlns="" id="{034363B4-ADA7-4310-8410-C336DDC6A592}"/>
            </a:ext>
          </a:extLst>
        </xdr:cNvPr>
        <xdr:cNvSpPr txBox="1"/>
      </xdr:nvSpPr>
      <xdr:spPr>
        <a:xfrm>
          <a:off x="93917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aveValue【図書館】&#10;一人当たり面積">
          <a:extLst>
            <a:ext uri="{FF2B5EF4-FFF2-40B4-BE49-F238E27FC236}">
              <a16:creationId xmlns:a16="http://schemas.microsoft.com/office/drawing/2014/main" xmlns="" id="{4656E487-DC82-4863-8C3F-CA1973039577}"/>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77305</xdr:rowOff>
    </xdr:from>
    <xdr:ext cx="469744" cy="259045"/>
    <xdr:sp macro="" textlink="">
      <xdr:nvSpPr>
        <xdr:cNvPr id="145" name="n_3aveValue【図書館】&#10;一人当たり面積">
          <a:extLst>
            <a:ext uri="{FF2B5EF4-FFF2-40B4-BE49-F238E27FC236}">
              <a16:creationId xmlns:a16="http://schemas.microsoft.com/office/drawing/2014/main" xmlns="" id="{ACD0B589-8B04-41E6-9743-566E2C7BF7A1}"/>
            </a:ext>
          </a:extLst>
        </xdr:cNvPr>
        <xdr:cNvSpPr txBox="1"/>
      </xdr:nvSpPr>
      <xdr:spPr>
        <a:xfrm>
          <a:off x="7626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77305</xdr:rowOff>
    </xdr:from>
    <xdr:ext cx="469744" cy="259045"/>
    <xdr:sp macro="" textlink="">
      <xdr:nvSpPr>
        <xdr:cNvPr id="146" name="n_4aveValue【図書館】&#10;一人当たり面積">
          <a:extLst>
            <a:ext uri="{FF2B5EF4-FFF2-40B4-BE49-F238E27FC236}">
              <a16:creationId xmlns:a16="http://schemas.microsoft.com/office/drawing/2014/main" xmlns="" id="{729DF20C-66D4-4FB3-9778-3C7042A8A9B9}"/>
            </a:ext>
          </a:extLst>
        </xdr:cNvPr>
        <xdr:cNvSpPr txBox="1"/>
      </xdr:nvSpPr>
      <xdr:spPr>
        <a:xfrm>
          <a:off x="6737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53720</xdr:rowOff>
    </xdr:from>
    <xdr:ext cx="469744" cy="259045"/>
    <xdr:sp macro="" textlink="">
      <xdr:nvSpPr>
        <xdr:cNvPr id="147" name="n_1mainValue【図書館】&#10;一人当たり面積">
          <a:extLst>
            <a:ext uri="{FF2B5EF4-FFF2-40B4-BE49-F238E27FC236}">
              <a16:creationId xmlns:a16="http://schemas.microsoft.com/office/drawing/2014/main" xmlns="" id="{EEEB77F0-1684-4445-8F17-41623B24E916}"/>
            </a:ext>
          </a:extLst>
        </xdr:cNvPr>
        <xdr:cNvSpPr txBox="1"/>
      </xdr:nvSpPr>
      <xdr:spPr>
        <a:xfrm>
          <a:off x="9391727" y="5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53720</xdr:rowOff>
    </xdr:from>
    <xdr:ext cx="469744" cy="259045"/>
    <xdr:sp macro="" textlink="">
      <xdr:nvSpPr>
        <xdr:cNvPr id="148" name="n_2mainValue【図書館】&#10;一人当たり面積">
          <a:extLst>
            <a:ext uri="{FF2B5EF4-FFF2-40B4-BE49-F238E27FC236}">
              <a16:creationId xmlns:a16="http://schemas.microsoft.com/office/drawing/2014/main" xmlns="" id="{62BDFFAD-9956-498B-A363-BFBE54AC1BB5}"/>
            </a:ext>
          </a:extLst>
        </xdr:cNvPr>
        <xdr:cNvSpPr txBox="1"/>
      </xdr:nvSpPr>
      <xdr:spPr>
        <a:xfrm>
          <a:off x="8515427" y="5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53720</xdr:rowOff>
    </xdr:from>
    <xdr:ext cx="469744" cy="259045"/>
    <xdr:sp macro="" textlink="">
      <xdr:nvSpPr>
        <xdr:cNvPr id="149" name="n_3mainValue【図書館】&#10;一人当たり面積">
          <a:extLst>
            <a:ext uri="{FF2B5EF4-FFF2-40B4-BE49-F238E27FC236}">
              <a16:creationId xmlns:a16="http://schemas.microsoft.com/office/drawing/2014/main" xmlns="" id="{DA7F1D0F-2F54-4D75-8597-3C9C5A38C4F1}"/>
            </a:ext>
          </a:extLst>
        </xdr:cNvPr>
        <xdr:cNvSpPr txBox="1"/>
      </xdr:nvSpPr>
      <xdr:spPr>
        <a:xfrm>
          <a:off x="7626427" y="5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53720</xdr:rowOff>
    </xdr:from>
    <xdr:ext cx="469744" cy="259045"/>
    <xdr:sp macro="" textlink="">
      <xdr:nvSpPr>
        <xdr:cNvPr id="150" name="n_4mainValue【図書館】&#10;一人当たり面積">
          <a:extLst>
            <a:ext uri="{FF2B5EF4-FFF2-40B4-BE49-F238E27FC236}">
              <a16:creationId xmlns:a16="http://schemas.microsoft.com/office/drawing/2014/main" xmlns="" id="{4D4D0595-DBBE-4FD1-AF62-5CA398BCC509}"/>
            </a:ext>
          </a:extLst>
        </xdr:cNvPr>
        <xdr:cNvSpPr txBox="1"/>
      </xdr:nvSpPr>
      <xdr:spPr>
        <a:xfrm>
          <a:off x="6737427" y="5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xmlns="" id="{F97685DD-D2AA-4C72-B22E-1002457BB55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xmlns="" id="{6DD12B42-E59F-4B29-87E1-9FEE360545B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xmlns="" id="{171B698C-C015-4FEA-8C50-130B5A336C9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xmlns="" id="{9D5E6C70-9C04-4899-A643-A1D5D51255E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xmlns="" id="{F7680875-EB8B-4ADB-B2FC-3388C262928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xmlns="" id="{B25B5D25-70E4-4233-A1B2-6C838ACD49B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xmlns="" id="{7445DC76-1E73-4880-A7EA-2257B27927A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xmlns="" id="{8EF0D7B7-4FD4-44E0-A680-E307028AEB8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xmlns="" id="{202BEB75-0BF6-4899-88F5-CED09FD101D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xmlns="" id="{625B577B-21FE-40CF-8585-3230627B9B1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xmlns="" id="{B918BB66-B36F-49D3-99A3-1C0398E5165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xmlns="" id="{6822D2A5-C4E1-4070-8F98-A855E285283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xmlns="" id="{6603412E-22D2-4631-9820-1929886AC22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xmlns="" id="{A32B8A87-2D2B-4CB8-B9D3-DD2168192E1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xmlns="" id="{966AA8F9-9B74-43A9-B680-4985B6414D8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xmlns="" id="{450FCD53-98B5-43B8-BA44-F0A79316C54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xmlns="" id="{48292467-D915-4C10-98F3-190A8CB838D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xmlns="" id="{E9FAEF13-19FF-422D-8C1F-9764606CAB3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xmlns="" id="{AE379E91-2413-490E-A2D7-F3A8DA05007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xmlns="" id="{8B1A2571-411A-46AA-A765-341357DC9D6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xmlns="" id="{90331082-4AF2-431A-8C2E-030CAFB948B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FF3589BC-85BD-4EAD-8C75-D964A5E7137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xmlns="" id="{C157087C-6289-4725-9329-2D28E78E6A4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xmlns="" id="{6E49B9CF-92DC-4921-A3B1-931423FA08F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a:extLst>
            <a:ext uri="{FF2B5EF4-FFF2-40B4-BE49-F238E27FC236}">
              <a16:creationId xmlns:a16="http://schemas.microsoft.com/office/drawing/2014/main" xmlns="" id="{087C4A56-1BA4-4354-98C1-78299F35DD76}"/>
            </a:ext>
          </a:extLst>
        </xdr:cNvPr>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xmlns="" id="{CDAF8688-653E-4C71-8B9E-E91B482D43AA}"/>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a:extLst>
            <a:ext uri="{FF2B5EF4-FFF2-40B4-BE49-F238E27FC236}">
              <a16:creationId xmlns:a16="http://schemas.microsoft.com/office/drawing/2014/main" xmlns="" id="{B6E5FB1A-3491-4202-A6B7-DA429F86C92E}"/>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xmlns="" id="{E14B4D36-928D-4759-979B-E3CB825C0329}"/>
            </a:ext>
          </a:extLst>
        </xdr:cNvPr>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a:extLst>
            <a:ext uri="{FF2B5EF4-FFF2-40B4-BE49-F238E27FC236}">
              <a16:creationId xmlns:a16="http://schemas.microsoft.com/office/drawing/2014/main" xmlns="" id="{19E78B20-DB0D-4AEE-A20F-ECAB21EF22A3}"/>
            </a:ext>
          </a:extLst>
        </xdr:cNvPr>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xmlns="" id="{C702F2AC-FBC3-4E03-9702-87DFF96443B0}"/>
            </a:ext>
          </a:extLst>
        </xdr:cNvPr>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a:extLst>
            <a:ext uri="{FF2B5EF4-FFF2-40B4-BE49-F238E27FC236}">
              <a16:creationId xmlns:a16="http://schemas.microsoft.com/office/drawing/2014/main" xmlns="" id="{4C40D0DD-77CD-4E1E-A0D1-AA540C93E074}"/>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a:extLst>
            <a:ext uri="{FF2B5EF4-FFF2-40B4-BE49-F238E27FC236}">
              <a16:creationId xmlns:a16="http://schemas.microsoft.com/office/drawing/2014/main" xmlns="" id="{31B388E5-9809-4A4F-AB40-EC759F46648E}"/>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a:extLst>
            <a:ext uri="{FF2B5EF4-FFF2-40B4-BE49-F238E27FC236}">
              <a16:creationId xmlns:a16="http://schemas.microsoft.com/office/drawing/2014/main" xmlns="" id="{3810FB98-CCA7-4EFC-8A0B-422C1DD9456A}"/>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a:extLst>
            <a:ext uri="{FF2B5EF4-FFF2-40B4-BE49-F238E27FC236}">
              <a16:creationId xmlns:a16="http://schemas.microsoft.com/office/drawing/2014/main" xmlns="" id="{2F811B2D-894B-4114-AF24-E5E5B49649DE}"/>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a:extLst>
            <a:ext uri="{FF2B5EF4-FFF2-40B4-BE49-F238E27FC236}">
              <a16:creationId xmlns:a16="http://schemas.microsoft.com/office/drawing/2014/main" xmlns="" id="{BC3911C3-9D91-495A-90A2-848DEEF1A7A2}"/>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80BE9701-C66B-41AC-9409-A5659BC1E8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8A35BD7B-EBB4-40AF-A591-DF6F55E0568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E003D277-8BA2-4541-ABDE-DD0398B0041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6DADCD81-4FB7-49A4-9D25-9A9021DD80E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7E68481D-D05F-4981-BCD2-0C20F9A09B7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82550</xdr:rowOff>
    </xdr:from>
    <xdr:to>
      <xdr:col>24</xdr:col>
      <xdr:colOff>114300</xdr:colOff>
      <xdr:row>61</xdr:row>
      <xdr:rowOff>12700</xdr:rowOff>
    </xdr:to>
    <xdr:sp macro="" textlink="">
      <xdr:nvSpPr>
        <xdr:cNvPr id="191" name="楕円 190">
          <a:extLst>
            <a:ext uri="{FF2B5EF4-FFF2-40B4-BE49-F238E27FC236}">
              <a16:creationId xmlns:a16="http://schemas.microsoft.com/office/drawing/2014/main" xmlns="" id="{7F3C95CA-DF96-4F17-AD7D-A6218F9900A9}"/>
            </a:ext>
          </a:extLst>
        </xdr:cNvPr>
        <xdr:cNvSpPr/>
      </xdr:nvSpPr>
      <xdr:spPr>
        <a:xfrm>
          <a:off x="4584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60977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xmlns="" id="{40F81AC5-5A51-49F6-BDF3-5967F17DF0EA}"/>
            </a:ext>
          </a:extLst>
        </xdr:cNvPr>
        <xdr:cNvSpPr txBox="1"/>
      </xdr:nvSpPr>
      <xdr:spPr>
        <a:xfrm>
          <a:off x="4673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93" name="楕円 192">
          <a:extLst>
            <a:ext uri="{FF2B5EF4-FFF2-40B4-BE49-F238E27FC236}">
              <a16:creationId xmlns:a16="http://schemas.microsoft.com/office/drawing/2014/main" xmlns="" id="{7523EF46-85FE-4F97-A302-3701048F127B}"/>
            </a:ext>
          </a:extLst>
        </xdr:cNvPr>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133350</xdr:rowOff>
    </xdr:to>
    <xdr:cxnSp macro="">
      <xdr:nvCxnSpPr>
        <xdr:cNvPr id="194" name="直線コネクタ 193">
          <a:extLst>
            <a:ext uri="{FF2B5EF4-FFF2-40B4-BE49-F238E27FC236}">
              <a16:creationId xmlns:a16="http://schemas.microsoft.com/office/drawing/2014/main" xmlns="" id="{B2447EC2-D4CE-498E-B5F8-DFFB64614829}"/>
            </a:ext>
          </a:extLst>
        </xdr:cNvPr>
        <xdr:cNvCxnSpPr/>
      </xdr:nvCxnSpPr>
      <xdr:spPr>
        <a:xfrm>
          <a:off x="3797300" y="103784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xdr:rowOff>
    </xdr:from>
    <xdr:to>
      <xdr:col>15</xdr:col>
      <xdr:colOff>101600</xdr:colOff>
      <xdr:row>60</xdr:row>
      <xdr:rowOff>102235</xdr:rowOff>
    </xdr:to>
    <xdr:sp macro="" textlink="">
      <xdr:nvSpPr>
        <xdr:cNvPr id="195" name="楕円 194">
          <a:extLst>
            <a:ext uri="{FF2B5EF4-FFF2-40B4-BE49-F238E27FC236}">
              <a16:creationId xmlns:a16="http://schemas.microsoft.com/office/drawing/2014/main" xmlns="" id="{F55F66BE-ABB4-4489-9FCB-A275F14D6E83}"/>
            </a:ext>
          </a:extLst>
        </xdr:cNvPr>
        <xdr:cNvSpPr/>
      </xdr:nvSpPr>
      <xdr:spPr>
        <a:xfrm>
          <a:off x="2857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51435</xdr:rowOff>
    </xdr:from>
    <xdr:to>
      <xdr:col>19</xdr:col>
      <xdr:colOff>177800</xdr:colOff>
      <xdr:row>60</xdr:row>
      <xdr:rowOff>91440</xdr:rowOff>
    </xdr:to>
    <xdr:cxnSp macro="">
      <xdr:nvCxnSpPr>
        <xdr:cNvPr id="196" name="直線コネクタ 195">
          <a:extLst>
            <a:ext uri="{FF2B5EF4-FFF2-40B4-BE49-F238E27FC236}">
              <a16:creationId xmlns:a16="http://schemas.microsoft.com/office/drawing/2014/main" xmlns="" id="{56579A12-76B7-413D-953B-4D9842DA53DC}"/>
            </a:ext>
          </a:extLst>
        </xdr:cNvPr>
        <xdr:cNvCxnSpPr/>
      </xdr:nvCxnSpPr>
      <xdr:spPr>
        <a:xfrm>
          <a:off x="2908300" y="103384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97" name="楕円 196">
          <a:extLst>
            <a:ext uri="{FF2B5EF4-FFF2-40B4-BE49-F238E27FC236}">
              <a16:creationId xmlns:a16="http://schemas.microsoft.com/office/drawing/2014/main" xmlns="" id="{CCFA0A94-99AF-4F50-A8FB-227AD4901561}"/>
            </a:ext>
          </a:extLst>
        </xdr:cNvPr>
        <xdr:cNvSpPr/>
      </xdr:nvSpPr>
      <xdr:spPr>
        <a:xfrm>
          <a:off x="1968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51435</xdr:rowOff>
    </xdr:to>
    <xdr:cxnSp macro="">
      <xdr:nvCxnSpPr>
        <xdr:cNvPr id="198" name="直線コネクタ 197">
          <a:extLst>
            <a:ext uri="{FF2B5EF4-FFF2-40B4-BE49-F238E27FC236}">
              <a16:creationId xmlns:a16="http://schemas.microsoft.com/office/drawing/2014/main" xmlns="" id="{45049A09-92F7-4ABF-935F-833FA2564E79}"/>
            </a:ext>
          </a:extLst>
        </xdr:cNvPr>
        <xdr:cNvCxnSpPr/>
      </xdr:nvCxnSpPr>
      <xdr:spPr>
        <a:xfrm>
          <a:off x="2019300" y="103060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99695</xdr:rowOff>
    </xdr:from>
    <xdr:to>
      <xdr:col>6</xdr:col>
      <xdr:colOff>38100</xdr:colOff>
      <xdr:row>60</xdr:row>
      <xdr:rowOff>29845</xdr:rowOff>
    </xdr:to>
    <xdr:sp macro="" textlink="">
      <xdr:nvSpPr>
        <xdr:cNvPr id="199" name="楕円 198">
          <a:extLst>
            <a:ext uri="{FF2B5EF4-FFF2-40B4-BE49-F238E27FC236}">
              <a16:creationId xmlns:a16="http://schemas.microsoft.com/office/drawing/2014/main" xmlns="" id="{F6390D5F-586E-49EA-81F2-930DFF3A1396}"/>
            </a:ext>
          </a:extLst>
        </xdr:cNvPr>
        <xdr:cNvSpPr/>
      </xdr:nvSpPr>
      <xdr:spPr>
        <a:xfrm>
          <a:off x="1079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150495</xdr:rowOff>
    </xdr:from>
    <xdr:to>
      <xdr:col>10</xdr:col>
      <xdr:colOff>114300</xdr:colOff>
      <xdr:row>60</xdr:row>
      <xdr:rowOff>19050</xdr:rowOff>
    </xdr:to>
    <xdr:cxnSp macro="">
      <xdr:nvCxnSpPr>
        <xdr:cNvPr id="200" name="直線コネクタ 199">
          <a:extLst>
            <a:ext uri="{FF2B5EF4-FFF2-40B4-BE49-F238E27FC236}">
              <a16:creationId xmlns:a16="http://schemas.microsoft.com/office/drawing/2014/main" xmlns="" id="{F0502E2B-7362-4C60-AAFA-72CC1FC8818D}"/>
            </a:ext>
          </a:extLst>
        </xdr:cNvPr>
        <xdr:cNvCxnSpPr/>
      </xdr:nvCxnSpPr>
      <xdr:spPr>
        <a:xfrm>
          <a:off x="1130300" y="102660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a:extLst>
            <a:ext uri="{FF2B5EF4-FFF2-40B4-BE49-F238E27FC236}">
              <a16:creationId xmlns:a16="http://schemas.microsoft.com/office/drawing/2014/main" xmlns="" id="{3CBA8750-3B51-4BC6-ADC3-0A008916C0B8}"/>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a:extLst>
            <a:ext uri="{FF2B5EF4-FFF2-40B4-BE49-F238E27FC236}">
              <a16:creationId xmlns:a16="http://schemas.microsoft.com/office/drawing/2014/main" xmlns="" id="{29B451BF-4156-42EA-9600-D6D86A273A8D}"/>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aveValue【体育館・プール】&#10;有形固定資産減価償却率">
          <a:extLst>
            <a:ext uri="{FF2B5EF4-FFF2-40B4-BE49-F238E27FC236}">
              <a16:creationId xmlns:a16="http://schemas.microsoft.com/office/drawing/2014/main" xmlns="" id="{758B861B-98B1-43F6-85ED-865583FB6D81}"/>
            </a:ext>
          </a:extLst>
        </xdr:cNvPr>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a:extLst>
            <a:ext uri="{FF2B5EF4-FFF2-40B4-BE49-F238E27FC236}">
              <a16:creationId xmlns:a16="http://schemas.microsoft.com/office/drawing/2014/main" xmlns="" id="{49FCB31B-A202-48A1-9EB5-4BA37167F9EE}"/>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133367</xdr:rowOff>
    </xdr:from>
    <xdr:ext cx="405111" cy="259045"/>
    <xdr:sp macro="" textlink="">
      <xdr:nvSpPr>
        <xdr:cNvPr id="205" name="n_1mainValue【体育館・プール】&#10;有形固定資産減価償却率">
          <a:extLst>
            <a:ext uri="{FF2B5EF4-FFF2-40B4-BE49-F238E27FC236}">
              <a16:creationId xmlns:a16="http://schemas.microsoft.com/office/drawing/2014/main" xmlns="" id="{2210DFBE-024D-4F17-BD47-FC275E9B51D1}"/>
            </a:ext>
          </a:extLst>
        </xdr:cNvPr>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93362</xdr:rowOff>
    </xdr:from>
    <xdr:ext cx="405111" cy="259045"/>
    <xdr:sp macro="" textlink="">
      <xdr:nvSpPr>
        <xdr:cNvPr id="206" name="n_2mainValue【体育館・プール】&#10;有形固定資産減価償却率">
          <a:extLst>
            <a:ext uri="{FF2B5EF4-FFF2-40B4-BE49-F238E27FC236}">
              <a16:creationId xmlns:a16="http://schemas.microsoft.com/office/drawing/2014/main" xmlns="" id="{0E4C9D52-3EE1-4165-8D20-187E88DE07CB}"/>
            </a:ext>
          </a:extLst>
        </xdr:cNvPr>
        <xdr:cNvSpPr txBox="1"/>
      </xdr:nvSpPr>
      <xdr:spPr>
        <a:xfrm>
          <a:off x="2705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60977</xdr:rowOff>
    </xdr:from>
    <xdr:ext cx="405111" cy="259045"/>
    <xdr:sp macro="" textlink="">
      <xdr:nvSpPr>
        <xdr:cNvPr id="207" name="n_3mainValue【体育館・プール】&#10;有形固定資産減価償却率">
          <a:extLst>
            <a:ext uri="{FF2B5EF4-FFF2-40B4-BE49-F238E27FC236}">
              <a16:creationId xmlns:a16="http://schemas.microsoft.com/office/drawing/2014/main" xmlns="" id="{B5928CE8-15D7-4582-AC34-AE40D328D884}"/>
            </a:ext>
          </a:extLst>
        </xdr:cNvPr>
        <xdr:cNvSpPr txBox="1"/>
      </xdr:nvSpPr>
      <xdr:spPr>
        <a:xfrm>
          <a:off x="1816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20972</xdr:rowOff>
    </xdr:from>
    <xdr:ext cx="405111" cy="259045"/>
    <xdr:sp macro="" textlink="">
      <xdr:nvSpPr>
        <xdr:cNvPr id="208" name="n_4mainValue【体育館・プール】&#10;有形固定資産減価償却率">
          <a:extLst>
            <a:ext uri="{FF2B5EF4-FFF2-40B4-BE49-F238E27FC236}">
              <a16:creationId xmlns:a16="http://schemas.microsoft.com/office/drawing/2014/main" xmlns="" id="{059A7AD5-8419-4FDA-BB33-EDF284DA3CF2}"/>
            </a:ext>
          </a:extLst>
        </xdr:cNvPr>
        <xdr:cNvSpPr txBox="1"/>
      </xdr:nvSpPr>
      <xdr:spPr>
        <a:xfrm>
          <a:off x="927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xmlns="" id="{DCAA08BE-1A89-4865-80EE-9846B1C5BFC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xmlns="" id="{57755D9C-DBC5-4C90-9E01-D681414810F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xmlns="" id="{029C6B1B-29CA-473E-93E7-FDB99C2E4F9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xmlns="" id="{958D327C-D9C5-44FB-94E5-841E2A3E62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xmlns="" id="{36FFDDF9-1A64-4306-9EEB-EB7392F070F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xmlns="" id="{9EFE9683-E940-40BE-801B-3904CFF54A1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xmlns="" id="{7373EC73-BB71-4E9B-B94F-BD09405C972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xmlns="" id="{09B23489-BB65-4467-8F93-5036180ADFB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xmlns="" id="{E61F128B-08A8-4D29-8C0C-850127BE89D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xmlns="" id="{566C869E-9791-4D9F-AE52-45657A61305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xmlns="" id="{A029AAD3-F202-4C05-851E-25F254C8D35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xmlns="" id="{3FE8F3BB-B6C8-4438-BCAE-EDCFD78101A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xmlns="" id="{7ABCC3EA-B800-4E77-9EC1-AD6EA407BCF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xmlns="" id="{A1D37D36-1107-4A60-B7AE-03DFE2E71CB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xmlns="" id="{B9F96AF2-822F-49EC-95BE-141F7A13282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xmlns="" id="{501C5083-759E-4F8B-9E62-FC32489756F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xmlns="" id="{810A99EA-65C8-4DA1-9B1B-E0359BC5606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xmlns="" id="{234DBBF5-4EEA-45ED-830C-F459EC8301E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xmlns="" id="{408A9288-50C2-4873-86E8-36AA1877ECD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xmlns="" id="{C9C5EDE1-F747-48EF-B1F5-8A2CF59A24D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xmlns="" id="{CF02D75C-4109-4172-AF2D-6A33B7832C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xmlns="" id="{83911F0C-33B3-42CD-9B66-1933D547169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xmlns="" id="{7869C361-854D-4736-93D7-C4A4BC2A901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xmlns="" id="{29320BA0-15E1-49E6-B989-A35D0D99BD01}"/>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xmlns="" id="{17699295-FDB2-4173-B280-C38458F86083}"/>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xmlns="" id="{9F558FA1-F3B2-4C12-AF96-204DA75200D1}"/>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xmlns="" id="{E177CF34-E924-44C5-B6AE-14A1D61E0367}"/>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xmlns="" id="{1ACE011A-7C1A-41E6-905F-1205C4302703}"/>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a:extLst>
            <a:ext uri="{FF2B5EF4-FFF2-40B4-BE49-F238E27FC236}">
              <a16:creationId xmlns:a16="http://schemas.microsoft.com/office/drawing/2014/main" xmlns="" id="{643BF8CD-653D-4080-839E-EE36A130EBB6}"/>
            </a:ext>
          </a:extLst>
        </xdr:cNvPr>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a:extLst>
            <a:ext uri="{FF2B5EF4-FFF2-40B4-BE49-F238E27FC236}">
              <a16:creationId xmlns:a16="http://schemas.microsoft.com/office/drawing/2014/main" xmlns="" id="{C38D288B-4A5A-470C-B396-9EC5EE9670EC}"/>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xmlns="" id="{5718A94D-82AD-4DAF-86A3-6D6880246062}"/>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a:extLst>
            <a:ext uri="{FF2B5EF4-FFF2-40B4-BE49-F238E27FC236}">
              <a16:creationId xmlns:a16="http://schemas.microsoft.com/office/drawing/2014/main" xmlns="" id="{BED0C9E7-957C-40FE-BD35-833E7BFF4DB2}"/>
            </a:ext>
          </a:extLst>
        </xdr:cNvPr>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a:extLst>
            <a:ext uri="{FF2B5EF4-FFF2-40B4-BE49-F238E27FC236}">
              <a16:creationId xmlns:a16="http://schemas.microsoft.com/office/drawing/2014/main" xmlns="" id="{893C8066-1875-4492-B28F-F342E6F6F9D1}"/>
            </a:ext>
          </a:extLst>
        </xdr:cNvPr>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a:extLst>
            <a:ext uri="{FF2B5EF4-FFF2-40B4-BE49-F238E27FC236}">
              <a16:creationId xmlns:a16="http://schemas.microsoft.com/office/drawing/2014/main" xmlns="" id="{00B369D8-E30A-4F3B-8AB3-A5E9AA377446}"/>
            </a:ext>
          </a:extLst>
        </xdr:cNvPr>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8F43BD84-B4E1-4F22-AA36-5D22DA6E338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2F9D43BB-A1DD-4EF6-A1E3-E6E8E5F4AB1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45A57FDC-C029-4C65-9A12-4E5821E28D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D6F3DE08-EBD6-4D0A-9410-6E60A7A4228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880D0850-53DF-48F3-A1F3-C5B3D0A3477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48" name="楕円 247">
          <a:extLst>
            <a:ext uri="{FF2B5EF4-FFF2-40B4-BE49-F238E27FC236}">
              <a16:creationId xmlns:a16="http://schemas.microsoft.com/office/drawing/2014/main" xmlns="" id="{F9351044-9F91-4339-917F-8D3BA48F43C1}"/>
            </a:ext>
          </a:extLst>
        </xdr:cNvPr>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167657</xdr:rowOff>
    </xdr:from>
    <xdr:ext cx="469744" cy="259045"/>
    <xdr:sp macro="" textlink="">
      <xdr:nvSpPr>
        <xdr:cNvPr id="249" name="【体育館・プール】&#10;一人当たり面積該当値テキスト">
          <a:extLst>
            <a:ext uri="{FF2B5EF4-FFF2-40B4-BE49-F238E27FC236}">
              <a16:creationId xmlns:a16="http://schemas.microsoft.com/office/drawing/2014/main" xmlns="" id="{49DA0093-D7D6-4A1B-8F31-4BF94010DAAC}"/>
            </a:ext>
          </a:extLst>
        </xdr:cNvPr>
        <xdr:cNvSpPr txBox="1"/>
      </xdr:nvSpPr>
      <xdr:spPr>
        <a:xfrm>
          <a:off x="10515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17780</xdr:rowOff>
    </xdr:from>
    <xdr:to>
      <xdr:col>50</xdr:col>
      <xdr:colOff>165100</xdr:colOff>
      <xdr:row>62</xdr:row>
      <xdr:rowOff>119380</xdr:rowOff>
    </xdr:to>
    <xdr:sp macro="" textlink="">
      <xdr:nvSpPr>
        <xdr:cNvPr id="250" name="楕円 249">
          <a:extLst>
            <a:ext uri="{FF2B5EF4-FFF2-40B4-BE49-F238E27FC236}">
              <a16:creationId xmlns:a16="http://schemas.microsoft.com/office/drawing/2014/main" xmlns="" id="{B750E68D-0394-4C0A-8038-6A7AE7AA75CD}"/>
            </a:ext>
          </a:extLst>
        </xdr:cNvPr>
        <xdr:cNvSpPr/>
      </xdr:nvSpPr>
      <xdr:spPr>
        <a:xfrm>
          <a:off x="958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68580</xdr:rowOff>
    </xdr:from>
    <xdr:to>
      <xdr:col>55</xdr:col>
      <xdr:colOff>0</xdr:colOff>
      <xdr:row>62</xdr:row>
      <xdr:rowOff>68580</xdr:rowOff>
    </xdr:to>
    <xdr:cxnSp macro="">
      <xdr:nvCxnSpPr>
        <xdr:cNvPr id="251" name="直線コネクタ 250">
          <a:extLst>
            <a:ext uri="{FF2B5EF4-FFF2-40B4-BE49-F238E27FC236}">
              <a16:creationId xmlns:a16="http://schemas.microsoft.com/office/drawing/2014/main" xmlns="" id="{0325710D-0267-4888-9CD8-5639086C8A4C}"/>
            </a:ext>
          </a:extLst>
        </xdr:cNvPr>
        <xdr:cNvCxnSpPr/>
      </xdr:nvCxnSpPr>
      <xdr:spPr>
        <a:xfrm>
          <a:off x="9639300" y="1069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143510</xdr:rowOff>
    </xdr:from>
    <xdr:to>
      <xdr:col>46</xdr:col>
      <xdr:colOff>38100</xdr:colOff>
      <xdr:row>62</xdr:row>
      <xdr:rowOff>73660</xdr:rowOff>
    </xdr:to>
    <xdr:sp macro="" textlink="">
      <xdr:nvSpPr>
        <xdr:cNvPr id="252" name="楕円 251">
          <a:extLst>
            <a:ext uri="{FF2B5EF4-FFF2-40B4-BE49-F238E27FC236}">
              <a16:creationId xmlns:a16="http://schemas.microsoft.com/office/drawing/2014/main" xmlns="" id="{256F4A3A-9267-4AB9-A7E9-AB0C6C8726F9}"/>
            </a:ext>
          </a:extLst>
        </xdr:cNvPr>
        <xdr:cNvSpPr/>
      </xdr:nvSpPr>
      <xdr:spPr>
        <a:xfrm>
          <a:off x="869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22860</xdr:rowOff>
    </xdr:from>
    <xdr:to>
      <xdr:col>50</xdr:col>
      <xdr:colOff>114300</xdr:colOff>
      <xdr:row>62</xdr:row>
      <xdr:rowOff>68580</xdr:rowOff>
    </xdr:to>
    <xdr:cxnSp macro="">
      <xdr:nvCxnSpPr>
        <xdr:cNvPr id="253" name="直線コネクタ 252">
          <a:extLst>
            <a:ext uri="{FF2B5EF4-FFF2-40B4-BE49-F238E27FC236}">
              <a16:creationId xmlns:a16="http://schemas.microsoft.com/office/drawing/2014/main" xmlns="" id="{10290AEB-05CF-4F6F-BD8B-EA13F363FCCB}"/>
            </a:ext>
          </a:extLst>
        </xdr:cNvPr>
        <xdr:cNvCxnSpPr/>
      </xdr:nvCxnSpPr>
      <xdr:spPr>
        <a:xfrm>
          <a:off x="8750300" y="10652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143510</xdr:rowOff>
    </xdr:from>
    <xdr:to>
      <xdr:col>41</xdr:col>
      <xdr:colOff>101600</xdr:colOff>
      <xdr:row>62</xdr:row>
      <xdr:rowOff>73660</xdr:rowOff>
    </xdr:to>
    <xdr:sp macro="" textlink="">
      <xdr:nvSpPr>
        <xdr:cNvPr id="254" name="楕円 253">
          <a:extLst>
            <a:ext uri="{FF2B5EF4-FFF2-40B4-BE49-F238E27FC236}">
              <a16:creationId xmlns:a16="http://schemas.microsoft.com/office/drawing/2014/main" xmlns="" id="{D2960971-6985-472E-B885-8DEB1595661C}"/>
            </a:ext>
          </a:extLst>
        </xdr:cNvPr>
        <xdr:cNvSpPr/>
      </xdr:nvSpPr>
      <xdr:spPr>
        <a:xfrm>
          <a:off x="781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22860</xdr:rowOff>
    </xdr:from>
    <xdr:to>
      <xdr:col>45</xdr:col>
      <xdr:colOff>177800</xdr:colOff>
      <xdr:row>62</xdr:row>
      <xdr:rowOff>22860</xdr:rowOff>
    </xdr:to>
    <xdr:cxnSp macro="">
      <xdr:nvCxnSpPr>
        <xdr:cNvPr id="255" name="直線コネクタ 254">
          <a:extLst>
            <a:ext uri="{FF2B5EF4-FFF2-40B4-BE49-F238E27FC236}">
              <a16:creationId xmlns:a16="http://schemas.microsoft.com/office/drawing/2014/main" xmlns="" id="{A4DEB209-6A4D-4BE8-B817-B6199290A7C8}"/>
            </a:ext>
          </a:extLst>
        </xdr:cNvPr>
        <xdr:cNvCxnSpPr/>
      </xdr:nvCxnSpPr>
      <xdr:spPr>
        <a:xfrm>
          <a:off x="7861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143510</xdr:rowOff>
    </xdr:from>
    <xdr:to>
      <xdr:col>36</xdr:col>
      <xdr:colOff>165100</xdr:colOff>
      <xdr:row>62</xdr:row>
      <xdr:rowOff>73660</xdr:rowOff>
    </xdr:to>
    <xdr:sp macro="" textlink="">
      <xdr:nvSpPr>
        <xdr:cNvPr id="256" name="楕円 255">
          <a:extLst>
            <a:ext uri="{FF2B5EF4-FFF2-40B4-BE49-F238E27FC236}">
              <a16:creationId xmlns:a16="http://schemas.microsoft.com/office/drawing/2014/main" xmlns="" id="{9B7B65F2-09A2-4CFE-B74D-0564002A7038}"/>
            </a:ext>
          </a:extLst>
        </xdr:cNvPr>
        <xdr:cNvSpPr/>
      </xdr:nvSpPr>
      <xdr:spPr>
        <a:xfrm>
          <a:off x="692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22860</xdr:rowOff>
    </xdr:from>
    <xdr:to>
      <xdr:col>41</xdr:col>
      <xdr:colOff>50800</xdr:colOff>
      <xdr:row>62</xdr:row>
      <xdr:rowOff>22860</xdr:rowOff>
    </xdr:to>
    <xdr:cxnSp macro="">
      <xdr:nvCxnSpPr>
        <xdr:cNvPr id="257" name="直線コネクタ 256">
          <a:extLst>
            <a:ext uri="{FF2B5EF4-FFF2-40B4-BE49-F238E27FC236}">
              <a16:creationId xmlns:a16="http://schemas.microsoft.com/office/drawing/2014/main" xmlns="" id="{FE238CF9-9A30-4A04-9CFF-1855A75FDAF5}"/>
            </a:ext>
          </a:extLst>
        </xdr:cNvPr>
        <xdr:cNvCxnSpPr/>
      </xdr:nvCxnSpPr>
      <xdr:spPr>
        <a:xfrm>
          <a:off x="6972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a:extLst>
            <a:ext uri="{FF2B5EF4-FFF2-40B4-BE49-F238E27FC236}">
              <a16:creationId xmlns:a16="http://schemas.microsoft.com/office/drawing/2014/main" xmlns="" id="{A27C6EC2-082D-4E00-95C6-D32122AB68F5}"/>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a:extLst>
            <a:ext uri="{FF2B5EF4-FFF2-40B4-BE49-F238E27FC236}">
              <a16:creationId xmlns:a16="http://schemas.microsoft.com/office/drawing/2014/main" xmlns="" id="{D908F6F6-DE6A-41ED-9229-9545B71A7B5F}"/>
            </a:ext>
          </a:extLst>
        </xdr:cNvPr>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a:extLst>
            <a:ext uri="{FF2B5EF4-FFF2-40B4-BE49-F238E27FC236}">
              <a16:creationId xmlns:a16="http://schemas.microsoft.com/office/drawing/2014/main" xmlns="" id="{F014627A-EC1E-4BCB-9F6B-70D1F5FB5742}"/>
            </a:ext>
          </a:extLst>
        </xdr:cNvPr>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a:extLst>
            <a:ext uri="{FF2B5EF4-FFF2-40B4-BE49-F238E27FC236}">
              <a16:creationId xmlns:a16="http://schemas.microsoft.com/office/drawing/2014/main" xmlns="" id="{B252CACC-60F4-46B3-87AC-7C25AD2E20E4}"/>
            </a:ext>
          </a:extLst>
        </xdr:cNvPr>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110507</xdr:rowOff>
    </xdr:from>
    <xdr:ext cx="469744" cy="259045"/>
    <xdr:sp macro="" textlink="">
      <xdr:nvSpPr>
        <xdr:cNvPr id="262" name="n_1mainValue【体育館・プール】&#10;一人当たり面積">
          <a:extLst>
            <a:ext uri="{FF2B5EF4-FFF2-40B4-BE49-F238E27FC236}">
              <a16:creationId xmlns:a16="http://schemas.microsoft.com/office/drawing/2014/main" xmlns="" id="{7CCC651D-0538-4C23-B00F-FD99B1C6BBD8}"/>
            </a:ext>
          </a:extLst>
        </xdr:cNvPr>
        <xdr:cNvSpPr txBox="1"/>
      </xdr:nvSpPr>
      <xdr:spPr>
        <a:xfrm>
          <a:off x="9391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64787</xdr:rowOff>
    </xdr:from>
    <xdr:ext cx="469744" cy="259045"/>
    <xdr:sp macro="" textlink="">
      <xdr:nvSpPr>
        <xdr:cNvPr id="263" name="n_2mainValue【体育館・プール】&#10;一人当たり面積">
          <a:extLst>
            <a:ext uri="{FF2B5EF4-FFF2-40B4-BE49-F238E27FC236}">
              <a16:creationId xmlns:a16="http://schemas.microsoft.com/office/drawing/2014/main" xmlns="" id="{661A366D-D525-418C-8380-F8FF399E7D88}"/>
            </a:ext>
          </a:extLst>
        </xdr:cNvPr>
        <xdr:cNvSpPr txBox="1"/>
      </xdr:nvSpPr>
      <xdr:spPr>
        <a:xfrm>
          <a:off x="8515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64787</xdr:rowOff>
    </xdr:from>
    <xdr:ext cx="469744" cy="259045"/>
    <xdr:sp macro="" textlink="">
      <xdr:nvSpPr>
        <xdr:cNvPr id="264" name="n_3mainValue【体育館・プール】&#10;一人当たり面積">
          <a:extLst>
            <a:ext uri="{FF2B5EF4-FFF2-40B4-BE49-F238E27FC236}">
              <a16:creationId xmlns:a16="http://schemas.microsoft.com/office/drawing/2014/main" xmlns="" id="{AC07CBF4-074D-4B95-85A1-6CB9C82A4DBB}"/>
            </a:ext>
          </a:extLst>
        </xdr:cNvPr>
        <xdr:cNvSpPr txBox="1"/>
      </xdr:nvSpPr>
      <xdr:spPr>
        <a:xfrm>
          <a:off x="7626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64787</xdr:rowOff>
    </xdr:from>
    <xdr:ext cx="469744" cy="259045"/>
    <xdr:sp macro="" textlink="">
      <xdr:nvSpPr>
        <xdr:cNvPr id="265" name="n_4mainValue【体育館・プール】&#10;一人当たり面積">
          <a:extLst>
            <a:ext uri="{FF2B5EF4-FFF2-40B4-BE49-F238E27FC236}">
              <a16:creationId xmlns:a16="http://schemas.microsoft.com/office/drawing/2014/main" xmlns="" id="{9B5810B9-3D64-41D7-85C6-74F3F20986C4}"/>
            </a:ext>
          </a:extLst>
        </xdr:cNvPr>
        <xdr:cNvSpPr txBox="1"/>
      </xdr:nvSpPr>
      <xdr:spPr>
        <a:xfrm>
          <a:off x="6737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xmlns="" id="{FCCA2C4A-4635-4612-9999-61CEA4BFBE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xmlns="" id="{3296615C-9D6E-47D1-A547-5183F498172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xmlns="" id="{CA6EA238-2B42-4500-92C7-648A4410D20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xmlns="" id="{0CA71690-3751-4ACF-8799-6BDF43D5578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xmlns="" id="{E1EC4305-CB48-403E-8C4E-3ECA32541CB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xmlns="" id="{C0E68278-FF3D-4E7B-B6B0-F501A362077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xmlns="" id="{64667EEB-4249-42BB-BF0B-8029C6A47C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xmlns="" id="{83741E15-1E60-42B2-BD4D-F04467E010C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xmlns="" id="{E4A0C02A-9DC8-4091-9DBA-9489AC66BF2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xmlns="" id="{A2E25396-A8A5-4FA9-9391-F0597DCC317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xmlns="" id="{EF99B5E9-E096-49A7-8C9F-4B212B8FD76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xmlns="" id="{4BF1DB96-C31C-43FA-9CD3-999030C7303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a:extLst>
            <a:ext uri="{FF2B5EF4-FFF2-40B4-BE49-F238E27FC236}">
              <a16:creationId xmlns:a16="http://schemas.microsoft.com/office/drawing/2014/main" xmlns="" id="{A93E3276-BD68-46BB-BA5E-3E8A5A26271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xmlns="" id="{A6ED0BFF-A8A8-4C06-9C28-7A2BF9EB11E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xmlns="" id="{2B84ACD6-7319-4BC2-880B-4B774FEDBBF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xmlns="" id="{FB07BDF5-1DCA-417B-AB76-DA4281E9D2A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xmlns="" id="{5EACD271-DDBB-4462-8045-F2D0027A6DB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xmlns="" id="{01948E36-771B-4556-8EA6-9DF945F6BA4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xmlns="" id="{14D70293-8389-4BFF-BE10-CE137C9E5BB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xmlns="" id="{2C38DFF2-57BC-4915-9CEF-7160828C33A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xmlns="" id="{49E375FB-92DC-47E2-AADA-BEB946008D9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xmlns="" id="{E67E0A54-FBCE-4CD3-9141-A3AA295FFBE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a:extLst>
            <a:ext uri="{FF2B5EF4-FFF2-40B4-BE49-F238E27FC236}">
              <a16:creationId xmlns:a16="http://schemas.microsoft.com/office/drawing/2014/main" xmlns="" id="{E795A3CD-C818-469A-AD1D-258A18736A52}"/>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xmlns="" id="{AA4EACFF-677F-411E-89C2-891E33B21A7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a:extLst>
            <a:ext uri="{FF2B5EF4-FFF2-40B4-BE49-F238E27FC236}">
              <a16:creationId xmlns:a16="http://schemas.microsoft.com/office/drawing/2014/main" xmlns="" id="{4EFB6B7A-E9CF-422A-8702-662B11EDFB8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xmlns="" id="{DCC70149-5A97-4109-9746-7D51BC1760A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a:extLst>
            <a:ext uri="{FF2B5EF4-FFF2-40B4-BE49-F238E27FC236}">
              <a16:creationId xmlns:a16="http://schemas.microsoft.com/office/drawing/2014/main" xmlns="" id="{AD7C13A5-5F57-4B91-814E-F86C61EE18DA}"/>
            </a:ext>
          </a:extLst>
        </xdr:cNvPr>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a:extLst>
            <a:ext uri="{FF2B5EF4-FFF2-40B4-BE49-F238E27FC236}">
              <a16:creationId xmlns:a16="http://schemas.microsoft.com/office/drawing/2014/main" xmlns="" id="{22FFC9CA-1707-4F72-8738-D97A3F860AFA}"/>
            </a:ext>
          </a:extLst>
        </xdr:cNvPr>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a:extLst>
            <a:ext uri="{FF2B5EF4-FFF2-40B4-BE49-F238E27FC236}">
              <a16:creationId xmlns:a16="http://schemas.microsoft.com/office/drawing/2014/main" xmlns="" id="{D718BB6D-045D-4E22-BF61-AA5DBE54C4B3}"/>
            </a:ext>
          </a:extLst>
        </xdr:cNvPr>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a:extLst>
            <a:ext uri="{FF2B5EF4-FFF2-40B4-BE49-F238E27FC236}">
              <a16:creationId xmlns:a16="http://schemas.microsoft.com/office/drawing/2014/main" xmlns="" id="{E215D573-EDB0-44A3-805F-C383307A552C}"/>
            </a:ext>
          </a:extLst>
        </xdr:cNvPr>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a:extLst>
            <a:ext uri="{FF2B5EF4-FFF2-40B4-BE49-F238E27FC236}">
              <a16:creationId xmlns:a16="http://schemas.microsoft.com/office/drawing/2014/main" xmlns="" id="{2507B971-3FCD-4EF6-9CD3-B082B1146C33}"/>
            </a:ext>
          </a:extLst>
        </xdr:cNvPr>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108148</xdr:rowOff>
    </xdr:from>
    <xdr:ext cx="405111" cy="259045"/>
    <xdr:sp macro="" textlink="">
      <xdr:nvSpPr>
        <xdr:cNvPr id="297" name="【福祉施設】&#10;有形固定資産減価償却率平均値テキスト">
          <a:extLst>
            <a:ext uri="{FF2B5EF4-FFF2-40B4-BE49-F238E27FC236}">
              <a16:creationId xmlns:a16="http://schemas.microsoft.com/office/drawing/2014/main" xmlns="" id="{5B264BCE-0E7B-4B3D-A41A-EFCEB7B825E8}"/>
            </a:ext>
          </a:extLst>
        </xdr:cNvPr>
        <xdr:cNvSpPr txBox="1"/>
      </xdr:nvSpPr>
      <xdr:spPr>
        <a:xfrm>
          <a:off x="46736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a:extLst>
            <a:ext uri="{FF2B5EF4-FFF2-40B4-BE49-F238E27FC236}">
              <a16:creationId xmlns:a16="http://schemas.microsoft.com/office/drawing/2014/main" xmlns="" id="{D2389A75-85CF-4843-B7B9-27A03096EE29}"/>
            </a:ext>
          </a:extLst>
        </xdr:cNvPr>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a:extLst>
            <a:ext uri="{FF2B5EF4-FFF2-40B4-BE49-F238E27FC236}">
              <a16:creationId xmlns:a16="http://schemas.microsoft.com/office/drawing/2014/main" xmlns="" id="{C7638947-4503-430C-95EE-54141E54C735}"/>
            </a:ext>
          </a:extLst>
        </xdr:cNvPr>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a:extLst>
            <a:ext uri="{FF2B5EF4-FFF2-40B4-BE49-F238E27FC236}">
              <a16:creationId xmlns:a16="http://schemas.microsoft.com/office/drawing/2014/main" xmlns="" id="{32727926-A342-4D3A-9BE1-EEFA35770EC6}"/>
            </a:ext>
          </a:extLst>
        </xdr:cNvPr>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a:extLst>
            <a:ext uri="{FF2B5EF4-FFF2-40B4-BE49-F238E27FC236}">
              <a16:creationId xmlns:a16="http://schemas.microsoft.com/office/drawing/2014/main" xmlns="" id="{B272446D-6CEC-4A91-89F2-BAE0E1811119}"/>
            </a:ext>
          </a:extLst>
        </xdr:cNvPr>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a:extLst>
            <a:ext uri="{FF2B5EF4-FFF2-40B4-BE49-F238E27FC236}">
              <a16:creationId xmlns:a16="http://schemas.microsoft.com/office/drawing/2014/main" xmlns="" id="{35AFAB25-FB6C-4A81-9A5D-ABA6F340779E}"/>
            </a:ext>
          </a:extLst>
        </xdr:cNvPr>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64B12DB9-9633-4394-A734-A0440F61475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24BE1C9E-FE09-4C09-B573-34CE3C4EE00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D16CA77A-E0E1-4BF7-B79D-8BD2C40EB4A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00C1BD3D-3AF2-4AAA-98F7-91000A339BD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xmlns="" id="{165760C1-0237-4C35-A173-3C17276FCE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132624</xdr:rowOff>
    </xdr:from>
    <xdr:to>
      <xdr:col>24</xdr:col>
      <xdr:colOff>114300</xdr:colOff>
      <xdr:row>84</xdr:row>
      <xdr:rowOff>62774</xdr:rowOff>
    </xdr:to>
    <xdr:sp macro="" textlink="">
      <xdr:nvSpPr>
        <xdr:cNvPr id="308" name="楕円 307">
          <a:extLst>
            <a:ext uri="{FF2B5EF4-FFF2-40B4-BE49-F238E27FC236}">
              <a16:creationId xmlns:a16="http://schemas.microsoft.com/office/drawing/2014/main" xmlns="" id="{1F4C2D65-56D2-4C08-AF35-FD2747F93F09}"/>
            </a:ext>
          </a:extLst>
        </xdr:cNvPr>
        <xdr:cNvSpPr/>
      </xdr:nvSpPr>
      <xdr:spPr>
        <a:xfrm>
          <a:off x="4584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111051</xdr:rowOff>
    </xdr:from>
    <xdr:ext cx="405111" cy="259045"/>
    <xdr:sp macro="" textlink="">
      <xdr:nvSpPr>
        <xdr:cNvPr id="309" name="【福祉施設】&#10;有形固定資産減価償却率該当値テキスト">
          <a:extLst>
            <a:ext uri="{FF2B5EF4-FFF2-40B4-BE49-F238E27FC236}">
              <a16:creationId xmlns:a16="http://schemas.microsoft.com/office/drawing/2014/main" xmlns="" id="{33663399-432D-41F6-88F0-100EC11C9C94}"/>
            </a:ext>
          </a:extLst>
        </xdr:cNvPr>
        <xdr:cNvSpPr txBox="1"/>
      </xdr:nvSpPr>
      <xdr:spPr>
        <a:xfrm>
          <a:off x="4673600"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310" name="楕円 309">
          <a:extLst>
            <a:ext uri="{FF2B5EF4-FFF2-40B4-BE49-F238E27FC236}">
              <a16:creationId xmlns:a16="http://schemas.microsoft.com/office/drawing/2014/main" xmlns="" id="{7F7FFA0F-0AA8-4CCB-BC8F-D36EAEA446AB}"/>
            </a:ext>
          </a:extLst>
        </xdr:cNvPr>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84</xdr:row>
      <xdr:rowOff>11974</xdr:rowOff>
    </xdr:to>
    <xdr:cxnSp macro="">
      <xdr:nvCxnSpPr>
        <xdr:cNvPr id="311" name="直線コネクタ 310">
          <a:extLst>
            <a:ext uri="{FF2B5EF4-FFF2-40B4-BE49-F238E27FC236}">
              <a16:creationId xmlns:a16="http://schemas.microsoft.com/office/drawing/2014/main" xmlns="" id="{E977DD23-D80F-4807-86C8-EF31E97358A7}"/>
            </a:ext>
          </a:extLst>
        </xdr:cNvPr>
        <xdr:cNvCxnSpPr/>
      </xdr:nvCxnSpPr>
      <xdr:spPr>
        <a:xfrm>
          <a:off x="3797300" y="14325600"/>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127726</xdr:rowOff>
    </xdr:from>
    <xdr:to>
      <xdr:col>15</xdr:col>
      <xdr:colOff>101600</xdr:colOff>
      <xdr:row>83</xdr:row>
      <xdr:rowOff>57876</xdr:rowOff>
    </xdr:to>
    <xdr:sp macro="" textlink="">
      <xdr:nvSpPr>
        <xdr:cNvPr id="312" name="楕円 311">
          <a:extLst>
            <a:ext uri="{FF2B5EF4-FFF2-40B4-BE49-F238E27FC236}">
              <a16:creationId xmlns:a16="http://schemas.microsoft.com/office/drawing/2014/main" xmlns="" id="{C82ADAAF-E1EE-4CE4-B95B-68C432044992}"/>
            </a:ext>
          </a:extLst>
        </xdr:cNvPr>
        <xdr:cNvSpPr/>
      </xdr:nvSpPr>
      <xdr:spPr>
        <a:xfrm>
          <a:off x="2857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7076</xdr:rowOff>
    </xdr:from>
    <xdr:to>
      <xdr:col>19</xdr:col>
      <xdr:colOff>177800</xdr:colOff>
      <xdr:row>83</xdr:row>
      <xdr:rowOff>95250</xdr:rowOff>
    </xdr:to>
    <xdr:cxnSp macro="">
      <xdr:nvCxnSpPr>
        <xdr:cNvPr id="313" name="直線コネクタ 312">
          <a:extLst>
            <a:ext uri="{FF2B5EF4-FFF2-40B4-BE49-F238E27FC236}">
              <a16:creationId xmlns:a16="http://schemas.microsoft.com/office/drawing/2014/main" xmlns="" id="{0E2AD012-0C8E-4558-ADB5-3CE96C8DFD61}"/>
            </a:ext>
          </a:extLst>
        </xdr:cNvPr>
        <xdr:cNvCxnSpPr/>
      </xdr:nvCxnSpPr>
      <xdr:spPr>
        <a:xfrm>
          <a:off x="2908300" y="1423742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39551</xdr:rowOff>
    </xdr:from>
    <xdr:to>
      <xdr:col>10</xdr:col>
      <xdr:colOff>165100</xdr:colOff>
      <xdr:row>82</xdr:row>
      <xdr:rowOff>141151</xdr:rowOff>
    </xdr:to>
    <xdr:sp macro="" textlink="">
      <xdr:nvSpPr>
        <xdr:cNvPr id="314" name="楕円 313">
          <a:extLst>
            <a:ext uri="{FF2B5EF4-FFF2-40B4-BE49-F238E27FC236}">
              <a16:creationId xmlns:a16="http://schemas.microsoft.com/office/drawing/2014/main" xmlns="" id="{E99E0A7D-C4FC-4550-B672-0F85DDDDF51A}"/>
            </a:ext>
          </a:extLst>
        </xdr:cNvPr>
        <xdr:cNvSpPr/>
      </xdr:nvSpPr>
      <xdr:spPr>
        <a:xfrm>
          <a:off x="1968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90351</xdr:rowOff>
    </xdr:from>
    <xdr:to>
      <xdr:col>15</xdr:col>
      <xdr:colOff>50800</xdr:colOff>
      <xdr:row>83</xdr:row>
      <xdr:rowOff>7076</xdr:rowOff>
    </xdr:to>
    <xdr:cxnSp macro="">
      <xdr:nvCxnSpPr>
        <xdr:cNvPr id="315" name="直線コネクタ 314">
          <a:extLst>
            <a:ext uri="{FF2B5EF4-FFF2-40B4-BE49-F238E27FC236}">
              <a16:creationId xmlns:a16="http://schemas.microsoft.com/office/drawing/2014/main" xmlns="" id="{5F7D77F1-2F2D-45C3-99EB-0952F99570B7}"/>
            </a:ext>
          </a:extLst>
        </xdr:cNvPr>
        <xdr:cNvCxnSpPr/>
      </xdr:nvCxnSpPr>
      <xdr:spPr>
        <a:xfrm>
          <a:off x="2019300" y="1414925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122827</xdr:rowOff>
    </xdr:from>
    <xdr:to>
      <xdr:col>6</xdr:col>
      <xdr:colOff>38100</xdr:colOff>
      <xdr:row>82</xdr:row>
      <xdr:rowOff>52977</xdr:rowOff>
    </xdr:to>
    <xdr:sp macro="" textlink="">
      <xdr:nvSpPr>
        <xdr:cNvPr id="316" name="楕円 315">
          <a:extLst>
            <a:ext uri="{FF2B5EF4-FFF2-40B4-BE49-F238E27FC236}">
              <a16:creationId xmlns:a16="http://schemas.microsoft.com/office/drawing/2014/main" xmlns="" id="{EF52DC97-7943-4C2C-A40C-042C7E619A92}"/>
            </a:ext>
          </a:extLst>
        </xdr:cNvPr>
        <xdr:cNvSpPr/>
      </xdr:nvSpPr>
      <xdr:spPr>
        <a:xfrm>
          <a:off x="1079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2177</xdr:rowOff>
    </xdr:from>
    <xdr:to>
      <xdr:col>10</xdr:col>
      <xdr:colOff>114300</xdr:colOff>
      <xdr:row>82</xdr:row>
      <xdr:rowOff>90351</xdr:rowOff>
    </xdr:to>
    <xdr:cxnSp macro="">
      <xdr:nvCxnSpPr>
        <xdr:cNvPr id="317" name="直線コネクタ 316">
          <a:extLst>
            <a:ext uri="{FF2B5EF4-FFF2-40B4-BE49-F238E27FC236}">
              <a16:creationId xmlns:a16="http://schemas.microsoft.com/office/drawing/2014/main" xmlns="" id="{5D4F540F-F96F-4AD4-82F2-BF82DAE61753}"/>
            </a:ext>
          </a:extLst>
        </xdr:cNvPr>
        <xdr:cNvCxnSpPr/>
      </xdr:nvCxnSpPr>
      <xdr:spPr>
        <a:xfrm>
          <a:off x="1130300" y="1406107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28683</xdr:rowOff>
    </xdr:from>
    <xdr:ext cx="405111" cy="259045"/>
    <xdr:sp macro="" textlink="">
      <xdr:nvSpPr>
        <xdr:cNvPr id="318" name="n_1aveValue【福祉施設】&#10;有形固定資産減価償却率">
          <a:extLst>
            <a:ext uri="{FF2B5EF4-FFF2-40B4-BE49-F238E27FC236}">
              <a16:creationId xmlns:a16="http://schemas.microsoft.com/office/drawing/2014/main" xmlns="" id="{962DBFD1-F5A1-4E8D-B190-FF7867BD0C6E}"/>
            </a:ext>
          </a:extLst>
        </xdr:cNvPr>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9" name="n_2aveValue【福祉施設】&#10;有形固定資産減価償却率">
          <a:extLst>
            <a:ext uri="{FF2B5EF4-FFF2-40B4-BE49-F238E27FC236}">
              <a16:creationId xmlns:a16="http://schemas.microsoft.com/office/drawing/2014/main" xmlns="" id="{5FA96CD9-A514-4A9F-B7DF-04C0A7C22C58}"/>
            </a:ext>
          </a:extLst>
        </xdr:cNvPr>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20" name="n_3aveValue【福祉施設】&#10;有形固定資産減価償却率">
          <a:extLst>
            <a:ext uri="{FF2B5EF4-FFF2-40B4-BE49-F238E27FC236}">
              <a16:creationId xmlns:a16="http://schemas.microsoft.com/office/drawing/2014/main" xmlns="" id="{D474219A-F346-42D0-8C08-E88C32F5728D}"/>
            </a:ext>
          </a:extLst>
        </xdr:cNvPr>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121756</xdr:rowOff>
    </xdr:from>
    <xdr:ext cx="405111" cy="259045"/>
    <xdr:sp macro="" textlink="">
      <xdr:nvSpPr>
        <xdr:cNvPr id="321" name="n_4aveValue【福祉施設】&#10;有形固定資産減価償却率">
          <a:extLst>
            <a:ext uri="{FF2B5EF4-FFF2-40B4-BE49-F238E27FC236}">
              <a16:creationId xmlns:a16="http://schemas.microsoft.com/office/drawing/2014/main" xmlns="" id="{63E5A480-F24F-47B8-91A4-FBF8C79687DA}"/>
            </a:ext>
          </a:extLst>
        </xdr:cNvPr>
        <xdr:cNvSpPr txBox="1"/>
      </xdr:nvSpPr>
      <xdr:spPr>
        <a:xfrm>
          <a:off x="927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322" name="n_1mainValue【福祉施設】&#10;有形固定資産減価償却率">
          <a:extLst>
            <a:ext uri="{FF2B5EF4-FFF2-40B4-BE49-F238E27FC236}">
              <a16:creationId xmlns:a16="http://schemas.microsoft.com/office/drawing/2014/main" xmlns="" id="{13FBF55F-F330-43D7-AF16-77A921D45DD2}"/>
            </a:ext>
          </a:extLst>
        </xdr:cNvPr>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49003</xdr:rowOff>
    </xdr:from>
    <xdr:ext cx="405111" cy="259045"/>
    <xdr:sp macro="" textlink="">
      <xdr:nvSpPr>
        <xdr:cNvPr id="323" name="n_2mainValue【福祉施設】&#10;有形固定資産減価償却率">
          <a:extLst>
            <a:ext uri="{FF2B5EF4-FFF2-40B4-BE49-F238E27FC236}">
              <a16:creationId xmlns:a16="http://schemas.microsoft.com/office/drawing/2014/main" xmlns="" id="{34B45C9A-F1C9-4D4B-A646-432FBE313985}"/>
            </a:ext>
          </a:extLst>
        </xdr:cNvPr>
        <xdr:cNvSpPr txBox="1"/>
      </xdr:nvSpPr>
      <xdr:spPr>
        <a:xfrm>
          <a:off x="2705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132278</xdr:rowOff>
    </xdr:from>
    <xdr:ext cx="405111" cy="259045"/>
    <xdr:sp macro="" textlink="">
      <xdr:nvSpPr>
        <xdr:cNvPr id="324" name="n_3mainValue【福祉施設】&#10;有形固定資産減価償却率">
          <a:extLst>
            <a:ext uri="{FF2B5EF4-FFF2-40B4-BE49-F238E27FC236}">
              <a16:creationId xmlns:a16="http://schemas.microsoft.com/office/drawing/2014/main" xmlns="" id="{28F9AF07-A900-47CE-8AD5-6006ABE6DDDB}"/>
            </a:ext>
          </a:extLst>
        </xdr:cNvPr>
        <xdr:cNvSpPr txBox="1"/>
      </xdr:nvSpPr>
      <xdr:spPr>
        <a:xfrm>
          <a:off x="1816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44104</xdr:rowOff>
    </xdr:from>
    <xdr:ext cx="405111" cy="259045"/>
    <xdr:sp macro="" textlink="">
      <xdr:nvSpPr>
        <xdr:cNvPr id="325" name="n_4mainValue【福祉施設】&#10;有形固定資産減価償却率">
          <a:extLst>
            <a:ext uri="{FF2B5EF4-FFF2-40B4-BE49-F238E27FC236}">
              <a16:creationId xmlns:a16="http://schemas.microsoft.com/office/drawing/2014/main" xmlns="" id="{9606EF62-6C4C-46F9-94B2-2AA816FFFF50}"/>
            </a:ext>
          </a:extLst>
        </xdr:cNvPr>
        <xdr:cNvSpPr txBox="1"/>
      </xdr:nvSpPr>
      <xdr:spPr>
        <a:xfrm>
          <a:off x="927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xmlns="" id="{BBAFDC89-0343-4506-8948-C671D9CAF89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xmlns="" id="{32F10436-8E3F-4E29-A01C-003886FC7E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xmlns="" id="{FC63D9BA-3A9F-42C6-A3A1-96A3CEA1222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xmlns="" id="{55FF884F-A6B1-460F-8A77-0FB3161D83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xmlns="" id="{CF246A0E-9912-476C-89EB-61304292A5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xmlns="" id="{97CB7CB7-9978-4F94-9017-2DBFAC7E488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xmlns="" id="{BA30B7E8-2778-4A0B-89FF-7735D5D334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xmlns="" id="{83AC34E6-82EC-403E-895C-6DDC57B6C58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xmlns="" id="{AA53E7AB-33D2-4454-8326-BD759AE9A8C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xmlns="" id="{5E6C88A8-F62E-443B-9894-DBC2BB03B38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xmlns="" id="{4D6976E3-10E0-4DBB-A7F8-1E0369A1287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xmlns="" id="{76C0DF20-EAFA-4E6F-8369-9679B78ECBC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xmlns="" id="{59A8BEBC-D0CD-4A67-87FC-9E3EC218A63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xmlns="" id="{AE906C55-FBAD-4CF9-B9F3-FB55896DF3B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xmlns="" id="{EC7FB51B-FFA7-43F3-96A2-5DD8BFD4A33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xmlns="" id="{17DF38D6-280F-4B4E-9BAB-53CEB757674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xmlns="" id="{DFA875F8-45EE-46ED-9AF7-D5AF3A5C222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xmlns="" id="{DDBD6B7A-9BCB-4058-9635-325ADE9EF64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xmlns="" id="{D7F8FF6B-0241-4BCF-AECA-44A368577BD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xmlns="" id="{643E0D20-A48F-4EB1-87C1-ADB30F55F11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xmlns="" id="{570F8E6C-DA60-4DC5-9B38-2B72593E6EC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xmlns="" id="{E74BB1B9-ED90-48B0-991E-5000BB4F340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xmlns="" id="{8845C6C1-9E16-45EA-AB98-F3D9513E9BC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a:extLst>
            <a:ext uri="{FF2B5EF4-FFF2-40B4-BE49-F238E27FC236}">
              <a16:creationId xmlns:a16="http://schemas.microsoft.com/office/drawing/2014/main" xmlns="" id="{6BC96FD6-C2D9-4C88-B171-F038148115D7}"/>
            </a:ext>
          </a:extLst>
        </xdr:cNvPr>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a:extLst>
            <a:ext uri="{FF2B5EF4-FFF2-40B4-BE49-F238E27FC236}">
              <a16:creationId xmlns:a16="http://schemas.microsoft.com/office/drawing/2014/main" xmlns="" id="{ACCEB1BC-315F-4148-85DE-E2B20C40A21A}"/>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a:extLst>
            <a:ext uri="{FF2B5EF4-FFF2-40B4-BE49-F238E27FC236}">
              <a16:creationId xmlns:a16="http://schemas.microsoft.com/office/drawing/2014/main" xmlns="" id="{3D1ACE8D-595A-45F5-A30F-8A819BCCF474}"/>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a:extLst>
            <a:ext uri="{FF2B5EF4-FFF2-40B4-BE49-F238E27FC236}">
              <a16:creationId xmlns:a16="http://schemas.microsoft.com/office/drawing/2014/main" xmlns="" id="{464CED58-F01A-40F6-9B48-DF6DBE56D3E9}"/>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a:extLst>
            <a:ext uri="{FF2B5EF4-FFF2-40B4-BE49-F238E27FC236}">
              <a16:creationId xmlns:a16="http://schemas.microsoft.com/office/drawing/2014/main" xmlns="" id="{46DC9DA6-DDE0-4672-884B-FBE8EEAA7AA0}"/>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111777</xdr:rowOff>
    </xdr:from>
    <xdr:ext cx="469744" cy="259045"/>
    <xdr:sp macro="" textlink="">
      <xdr:nvSpPr>
        <xdr:cNvPr id="354" name="【福祉施設】&#10;一人当たり面積平均値テキスト">
          <a:extLst>
            <a:ext uri="{FF2B5EF4-FFF2-40B4-BE49-F238E27FC236}">
              <a16:creationId xmlns:a16="http://schemas.microsoft.com/office/drawing/2014/main" xmlns="" id="{9F9904DB-69EC-4A2C-A075-06C82EC4FB40}"/>
            </a:ext>
          </a:extLst>
        </xdr:cNvPr>
        <xdr:cNvSpPr txBox="1"/>
      </xdr:nvSpPr>
      <xdr:spPr>
        <a:xfrm>
          <a:off x="105156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a:extLst>
            <a:ext uri="{FF2B5EF4-FFF2-40B4-BE49-F238E27FC236}">
              <a16:creationId xmlns:a16="http://schemas.microsoft.com/office/drawing/2014/main" xmlns="" id="{C6F8EAF2-2DD5-483F-8B9A-46C7CF289279}"/>
            </a:ext>
          </a:extLst>
        </xdr:cNvPr>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a:extLst>
            <a:ext uri="{FF2B5EF4-FFF2-40B4-BE49-F238E27FC236}">
              <a16:creationId xmlns:a16="http://schemas.microsoft.com/office/drawing/2014/main" xmlns="" id="{6C0E9044-7F07-41B1-98BF-A0A35FEE1DCD}"/>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a:extLst>
            <a:ext uri="{FF2B5EF4-FFF2-40B4-BE49-F238E27FC236}">
              <a16:creationId xmlns:a16="http://schemas.microsoft.com/office/drawing/2014/main" xmlns="" id="{E96A1C52-5BFE-4B7B-A765-C9AEF4B418DF}"/>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a:extLst>
            <a:ext uri="{FF2B5EF4-FFF2-40B4-BE49-F238E27FC236}">
              <a16:creationId xmlns:a16="http://schemas.microsoft.com/office/drawing/2014/main" xmlns="" id="{4980E708-102A-4F6C-8C96-054D17CDA1F4}"/>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a:extLst>
            <a:ext uri="{FF2B5EF4-FFF2-40B4-BE49-F238E27FC236}">
              <a16:creationId xmlns:a16="http://schemas.microsoft.com/office/drawing/2014/main" xmlns="" id="{3FA76FFA-F43A-4D59-AFD5-E1B3574B5871}"/>
            </a:ext>
          </a:extLst>
        </xdr:cNvPr>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C463B38C-C956-481D-BF44-59A755B3487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473CD4D3-5954-4ACB-9A68-017DB3809A6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D8FF9003-9F44-4FC4-96EF-F207B10B532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xmlns="" id="{2DE37F43-0E1A-467A-B62D-2B82521EBB8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xmlns="" id="{904354F5-64FD-43E9-88E0-56AC4DFD293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65" name="楕円 364">
          <a:extLst>
            <a:ext uri="{FF2B5EF4-FFF2-40B4-BE49-F238E27FC236}">
              <a16:creationId xmlns:a16="http://schemas.microsoft.com/office/drawing/2014/main" xmlns="" id="{B72E42B0-2196-4737-B240-8AB9B0E4D4BA}"/>
            </a:ext>
          </a:extLst>
        </xdr:cNvPr>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66" name="【福祉施設】&#10;一人当たり面積該当値テキスト">
          <a:extLst>
            <a:ext uri="{FF2B5EF4-FFF2-40B4-BE49-F238E27FC236}">
              <a16:creationId xmlns:a16="http://schemas.microsoft.com/office/drawing/2014/main" xmlns="" id="{C9FF5487-6C70-472D-873A-F53B89CAAB38}"/>
            </a:ext>
          </a:extLst>
        </xdr:cNvPr>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367" name="楕円 366">
          <a:extLst>
            <a:ext uri="{FF2B5EF4-FFF2-40B4-BE49-F238E27FC236}">
              <a16:creationId xmlns:a16="http://schemas.microsoft.com/office/drawing/2014/main" xmlns="" id="{3FF96615-3324-42EA-B2C9-2414BE04B25D}"/>
            </a:ext>
          </a:extLst>
        </xdr:cNvPr>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95250</xdr:rowOff>
    </xdr:to>
    <xdr:cxnSp macro="">
      <xdr:nvCxnSpPr>
        <xdr:cNvPr id="368" name="直線コネクタ 367">
          <a:extLst>
            <a:ext uri="{FF2B5EF4-FFF2-40B4-BE49-F238E27FC236}">
              <a16:creationId xmlns:a16="http://schemas.microsoft.com/office/drawing/2014/main" xmlns="" id="{A81008B2-6730-435D-A4DA-1672A9B3283D}"/>
            </a:ext>
          </a:extLst>
        </xdr:cNvPr>
        <xdr:cNvCxnSpPr/>
      </xdr:nvCxnSpPr>
      <xdr:spPr>
        <a:xfrm>
          <a:off x="9639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69" name="楕円 368">
          <a:extLst>
            <a:ext uri="{FF2B5EF4-FFF2-40B4-BE49-F238E27FC236}">
              <a16:creationId xmlns:a16="http://schemas.microsoft.com/office/drawing/2014/main" xmlns="" id="{8948C175-AA44-4CFC-B9C6-A663A95BC57E}"/>
            </a:ext>
          </a:extLst>
        </xdr:cNvPr>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95250</xdr:rowOff>
    </xdr:to>
    <xdr:cxnSp macro="">
      <xdr:nvCxnSpPr>
        <xdr:cNvPr id="370" name="直線コネクタ 369">
          <a:extLst>
            <a:ext uri="{FF2B5EF4-FFF2-40B4-BE49-F238E27FC236}">
              <a16:creationId xmlns:a16="http://schemas.microsoft.com/office/drawing/2014/main" xmlns="" id="{B4FB9C87-8F8C-4A64-9201-D5C202BC7151}"/>
            </a:ext>
          </a:extLst>
        </xdr:cNvPr>
        <xdr:cNvCxnSpPr/>
      </xdr:nvCxnSpPr>
      <xdr:spPr>
        <a:xfrm>
          <a:off x="8750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44450</xdr:rowOff>
    </xdr:from>
    <xdr:to>
      <xdr:col>41</xdr:col>
      <xdr:colOff>101600</xdr:colOff>
      <xdr:row>85</xdr:row>
      <xdr:rowOff>146050</xdr:rowOff>
    </xdr:to>
    <xdr:sp macro="" textlink="">
      <xdr:nvSpPr>
        <xdr:cNvPr id="371" name="楕円 370">
          <a:extLst>
            <a:ext uri="{FF2B5EF4-FFF2-40B4-BE49-F238E27FC236}">
              <a16:creationId xmlns:a16="http://schemas.microsoft.com/office/drawing/2014/main" xmlns="" id="{2FAD69B4-0806-40E5-AF7D-CE99D7E13192}"/>
            </a:ext>
          </a:extLst>
        </xdr:cNvPr>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85</xdr:row>
      <xdr:rowOff>95250</xdr:rowOff>
    </xdr:to>
    <xdr:cxnSp macro="">
      <xdr:nvCxnSpPr>
        <xdr:cNvPr id="372" name="直線コネクタ 371">
          <a:extLst>
            <a:ext uri="{FF2B5EF4-FFF2-40B4-BE49-F238E27FC236}">
              <a16:creationId xmlns:a16="http://schemas.microsoft.com/office/drawing/2014/main" xmlns="" id="{161EC1B6-F71A-4F5D-BAD6-874DD9E4D12A}"/>
            </a:ext>
          </a:extLst>
        </xdr:cNvPr>
        <xdr:cNvCxnSpPr/>
      </xdr:nvCxnSpPr>
      <xdr:spPr>
        <a:xfrm>
          <a:off x="7861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macro="" textlink="">
      <xdr:nvSpPr>
        <xdr:cNvPr id="373" name="楕円 372">
          <a:extLst>
            <a:ext uri="{FF2B5EF4-FFF2-40B4-BE49-F238E27FC236}">
              <a16:creationId xmlns:a16="http://schemas.microsoft.com/office/drawing/2014/main" xmlns="" id="{6DB49C4D-FA50-424C-B5F2-0940CE00CBAD}"/>
            </a:ext>
          </a:extLst>
        </xdr:cNvPr>
        <xdr:cNvSpPr/>
      </xdr:nvSpPr>
      <xdr:spPr>
        <a:xfrm>
          <a:off x="692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95250</xdr:rowOff>
    </xdr:from>
    <xdr:to>
      <xdr:col>41</xdr:col>
      <xdr:colOff>50800</xdr:colOff>
      <xdr:row>85</xdr:row>
      <xdr:rowOff>95250</xdr:rowOff>
    </xdr:to>
    <xdr:cxnSp macro="">
      <xdr:nvCxnSpPr>
        <xdr:cNvPr id="374" name="直線コネクタ 373">
          <a:extLst>
            <a:ext uri="{FF2B5EF4-FFF2-40B4-BE49-F238E27FC236}">
              <a16:creationId xmlns:a16="http://schemas.microsoft.com/office/drawing/2014/main" xmlns="" id="{9B4D10C7-C026-409D-8FBF-F0B5B4022DB1}"/>
            </a:ext>
          </a:extLst>
        </xdr:cNvPr>
        <xdr:cNvCxnSpPr/>
      </xdr:nvCxnSpPr>
      <xdr:spPr>
        <a:xfrm>
          <a:off x="6972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75" name="n_1aveValue【福祉施設】&#10;一人当たり面積">
          <a:extLst>
            <a:ext uri="{FF2B5EF4-FFF2-40B4-BE49-F238E27FC236}">
              <a16:creationId xmlns:a16="http://schemas.microsoft.com/office/drawing/2014/main" xmlns="" id="{BE321670-2370-4C71-988F-D580FF318D1D}"/>
            </a:ext>
          </a:extLst>
        </xdr:cNvPr>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6" name="n_2aveValue【福祉施設】&#10;一人当たり面積">
          <a:extLst>
            <a:ext uri="{FF2B5EF4-FFF2-40B4-BE49-F238E27FC236}">
              <a16:creationId xmlns:a16="http://schemas.microsoft.com/office/drawing/2014/main" xmlns="" id="{6C7ED751-0287-4702-8365-5DE41E863435}"/>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7" name="n_3aveValue【福祉施設】&#10;一人当たり面積">
          <a:extLst>
            <a:ext uri="{FF2B5EF4-FFF2-40B4-BE49-F238E27FC236}">
              <a16:creationId xmlns:a16="http://schemas.microsoft.com/office/drawing/2014/main" xmlns="" id="{6EBD7B25-D52D-4028-8013-D7FB865324B8}"/>
            </a:ext>
          </a:extLst>
        </xdr:cNvPr>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22877</xdr:rowOff>
    </xdr:from>
    <xdr:ext cx="469744" cy="259045"/>
    <xdr:sp macro="" textlink="">
      <xdr:nvSpPr>
        <xdr:cNvPr id="378" name="n_4aveValue【福祉施設】&#10;一人当たり面積">
          <a:extLst>
            <a:ext uri="{FF2B5EF4-FFF2-40B4-BE49-F238E27FC236}">
              <a16:creationId xmlns:a16="http://schemas.microsoft.com/office/drawing/2014/main" xmlns="" id="{E6C9CEB6-CEE2-4F5B-9533-6BD5FED357F3}"/>
            </a:ext>
          </a:extLst>
        </xdr:cNvPr>
        <xdr:cNvSpPr txBox="1"/>
      </xdr:nvSpPr>
      <xdr:spPr>
        <a:xfrm>
          <a:off x="6737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137177</xdr:rowOff>
    </xdr:from>
    <xdr:ext cx="469744" cy="259045"/>
    <xdr:sp macro="" textlink="">
      <xdr:nvSpPr>
        <xdr:cNvPr id="379" name="n_1mainValue【福祉施設】&#10;一人当たり面積">
          <a:extLst>
            <a:ext uri="{FF2B5EF4-FFF2-40B4-BE49-F238E27FC236}">
              <a16:creationId xmlns:a16="http://schemas.microsoft.com/office/drawing/2014/main" xmlns="" id="{168F5F11-25CB-4BA9-829E-50A281945252}"/>
            </a:ext>
          </a:extLst>
        </xdr:cNvPr>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80" name="n_2mainValue【福祉施設】&#10;一人当たり面積">
          <a:extLst>
            <a:ext uri="{FF2B5EF4-FFF2-40B4-BE49-F238E27FC236}">
              <a16:creationId xmlns:a16="http://schemas.microsoft.com/office/drawing/2014/main" xmlns="" id="{8C3626F1-5F58-49DA-86D1-C660DD480C70}"/>
            </a:ext>
          </a:extLst>
        </xdr:cNvPr>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137177</xdr:rowOff>
    </xdr:from>
    <xdr:ext cx="469744" cy="259045"/>
    <xdr:sp macro="" textlink="">
      <xdr:nvSpPr>
        <xdr:cNvPr id="381" name="n_3mainValue【福祉施設】&#10;一人当たり面積">
          <a:extLst>
            <a:ext uri="{FF2B5EF4-FFF2-40B4-BE49-F238E27FC236}">
              <a16:creationId xmlns:a16="http://schemas.microsoft.com/office/drawing/2014/main" xmlns="" id="{E3D594A8-CD31-4630-BE12-306AD6059CB2}"/>
            </a:ext>
          </a:extLst>
        </xdr:cNvPr>
        <xdr:cNvSpPr txBox="1"/>
      </xdr:nvSpPr>
      <xdr:spPr>
        <a:xfrm>
          <a:off x="7626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137177</xdr:rowOff>
    </xdr:from>
    <xdr:ext cx="469744" cy="259045"/>
    <xdr:sp macro="" textlink="">
      <xdr:nvSpPr>
        <xdr:cNvPr id="382" name="n_4mainValue【福祉施設】&#10;一人当たり面積">
          <a:extLst>
            <a:ext uri="{FF2B5EF4-FFF2-40B4-BE49-F238E27FC236}">
              <a16:creationId xmlns:a16="http://schemas.microsoft.com/office/drawing/2014/main" xmlns="" id="{08C45961-A84B-412B-BE17-FFF341E6AA76}"/>
            </a:ext>
          </a:extLst>
        </xdr:cNvPr>
        <xdr:cNvSpPr txBox="1"/>
      </xdr:nvSpPr>
      <xdr:spPr>
        <a:xfrm>
          <a:off x="6737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xmlns="" id="{9C15D501-410C-4CE9-8FF1-5EF4A3FEBE8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xmlns="" id="{BAC0CD16-FF99-4CAC-912F-BC455631697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xmlns="" id="{444A38B6-4AF1-401A-A232-C85CEFAD149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xmlns="" id="{323AEE49-B8D4-4B2A-BCBC-6D896F9CDA4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xmlns="" id="{B0FE7A35-CD25-40F1-BE9A-296896C74A6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xmlns="" id="{693E05D8-A340-4B71-952C-0841FAC398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xmlns="" id="{CD10D195-F7FD-49C8-BB28-9AE6630ADB1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xmlns="" id="{D135BAC5-E9CF-4629-8433-BA12737BE15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xmlns="" id="{6AC06EFA-F307-49C1-A7CD-59D4F7D4731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xmlns="" id="{E429BD8C-1C77-46FF-BD4F-0EBB2FED13E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xmlns="" id="{08D93B10-9AFC-4E1E-8D0C-27695EEED6C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xmlns="" id="{6E94B805-A6C5-4E25-A88A-04380D2F4B1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xmlns="" id="{FA6AA83B-93B7-4C03-9230-33A0EDFBDD19}"/>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xmlns="" id="{63539F43-180B-4402-B84A-87A93BA1B4F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xmlns="" id="{83BCD49F-4D4C-4095-8121-56DB278ED10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xmlns="" id="{B9FD16E5-FE67-41B4-B2D2-1038C0B2CD9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xmlns="" id="{66A326FE-4A5D-42F7-B957-B767EBA4773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xmlns="" id="{9B45FD5C-ECD0-4797-BF2B-0856800E1EB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xmlns="" id="{2B2EC097-D58C-4084-9222-387301A082B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xmlns="" id="{8B12C336-563F-4075-97B8-0B732A52D00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xmlns="" id="{B486AC2B-7BFB-498F-82F3-C229F8AB416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xmlns="" id="{754ACA7D-F7D1-416E-8518-1B8395B8453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xmlns="" id="{07B83E0A-1D6D-4324-A4D1-A173DE016F8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xmlns="" id="{C38B16EE-C0A1-4385-8317-E0E73FE964B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a:extLst>
            <a:ext uri="{FF2B5EF4-FFF2-40B4-BE49-F238E27FC236}">
              <a16:creationId xmlns:a16="http://schemas.microsoft.com/office/drawing/2014/main" xmlns="" id="{6B411725-1F8B-4842-91D6-D9AB2F083123}"/>
            </a:ext>
          </a:extLst>
        </xdr:cNvPr>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a:extLst>
            <a:ext uri="{FF2B5EF4-FFF2-40B4-BE49-F238E27FC236}">
              <a16:creationId xmlns:a16="http://schemas.microsoft.com/office/drawing/2014/main" xmlns="" id="{5F5E94F6-6841-4A04-97B4-05BEFB89B53D}"/>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a:extLst>
            <a:ext uri="{FF2B5EF4-FFF2-40B4-BE49-F238E27FC236}">
              <a16:creationId xmlns:a16="http://schemas.microsoft.com/office/drawing/2014/main" xmlns="" id="{7CF5B604-B387-462B-9E71-ACADFB90A99A}"/>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a:extLst>
            <a:ext uri="{FF2B5EF4-FFF2-40B4-BE49-F238E27FC236}">
              <a16:creationId xmlns:a16="http://schemas.microsoft.com/office/drawing/2014/main" xmlns="" id="{A1A49CB7-732C-45B5-98E0-451C131B3D0B}"/>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a:extLst>
            <a:ext uri="{FF2B5EF4-FFF2-40B4-BE49-F238E27FC236}">
              <a16:creationId xmlns:a16="http://schemas.microsoft.com/office/drawing/2014/main" xmlns="" id="{256531AE-A8BB-4835-8829-88A1F43FE374}"/>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12" name="【市民会館】&#10;有形固定資産減価償却率平均値テキスト">
          <a:extLst>
            <a:ext uri="{FF2B5EF4-FFF2-40B4-BE49-F238E27FC236}">
              <a16:creationId xmlns:a16="http://schemas.microsoft.com/office/drawing/2014/main" xmlns="" id="{831DCC05-EEE2-40FD-8CEE-822F4062337C}"/>
            </a:ext>
          </a:extLst>
        </xdr:cNvPr>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a:extLst>
            <a:ext uri="{FF2B5EF4-FFF2-40B4-BE49-F238E27FC236}">
              <a16:creationId xmlns:a16="http://schemas.microsoft.com/office/drawing/2014/main" xmlns="" id="{DFDAB674-52CE-4EE3-B088-73C5122FC696}"/>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a:extLst>
            <a:ext uri="{FF2B5EF4-FFF2-40B4-BE49-F238E27FC236}">
              <a16:creationId xmlns:a16="http://schemas.microsoft.com/office/drawing/2014/main" xmlns="" id="{D0F6855D-732E-43C4-808A-7905DC12575A}"/>
            </a:ext>
          </a:extLst>
        </xdr:cNvPr>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a:extLst>
            <a:ext uri="{FF2B5EF4-FFF2-40B4-BE49-F238E27FC236}">
              <a16:creationId xmlns:a16="http://schemas.microsoft.com/office/drawing/2014/main" xmlns="" id="{32C23E7B-9779-4B81-A75A-89364550E71B}"/>
            </a:ext>
          </a:extLst>
        </xdr:cNvPr>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a:extLst>
            <a:ext uri="{FF2B5EF4-FFF2-40B4-BE49-F238E27FC236}">
              <a16:creationId xmlns:a16="http://schemas.microsoft.com/office/drawing/2014/main" xmlns="" id="{0C51C680-9B02-4F0A-8DEA-79AD67576CB5}"/>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a:extLst>
            <a:ext uri="{FF2B5EF4-FFF2-40B4-BE49-F238E27FC236}">
              <a16:creationId xmlns:a16="http://schemas.microsoft.com/office/drawing/2014/main" xmlns="" id="{245FF590-987D-4A67-BE3C-E5E921EDE7E9}"/>
            </a:ext>
          </a:extLst>
        </xdr:cNvPr>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328FDD7B-7854-4C14-BEDC-5A43F324989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9EB6A73C-4CAC-4261-9F2C-BD36017173F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E14A7D1F-4A29-4AE8-B8B4-FE20E80938B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xmlns="" id="{687DEB6F-1637-4C4F-96B1-C032C52C6C7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xmlns="" id="{D08E0A6D-A854-4E74-B7F3-FCD92D54D3E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50164</xdr:rowOff>
    </xdr:from>
    <xdr:to>
      <xdr:col>24</xdr:col>
      <xdr:colOff>114300</xdr:colOff>
      <xdr:row>107</xdr:row>
      <xdr:rowOff>151764</xdr:rowOff>
    </xdr:to>
    <xdr:sp macro="" textlink="">
      <xdr:nvSpPr>
        <xdr:cNvPr id="423" name="楕円 422">
          <a:extLst>
            <a:ext uri="{FF2B5EF4-FFF2-40B4-BE49-F238E27FC236}">
              <a16:creationId xmlns:a16="http://schemas.microsoft.com/office/drawing/2014/main" xmlns="" id="{2F88C276-C506-4758-A5FD-19A05FE0AFBA}"/>
            </a:ext>
          </a:extLst>
        </xdr:cNvPr>
        <xdr:cNvSpPr/>
      </xdr:nvSpPr>
      <xdr:spPr>
        <a:xfrm>
          <a:off x="45847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28591</xdr:rowOff>
    </xdr:from>
    <xdr:ext cx="405111" cy="259045"/>
    <xdr:sp macro="" textlink="">
      <xdr:nvSpPr>
        <xdr:cNvPr id="424" name="【市民会館】&#10;有形固定資産減価償却率該当値テキスト">
          <a:extLst>
            <a:ext uri="{FF2B5EF4-FFF2-40B4-BE49-F238E27FC236}">
              <a16:creationId xmlns:a16="http://schemas.microsoft.com/office/drawing/2014/main" xmlns="" id="{CDD3BDF4-25A9-49A2-B81E-273F2C7497A6}"/>
            </a:ext>
          </a:extLst>
        </xdr:cNvPr>
        <xdr:cNvSpPr txBox="1"/>
      </xdr:nvSpPr>
      <xdr:spPr>
        <a:xfrm>
          <a:off x="4673600"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8255</xdr:rowOff>
    </xdr:from>
    <xdr:to>
      <xdr:col>20</xdr:col>
      <xdr:colOff>38100</xdr:colOff>
      <xdr:row>107</xdr:row>
      <xdr:rowOff>109855</xdr:rowOff>
    </xdr:to>
    <xdr:sp macro="" textlink="">
      <xdr:nvSpPr>
        <xdr:cNvPr id="425" name="楕円 424">
          <a:extLst>
            <a:ext uri="{FF2B5EF4-FFF2-40B4-BE49-F238E27FC236}">
              <a16:creationId xmlns:a16="http://schemas.microsoft.com/office/drawing/2014/main" xmlns="" id="{3ADB73CA-2837-45BE-8FC4-3FAB3E5A6DF0}"/>
            </a:ext>
          </a:extLst>
        </xdr:cNvPr>
        <xdr:cNvSpPr/>
      </xdr:nvSpPr>
      <xdr:spPr>
        <a:xfrm>
          <a:off x="3746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59055</xdr:rowOff>
    </xdr:from>
    <xdr:to>
      <xdr:col>24</xdr:col>
      <xdr:colOff>63500</xdr:colOff>
      <xdr:row>107</xdr:row>
      <xdr:rowOff>100964</xdr:rowOff>
    </xdr:to>
    <xdr:cxnSp macro="">
      <xdr:nvCxnSpPr>
        <xdr:cNvPr id="426" name="直線コネクタ 425">
          <a:extLst>
            <a:ext uri="{FF2B5EF4-FFF2-40B4-BE49-F238E27FC236}">
              <a16:creationId xmlns:a16="http://schemas.microsoft.com/office/drawing/2014/main" xmlns="" id="{DEA15551-F2BD-470C-A7A3-59980C8C5CCB}"/>
            </a:ext>
          </a:extLst>
        </xdr:cNvPr>
        <xdr:cNvCxnSpPr/>
      </xdr:nvCxnSpPr>
      <xdr:spPr>
        <a:xfrm>
          <a:off x="3797300" y="184042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135889</xdr:rowOff>
    </xdr:from>
    <xdr:to>
      <xdr:col>15</xdr:col>
      <xdr:colOff>101600</xdr:colOff>
      <xdr:row>107</xdr:row>
      <xdr:rowOff>66039</xdr:rowOff>
    </xdr:to>
    <xdr:sp macro="" textlink="">
      <xdr:nvSpPr>
        <xdr:cNvPr id="427" name="楕円 426">
          <a:extLst>
            <a:ext uri="{FF2B5EF4-FFF2-40B4-BE49-F238E27FC236}">
              <a16:creationId xmlns:a16="http://schemas.microsoft.com/office/drawing/2014/main" xmlns="" id="{A73832EE-14B4-40C6-A093-E83F997DBCC1}"/>
            </a:ext>
          </a:extLst>
        </xdr:cNvPr>
        <xdr:cNvSpPr/>
      </xdr:nvSpPr>
      <xdr:spPr>
        <a:xfrm>
          <a:off x="2857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15239</xdr:rowOff>
    </xdr:from>
    <xdr:to>
      <xdr:col>19</xdr:col>
      <xdr:colOff>177800</xdr:colOff>
      <xdr:row>107</xdr:row>
      <xdr:rowOff>59055</xdr:rowOff>
    </xdr:to>
    <xdr:cxnSp macro="">
      <xdr:nvCxnSpPr>
        <xdr:cNvPr id="428" name="直線コネクタ 427">
          <a:extLst>
            <a:ext uri="{FF2B5EF4-FFF2-40B4-BE49-F238E27FC236}">
              <a16:creationId xmlns:a16="http://schemas.microsoft.com/office/drawing/2014/main" xmlns="" id="{4C7A792F-7C84-4872-A23A-0EF99885E5BF}"/>
            </a:ext>
          </a:extLst>
        </xdr:cNvPr>
        <xdr:cNvCxnSpPr/>
      </xdr:nvCxnSpPr>
      <xdr:spPr>
        <a:xfrm>
          <a:off x="2908300" y="183603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92075</xdr:rowOff>
    </xdr:from>
    <xdr:to>
      <xdr:col>10</xdr:col>
      <xdr:colOff>165100</xdr:colOff>
      <xdr:row>107</xdr:row>
      <xdr:rowOff>22225</xdr:rowOff>
    </xdr:to>
    <xdr:sp macro="" textlink="">
      <xdr:nvSpPr>
        <xdr:cNvPr id="429" name="楕円 428">
          <a:extLst>
            <a:ext uri="{FF2B5EF4-FFF2-40B4-BE49-F238E27FC236}">
              <a16:creationId xmlns:a16="http://schemas.microsoft.com/office/drawing/2014/main" xmlns="" id="{761B93EB-6741-4BD8-92CC-7C5E92480F4A}"/>
            </a:ext>
          </a:extLst>
        </xdr:cNvPr>
        <xdr:cNvSpPr/>
      </xdr:nvSpPr>
      <xdr:spPr>
        <a:xfrm>
          <a:off x="1968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142875</xdr:rowOff>
    </xdr:from>
    <xdr:to>
      <xdr:col>15</xdr:col>
      <xdr:colOff>50800</xdr:colOff>
      <xdr:row>107</xdr:row>
      <xdr:rowOff>15239</xdr:rowOff>
    </xdr:to>
    <xdr:cxnSp macro="">
      <xdr:nvCxnSpPr>
        <xdr:cNvPr id="430" name="直線コネクタ 429">
          <a:extLst>
            <a:ext uri="{FF2B5EF4-FFF2-40B4-BE49-F238E27FC236}">
              <a16:creationId xmlns:a16="http://schemas.microsoft.com/office/drawing/2014/main" xmlns="" id="{A59E33B7-7005-47C3-8AE7-158B309124F7}"/>
            </a:ext>
          </a:extLst>
        </xdr:cNvPr>
        <xdr:cNvCxnSpPr/>
      </xdr:nvCxnSpPr>
      <xdr:spPr>
        <a:xfrm>
          <a:off x="2019300" y="183165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46355</xdr:rowOff>
    </xdr:from>
    <xdr:to>
      <xdr:col>6</xdr:col>
      <xdr:colOff>38100</xdr:colOff>
      <xdr:row>106</xdr:row>
      <xdr:rowOff>147955</xdr:rowOff>
    </xdr:to>
    <xdr:sp macro="" textlink="">
      <xdr:nvSpPr>
        <xdr:cNvPr id="431" name="楕円 430">
          <a:extLst>
            <a:ext uri="{FF2B5EF4-FFF2-40B4-BE49-F238E27FC236}">
              <a16:creationId xmlns:a16="http://schemas.microsoft.com/office/drawing/2014/main" xmlns="" id="{3A2520EE-650E-4F94-A922-671BD71FE624}"/>
            </a:ext>
          </a:extLst>
        </xdr:cNvPr>
        <xdr:cNvSpPr/>
      </xdr:nvSpPr>
      <xdr:spPr>
        <a:xfrm>
          <a:off x="1079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97155</xdr:rowOff>
    </xdr:from>
    <xdr:to>
      <xdr:col>10</xdr:col>
      <xdr:colOff>114300</xdr:colOff>
      <xdr:row>106</xdr:row>
      <xdr:rowOff>142875</xdr:rowOff>
    </xdr:to>
    <xdr:cxnSp macro="">
      <xdr:nvCxnSpPr>
        <xdr:cNvPr id="432" name="直線コネクタ 431">
          <a:extLst>
            <a:ext uri="{FF2B5EF4-FFF2-40B4-BE49-F238E27FC236}">
              <a16:creationId xmlns:a16="http://schemas.microsoft.com/office/drawing/2014/main" xmlns="" id="{9A3EE15D-4AA6-46C6-971E-7012BF8AC8D1}"/>
            </a:ext>
          </a:extLst>
        </xdr:cNvPr>
        <xdr:cNvCxnSpPr/>
      </xdr:nvCxnSpPr>
      <xdr:spPr>
        <a:xfrm>
          <a:off x="1130300" y="182708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10177</xdr:rowOff>
    </xdr:from>
    <xdr:ext cx="405111" cy="259045"/>
    <xdr:sp macro="" textlink="">
      <xdr:nvSpPr>
        <xdr:cNvPr id="433" name="n_1aveValue【市民会館】&#10;有形固定資産減価償却率">
          <a:extLst>
            <a:ext uri="{FF2B5EF4-FFF2-40B4-BE49-F238E27FC236}">
              <a16:creationId xmlns:a16="http://schemas.microsoft.com/office/drawing/2014/main" xmlns="" id="{F95045A7-B3E5-4792-932C-1C3DE09FAE5C}"/>
            </a:ext>
          </a:extLst>
        </xdr:cNvPr>
        <xdr:cNvSpPr txBox="1"/>
      </xdr:nvSpPr>
      <xdr:spPr>
        <a:xfrm>
          <a:off x="3582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434" name="n_2aveValue【市民会館】&#10;有形固定資産減価償却率">
          <a:extLst>
            <a:ext uri="{FF2B5EF4-FFF2-40B4-BE49-F238E27FC236}">
              <a16:creationId xmlns:a16="http://schemas.microsoft.com/office/drawing/2014/main" xmlns="" id="{419596B9-94ED-4030-84C5-FAF515EF1F33}"/>
            </a:ext>
          </a:extLst>
        </xdr:cNvPr>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5" name="n_3aveValue【市民会館】&#10;有形固定資産減価償却率">
          <a:extLst>
            <a:ext uri="{FF2B5EF4-FFF2-40B4-BE49-F238E27FC236}">
              <a16:creationId xmlns:a16="http://schemas.microsoft.com/office/drawing/2014/main" xmlns="" id="{CD2FF292-48C5-42E3-8DCC-5D4345FAEDA8}"/>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436" name="n_4aveValue【市民会館】&#10;有形固定資産減価償却率">
          <a:extLst>
            <a:ext uri="{FF2B5EF4-FFF2-40B4-BE49-F238E27FC236}">
              <a16:creationId xmlns:a16="http://schemas.microsoft.com/office/drawing/2014/main" xmlns="" id="{1642218A-2131-44B7-98BC-7582F08A69F5}"/>
            </a:ext>
          </a:extLst>
        </xdr:cNvPr>
        <xdr:cNvSpPr txBox="1"/>
      </xdr:nvSpPr>
      <xdr:spPr>
        <a:xfrm>
          <a:off x="927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100982</xdr:rowOff>
    </xdr:from>
    <xdr:ext cx="405111" cy="259045"/>
    <xdr:sp macro="" textlink="">
      <xdr:nvSpPr>
        <xdr:cNvPr id="437" name="n_1mainValue【市民会館】&#10;有形固定資産減価償却率">
          <a:extLst>
            <a:ext uri="{FF2B5EF4-FFF2-40B4-BE49-F238E27FC236}">
              <a16:creationId xmlns:a16="http://schemas.microsoft.com/office/drawing/2014/main" xmlns="" id="{660A0350-95CF-4792-BBBE-6DF907041956}"/>
            </a:ext>
          </a:extLst>
        </xdr:cNvPr>
        <xdr:cNvSpPr txBox="1"/>
      </xdr:nvSpPr>
      <xdr:spPr>
        <a:xfrm>
          <a:off x="35820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57166</xdr:rowOff>
    </xdr:from>
    <xdr:ext cx="405111" cy="259045"/>
    <xdr:sp macro="" textlink="">
      <xdr:nvSpPr>
        <xdr:cNvPr id="438" name="n_2mainValue【市民会館】&#10;有形固定資産減価償却率">
          <a:extLst>
            <a:ext uri="{FF2B5EF4-FFF2-40B4-BE49-F238E27FC236}">
              <a16:creationId xmlns:a16="http://schemas.microsoft.com/office/drawing/2014/main" xmlns="" id="{ABD855BA-F004-42CE-933D-F920984E0778}"/>
            </a:ext>
          </a:extLst>
        </xdr:cNvPr>
        <xdr:cNvSpPr txBox="1"/>
      </xdr:nvSpPr>
      <xdr:spPr>
        <a:xfrm>
          <a:off x="27057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13352</xdr:rowOff>
    </xdr:from>
    <xdr:ext cx="405111" cy="259045"/>
    <xdr:sp macro="" textlink="">
      <xdr:nvSpPr>
        <xdr:cNvPr id="439" name="n_3mainValue【市民会館】&#10;有形固定資産減価償却率">
          <a:extLst>
            <a:ext uri="{FF2B5EF4-FFF2-40B4-BE49-F238E27FC236}">
              <a16:creationId xmlns:a16="http://schemas.microsoft.com/office/drawing/2014/main" xmlns="" id="{73DF63E1-3B47-4430-A706-4E92DE49FF20}"/>
            </a:ext>
          </a:extLst>
        </xdr:cNvPr>
        <xdr:cNvSpPr txBox="1"/>
      </xdr:nvSpPr>
      <xdr:spPr>
        <a:xfrm>
          <a:off x="18167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139082</xdr:rowOff>
    </xdr:from>
    <xdr:ext cx="405111" cy="259045"/>
    <xdr:sp macro="" textlink="">
      <xdr:nvSpPr>
        <xdr:cNvPr id="440" name="n_4mainValue【市民会館】&#10;有形固定資産減価償却率">
          <a:extLst>
            <a:ext uri="{FF2B5EF4-FFF2-40B4-BE49-F238E27FC236}">
              <a16:creationId xmlns:a16="http://schemas.microsoft.com/office/drawing/2014/main" xmlns="" id="{3F208094-1C22-4C1E-980D-D588AC31A255}"/>
            </a:ext>
          </a:extLst>
        </xdr:cNvPr>
        <xdr:cNvSpPr txBox="1"/>
      </xdr:nvSpPr>
      <xdr:spPr>
        <a:xfrm>
          <a:off x="927744"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xmlns="" id="{2F6BA28D-2E5F-41A4-8945-DD96608586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xmlns="" id="{2927599C-DC6D-4064-9055-AA7F0FBFCE9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xmlns="" id="{80116515-AA7B-471F-810C-49D2E08AFD0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xmlns="" id="{189D27DC-A5AE-422D-AA44-22FB038AC2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xmlns="" id="{BA75CFE7-13E2-4547-B434-3973D5FBA49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xmlns="" id="{5E8C83B0-6946-40B4-96F0-8A37EF5AF5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xmlns="" id="{94980927-326A-49F6-9D95-397635A6906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xmlns="" id="{ABD9A0A4-0962-4E94-8221-A6D42B14D9B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xmlns="" id="{259E533F-67B2-4297-8467-3D211865C63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xmlns="" id="{A81368DA-C2BD-43D4-A8E9-18B0650A946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xmlns="" id="{01A229FB-D150-4893-ACF6-6A2B95DF095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xmlns="" id="{91B46971-2C28-4055-81A2-D29ACE90AFAC}"/>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xmlns="" id="{AFF75915-75CE-4265-AFB9-694AF7F9EC4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xmlns="" id="{9F69CE30-B571-4EB9-9D40-249CACA9ED5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xmlns="" id="{8DD340E2-5BF2-4566-BFCC-64DE9305245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xmlns="" id="{614D086F-9800-4D16-B54B-05DC7CE86693}"/>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xmlns="" id="{AE7FF4AA-F58C-44FD-A14A-68A4A123A3E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xmlns="" id="{C37A1B4C-9177-472D-82F0-0F6AEF0E69B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xmlns="" id="{E4A4E162-DC85-4F6D-B71F-A09C0904C19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xmlns="" id="{F5B7BD9C-891B-4A4D-9FCB-DE4570DA3DE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xmlns="" id="{1691E813-19F0-44AC-8A5E-B70EA9A6F15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xmlns="" id="{1657EDA4-0015-4D39-8788-9C08C133BC9C}"/>
            </a:ext>
          </a:extLst>
        </xdr:cNvPr>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xmlns="" id="{A29BD03A-6349-419C-B285-C9AB9DCFDFA1}"/>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xmlns="" id="{276F6D63-7C9B-4F82-B1C8-37A8EE152679}"/>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a:extLst>
            <a:ext uri="{FF2B5EF4-FFF2-40B4-BE49-F238E27FC236}">
              <a16:creationId xmlns:a16="http://schemas.microsoft.com/office/drawing/2014/main" xmlns="" id="{AC22C132-DE8F-464C-B344-E967B11634A4}"/>
            </a:ext>
          </a:extLst>
        </xdr:cNvPr>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a:extLst>
            <a:ext uri="{FF2B5EF4-FFF2-40B4-BE49-F238E27FC236}">
              <a16:creationId xmlns:a16="http://schemas.microsoft.com/office/drawing/2014/main" xmlns="" id="{C643BB26-4422-4BEF-A428-150445F9BBA7}"/>
            </a:ext>
          </a:extLst>
        </xdr:cNvPr>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96283</xdr:rowOff>
    </xdr:from>
    <xdr:ext cx="469744" cy="259045"/>
    <xdr:sp macro="" textlink="">
      <xdr:nvSpPr>
        <xdr:cNvPr id="467" name="【市民会館】&#10;一人当たり面積平均値テキスト">
          <a:extLst>
            <a:ext uri="{FF2B5EF4-FFF2-40B4-BE49-F238E27FC236}">
              <a16:creationId xmlns:a16="http://schemas.microsoft.com/office/drawing/2014/main" xmlns="" id="{C072F450-2436-4EF2-9B77-7822D50A8303}"/>
            </a:ext>
          </a:extLst>
        </xdr:cNvPr>
        <xdr:cNvSpPr txBox="1"/>
      </xdr:nvSpPr>
      <xdr:spPr>
        <a:xfrm>
          <a:off x="10515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a:extLst>
            <a:ext uri="{FF2B5EF4-FFF2-40B4-BE49-F238E27FC236}">
              <a16:creationId xmlns:a16="http://schemas.microsoft.com/office/drawing/2014/main" xmlns="" id="{AD86F715-6EC2-409E-8C28-04A0ABFA5700}"/>
            </a:ext>
          </a:extLst>
        </xdr:cNvPr>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a:extLst>
            <a:ext uri="{FF2B5EF4-FFF2-40B4-BE49-F238E27FC236}">
              <a16:creationId xmlns:a16="http://schemas.microsoft.com/office/drawing/2014/main" xmlns="" id="{75FC68E4-83D8-4AA0-9F29-58A4BB51A237}"/>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a:extLst>
            <a:ext uri="{FF2B5EF4-FFF2-40B4-BE49-F238E27FC236}">
              <a16:creationId xmlns:a16="http://schemas.microsoft.com/office/drawing/2014/main" xmlns="" id="{13298966-95F7-4BA9-A749-340D47218058}"/>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a:extLst>
            <a:ext uri="{FF2B5EF4-FFF2-40B4-BE49-F238E27FC236}">
              <a16:creationId xmlns:a16="http://schemas.microsoft.com/office/drawing/2014/main" xmlns="" id="{B938150F-CB74-4507-AA03-A76E45EFCD9A}"/>
            </a:ext>
          </a:extLst>
        </xdr:cNvPr>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a:extLst>
            <a:ext uri="{FF2B5EF4-FFF2-40B4-BE49-F238E27FC236}">
              <a16:creationId xmlns:a16="http://schemas.microsoft.com/office/drawing/2014/main" xmlns="" id="{123F9C36-C49C-4F9D-890C-6EA5FE5E510B}"/>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3C5445B9-8553-400A-9F2B-656960E6610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2AA63283-E864-41B3-BC82-BFEA658E7DE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36AF3408-97F3-4C3B-BF13-8FBE203291C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7CDA1EF6-D84F-4737-A20E-DE99EDBCB21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xmlns="" id="{1DF2D420-025A-45FC-8C10-FC84C0CDE21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43687</xdr:rowOff>
    </xdr:from>
    <xdr:to>
      <xdr:col>55</xdr:col>
      <xdr:colOff>50800</xdr:colOff>
      <xdr:row>106</xdr:row>
      <xdr:rowOff>145287</xdr:rowOff>
    </xdr:to>
    <xdr:sp macro="" textlink="">
      <xdr:nvSpPr>
        <xdr:cNvPr id="478" name="楕円 477">
          <a:extLst>
            <a:ext uri="{FF2B5EF4-FFF2-40B4-BE49-F238E27FC236}">
              <a16:creationId xmlns:a16="http://schemas.microsoft.com/office/drawing/2014/main" xmlns="" id="{C503CA17-623F-49EC-BD3E-51E1DC4D3805}"/>
            </a:ext>
          </a:extLst>
        </xdr:cNvPr>
        <xdr:cNvSpPr/>
      </xdr:nvSpPr>
      <xdr:spPr>
        <a:xfrm>
          <a:off x="104267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22114</xdr:rowOff>
    </xdr:from>
    <xdr:ext cx="469744" cy="259045"/>
    <xdr:sp macro="" textlink="">
      <xdr:nvSpPr>
        <xdr:cNvPr id="479" name="【市民会館】&#10;一人当たり面積該当値テキスト">
          <a:extLst>
            <a:ext uri="{FF2B5EF4-FFF2-40B4-BE49-F238E27FC236}">
              <a16:creationId xmlns:a16="http://schemas.microsoft.com/office/drawing/2014/main" xmlns="" id="{34CF7640-6CC3-493F-B608-169A6C40CE26}"/>
            </a:ext>
          </a:extLst>
        </xdr:cNvPr>
        <xdr:cNvSpPr txBox="1"/>
      </xdr:nvSpPr>
      <xdr:spPr>
        <a:xfrm>
          <a:off x="10515600"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43687</xdr:rowOff>
    </xdr:from>
    <xdr:to>
      <xdr:col>50</xdr:col>
      <xdr:colOff>165100</xdr:colOff>
      <xdr:row>106</xdr:row>
      <xdr:rowOff>145287</xdr:rowOff>
    </xdr:to>
    <xdr:sp macro="" textlink="">
      <xdr:nvSpPr>
        <xdr:cNvPr id="480" name="楕円 479">
          <a:extLst>
            <a:ext uri="{FF2B5EF4-FFF2-40B4-BE49-F238E27FC236}">
              <a16:creationId xmlns:a16="http://schemas.microsoft.com/office/drawing/2014/main" xmlns="" id="{0228D869-0837-47BB-A7D1-7CA1A3DD0A8D}"/>
            </a:ext>
          </a:extLst>
        </xdr:cNvPr>
        <xdr:cNvSpPr/>
      </xdr:nvSpPr>
      <xdr:spPr>
        <a:xfrm>
          <a:off x="9588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94487</xdr:rowOff>
    </xdr:from>
    <xdr:to>
      <xdr:col>55</xdr:col>
      <xdr:colOff>0</xdr:colOff>
      <xdr:row>106</xdr:row>
      <xdr:rowOff>94487</xdr:rowOff>
    </xdr:to>
    <xdr:cxnSp macro="">
      <xdr:nvCxnSpPr>
        <xdr:cNvPr id="481" name="直線コネクタ 480">
          <a:extLst>
            <a:ext uri="{FF2B5EF4-FFF2-40B4-BE49-F238E27FC236}">
              <a16:creationId xmlns:a16="http://schemas.microsoft.com/office/drawing/2014/main" xmlns="" id="{BC13536C-84E2-4A14-9646-9B862C4DB116}"/>
            </a:ext>
          </a:extLst>
        </xdr:cNvPr>
        <xdr:cNvCxnSpPr/>
      </xdr:nvCxnSpPr>
      <xdr:spPr>
        <a:xfrm>
          <a:off x="9639300" y="18268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82" name="楕円 481">
          <a:extLst>
            <a:ext uri="{FF2B5EF4-FFF2-40B4-BE49-F238E27FC236}">
              <a16:creationId xmlns:a16="http://schemas.microsoft.com/office/drawing/2014/main" xmlns="" id="{CFCAD57E-0666-4EB7-967B-9A988CB090EC}"/>
            </a:ext>
          </a:extLst>
        </xdr:cNvPr>
        <xdr:cNvSpPr/>
      </xdr:nvSpPr>
      <xdr:spPr>
        <a:xfrm>
          <a:off x="8699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94487</xdr:rowOff>
    </xdr:from>
    <xdr:to>
      <xdr:col>50</xdr:col>
      <xdr:colOff>114300</xdr:colOff>
      <xdr:row>106</xdr:row>
      <xdr:rowOff>99061</xdr:rowOff>
    </xdr:to>
    <xdr:cxnSp macro="">
      <xdr:nvCxnSpPr>
        <xdr:cNvPr id="483" name="直線コネクタ 482">
          <a:extLst>
            <a:ext uri="{FF2B5EF4-FFF2-40B4-BE49-F238E27FC236}">
              <a16:creationId xmlns:a16="http://schemas.microsoft.com/office/drawing/2014/main" xmlns="" id="{3DF7A36D-BDD4-4675-8EEB-4C5DBCC28ADB}"/>
            </a:ext>
          </a:extLst>
        </xdr:cNvPr>
        <xdr:cNvCxnSpPr/>
      </xdr:nvCxnSpPr>
      <xdr:spPr>
        <a:xfrm flipV="1">
          <a:off x="8750300" y="1826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48261</xdr:rowOff>
    </xdr:from>
    <xdr:to>
      <xdr:col>41</xdr:col>
      <xdr:colOff>101600</xdr:colOff>
      <xdr:row>106</xdr:row>
      <xdr:rowOff>149861</xdr:rowOff>
    </xdr:to>
    <xdr:sp macro="" textlink="">
      <xdr:nvSpPr>
        <xdr:cNvPr id="484" name="楕円 483">
          <a:extLst>
            <a:ext uri="{FF2B5EF4-FFF2-40B4-BE49-F238E27FC236}">
              <a16:creationId xmlns:a16="http://schemas.microsoft.com/office/drawing/2014/main" xmlns="" id="{3F55A39E-131F-4FAC-B8C2-635FDAC3FA59}"/>
            </a:ext>
          </a:extLst>
        </xdr:cNvPr>
        <xdr:cNvSpPr/>
      </xdr:nvSpPr>
      <xdr:spPr>
        <a:xfrm>
          <a:off x="781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99061</xdr:rowOff>
    </xdr:from>
    <xdr:to>
      <xdr:col>45</xdr:col>
      <xdr:colOff>177800</xdr:colOff>
      <xdr:row>106</xdr:row>
      <xdr:rowOff>99061</xdr:rowOff>
    </xdr:to>
    <xdr:cxnSp macro="">
      <xdr:nvCxnSpPr>
        <xdr:cNvPr id="485" name="直線コネクタ 484">
          <a:extLst>
            <a:ext uri="{FF2B5EF4-FFF2-40B4-BE49-F238E27FC236}">
              <a16:creationId xmlns:a16="http://schemas.microsoft.com/office/drawing/2014/main" xmlns="" id="{DA86F4D0-DC51-4ACD-B39C-FB389842AAA8}"/>
            </a:ext>
          </a:extLst>
        </xdr:cNvPr>
        <xdr:cNvCxnSpPr/>
      </xdr:nvCxnSpPr>
      <xdr:spPr>
        <a:xfrm>
          <a:off x="7861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86" name="楕円 485">
          <a:extLst>
            <a:ext uri="{FF2B5EF4-FFF2-40B4-BE49-F238E27FC236}">
              <a16:creationId xmlns:a16="http://schemas.microsoft.com/office/drawing/2014/main" xmlns="" id="{91B29E6F-E546-4983-B00D-AEE5AB9E3B44}"/>
            </a:ext>
          </a:extLst>
        </xdr:cNvPr>
        <xdr:cNvSpPr/>
      </xdr:nvSpPr>
      <xdr:spPr>
        <a:xfrm>
          <a:off x="6921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94487</xdr:rowOff>
    </xdr:from>
    <xdr:to>
      <xdr:col>41</xdr:col>
      <xdr:colOff>50800</xdr:colOff>
      <xdr:row>106</xdr:row>
      <xdr:rowOff>99061</xdr:rowOff>
    </xdr:to>
    <xdr:cxnSp macro="">
      <xdr:nvCxnSpPr>
        <xdr:cNvPr id="487" name="直線コネクタ 486">
          <a:extLst>
            <a:ext uri="{FF2B5EF4-FFF2-40B4-BE49-F238E27FC236}">
              <a16:creationId xmlns:a16="http://schemas.microsoft.com/office/drawing/2014/main" xmlns="" id="{4B066CE9-D2D4-4099-A22F-5F2D9AA095C5}"/>
            </a:ext>
          </a:extLst>
        </xdr:cNvPr>
        <xdr:cNvCxnSpPr/>
      </xdr:nvCxnSpPr>
      <xdr:spPr>
        <a:xfrm>
          <a:off x="6972300" y="1826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8" name="n_1aveValue【市民会館】&#10;一人当たり面積">
          <a:extLst>
            <a:ext uri="{FF2B5EF4-FFF2-40B4-BE49-F238E27FC236}">
              <a16:creationId xmlns:a16="http://schemas.microsoft.com/office/drawing/2014/main" xmlns="" id="{4ED63719-4760-4C8C-8A33-92D64B64B650}"/>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9" name="n_2aveValue【市民会館】&#10;一人当たり面積">
          <a:extLst>
            <a:ext uri="{FF2B5EF4-FFF2-40B4-BE49-F238E27FC236}">
              <a16:creationId xmlns:a16="http://schemas.microsoft.com/office/drawing/2014/main" xmlns="" id="{F92B5A6B-1ECA-41AA-B0F3-87A044D72513}"/>
            </a:ext>
          </a:extLst>
        </xdr:cNvPr>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90" name="n_3aveValue【市民会館】&#10;一人当たり面積">
          <a:extLst>
            <a:ext uri="{FF2B5EF4-FFF2-40B4-BE49-F238E27FC236}">
              <a16:creationId xmlns:a16="http://schemas.microsoft.com/office/drawing/2014/main" xmlns="" id="{8B209EAF-0FB7-493C-A635-3CAC45813B83}"/>
            </a:ext>
          </a:extLst>
        </xdr:cNvPr>
        <xdr:cNvSpPr txBox="1"/>
      </xdr:nvSpPr>
      <xdr:spPr>
        <a:xfrm>
          <a:off x="7626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1" name="n_4aveValue【市民会館】&#10;一人当たり面積">
          <a:extLst>
            <a:ext uri="{FF2B5EF4-FFF2-40B4-BE49-F238E27FC236}">
              <a16:creationId xmlns:a16="http://schemas.microsoft.com/office/drawing/2014/main" xmlns="" id="{69786A36-87EF-4E0E-A527-39B75EB277AC}"/>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136414</xdr:rowOff>
    </xdr:from>
    <xdr:ext cx="469744" cy="259045"/>
    <xdr:sp macro="" textlink="">
      <xdr:nvSpPr>
        <xdr:cNvPr id="492" name="n_1mainValue【市民会館】&#10;一人当たり面積">
          <a:extLst>
            <a:ext uri="{FF2B5EF4-FFF2-40B4-BE49-F238E27FC236}">
              <a16:creationId xmlns:a16="http://schemas.microsoft.com/office/drawing/2014/main" xmlns="" id="{93264F27-01A3-406B-944C-09AE8946D2C4}"/>
            </a:ext>
          </a:extLst>
        </xdr:cNvPr>
        <xdr:cNvSpPr txBox="1"/>
      </xdr:nvSpPr>
      <xdr:spPr>
        <a:xfrm>
          <a:off x="93917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493" name="n_2mainValue【市民会館】&#10;一人当たり面積">
          <a:extLst>
            <a:ext uri="{FF2B5EF4-FFF2-40B4-BE49-F238E27FC236}">
              <a16:creationId xmlns:a16="http://schemas.microsoft.com/office/drawing/2014/main" xmlns="" id="{4CC7788E-3DF7-4A4A-964F-3C6C3F1291A8}"/>
            </a:ext>
          </a:extLst>
        </xdr:cNvPr>
        <xdr:cNvSpPr txBox="1"/>
      </xdr:nvSpPr>
      <xdr:spPr>
        <a:xfrm>
          <a:off x="8515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140988</xdr:rowOff>
    </xdr:from>
    <xdr:ext cx="469744" cy="259045"/>
    <xdr:sp macro="" textlink="">
      <xdr:nvSpPr>
        <xdr:cNvPr id="494" name="n_3mainValue【市民会館】&#10;一人当たり面積">
          <a:extLst>
            <a:ext uri="{FF2B5EF4-FFF2-40B4-BE49-F238E27FC236}">
              <a16:creationId xmlns:a16="http://schemas.microsoft.com/office/drawing/2014/main" xmlns="" id="{D1BF589D-9D41-442F-9556-48500F7DC2B1}"/>
            </a:ext>
          </a:extLst>
        </xdr:cNvPr>
        <xdr:cNvSpPr txBox="1"/>
      </xdr:nvSpPr>
      <xdr:spPr>
        <a:xfrm>
          <a:off x="7626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136414</xdr:rowOff>
    </xdr:from>
    <xdr:ext cx="469744" cy="259045"/>
    <xdr:sp macro="" textlink="">
      <xdr:nvSpPr>
        <xdr:cNvPr id="495" name="n_4mainValue【市民会館】&#10;一人当たり面積">
          <a:extLst>
            <a:ext uri="{FF2B5EF4-FFF2-40B4-BE49-F238E27FC236}">
              <a16:creationId xmlns:a16="http://schemas.microsoft.com/office/drawing/2014/main" xmlns="" id="{7E2788F3-48D1-4D33-8CAD-89A7CF367AB0}"/>
            </a:ext>
          </a:extLst>
        </xdr:cNvPr>
        <xdr:cNvSpPr txBox="1"/>
      </xdr:nvSpPr>
      <xdr:spPr>
        <a:xfrm>
          <a:off x="6737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xmlns="" id="{D9D8F930-92A4-4274-B016-65F95FCFCF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xmlns="" id="{225D7E7C-E5A6-497F-A670-27E2958ABB3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xmlns="" id="{D7687CB0-25A1-4DAF-A1C7-D74C491912F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xmlns="" id="{A98B1D51-DC9C-420D-81F7-D27121942EF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xmlns="" id="{1776292A-E626-4D18-A17A-A3EBD8E38AF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xmlns="" id="{9C463F7C-A951-43F7-A3D7-2B11CF3BAA2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xmlns="" id="{3458C589-9F28-4337-A622-58A9FC8E7A9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xmlns="" id="{C855E08A-EF26-4333-B12B-E6572D9087E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xmlns="" id="{F56D22F9-64A5-463C-AEB4-24AD6C04FB2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xmlns="" id="{D3C2F887-20E3-4393-BEB2-CAF03CF3EF1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xmlns="" id="{1243DD57-0E72-40CE-BCEC-2B81CE4BC9D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xmlns="" id="{E7B0FFCA-FC1C-49C0-A7E7-5D6C54902BA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xmlns="" id="{FD5E1CB5-2A7B-4E68-808C-63AE7CCCDE1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xmlns="" id="{F42B21A7-7945-4B91-AAB4-E852065BDA4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xmlns="" id="{E84B70AD-5CBD-46EC-99B2-ACABE5544BF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xmlns="" id="{D0AFE982-C56C-4B45-9C93-FE575A742C1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xmlns="" id="{4D7D5A60-012A-4A16-B25C-B2D3DF985C3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xmlns="" id="{80105E8F-15F5-4A74-B749-AD21E4A3A08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xmlns="" id="{45C63265-EE9A-405A-A393-01B43F8C446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xmlns="" id="{4DCC173D-8862-497B-9B6A-D9DD6C31E2A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xmlns="" id="{9B0322A6-B3DB-4529-8159-41CBFBC29A7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xmlns="" id="{32001959-35AC-4E1F-8D7F-20CBC4FA998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xmlns="" id="{4BBFFF81-9A90-4EA2-A9A9-8CA04E47E10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xmlns="" id="{E485638F-8B0B-43E8-B305-880ACD4A838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xmlns="" id="{CEA5FFED-8559-43D1-999B-A77A6D880C9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a:extLst>
            <a:ext uri="{FF2B5EF4-FFF2-40B4-BE49-F238E27FC236}">
              <a16:creationId xmlns:a16="http://schemas.microsoft.com/office/drawing/2014/main" xmlns="" id="{21AA2AC5-58D3-46C9-A7D4-DCFC43A2A97A}"/>
            </a:ext>
          </a:extLst>
        </xdr:cNvPr>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xmlns="" id="{4185DCB6-B43E-4D20-80EF-95CE79EEED5E}"/>
            </a:ext>
          </a:extLst>
        </xdr:cNvPr>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a:extLst>
            <a:ext uri="{FF2B5EF4-FFF2-40B4-BE49-F238E27FC236}">
              <a16:creationId xmlns:a16="http://schemas.microsoft.com/office/drawing/2014/main" xmlns="" id="{5BF20695-FBA8-4D64-B11C-75B3479960DA}"/>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xmlns="" id="{E411D89B-075C-4DA1-9AEE-3F9550DC426A}"/>
            </a:ext>
          </a:extLst>
        </xdr:cNvPr>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a:extLst>
            <a:ext uri="{FF2B5EF4-FFF2-40B4-BE49-F238E27FC236}">
              <a16:creationId xmlns:a16="http://schemas.microsoft.com/office/drawing/2014/main" xmlns="" id="{B8A425A1-C7E2-401C-AEB1-47C011C67307}"/>
            </a:ext>
          </a:extLst>
        </xdr:cNvPr>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xmlns="" id="{9CD4B651-CC63-48E7-B9B4-F1C0CB824340}"/>
            </a:ext>
          </a:extLst>
        </xdr:cNvPr>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a:extLst>
            <a:ext uri="{FF2B5EF4-FFF2-40B4-BE49-F238E27FC236}">
              <a16:creationId xmlns:a16="http://schemas.microsoft.com/office/drawing/2014/main" xmlns="" id="{8A2C384A-6B91-4206-AE1F-488CA88328F2}"/>
            </a:ext>
          </a:extLst>
        </xdr:cNvPr>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a:extLst>
            <a:ext uri="{FF2B5EF4-FFF2-40B4-BE49-F238E27FC236}">
              <a16:creationId xmlns:a16="http://schemas.microsoft.com/office/drawing/2014/main" xmlns="" id="{EF18C0A8-D504-4CCD-AE3F-BC84D7EA1BFE}"/>
            </a:ext>
          </a:extLst>
        </xdr:cNvPr>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xmlns="" id="{0B2B5274-48FC-4166-953B-AF85B726E528}"/>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a:extLst>
            <a:ext uri="{FF2B5EF4-FFF2-40B4-BE49-F238E27FC236}">
              <a16:creationId xmlns:a16="http://schemas.microsoft.com/office/drawing/2014/main" xmlns="" id="{18B32920-F436-44C7-8829-64B6093752E7}"/>
            </a:ext>
          </a:extLst>
        </xdr:cNvPr>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a:extLst>
            <a:ext uri="{FF2B5EF4-FFF2-40B4-BE49-F238E27FC236}">
              <a16:creationId xmlns:a16="http://schemas.microsoft.com/office/drawing/2014/main" xmlns="" id="{246B7AE2-E47F-4D2E-903E-8784A26D2F1B}"/>
            </a:ext>
          </a:extLst>
        </xdr:cNvPr>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096404C8-6F1B-4F5E-8FD1-2DE0128059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59837CAF-CE75-4D90-B511-57EE8F9CAAC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F1C4C047-13D2-4A8E-9706-33327DB046F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0C547207-3CA6-4A6F-A124-FF8F99FA10A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970B73C7-33AF-4EE8-AD81-93B39678E1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149497</xdr:rowOff>
    </xdr:from>
    <xdr:to>
      <xdr:col>85</xdr:col>
      <xdr:colOff>177800</xdr:colOff>
      <xdr:row>40</xdr:row>
      <xdr:rowOff>79647</xdr:rowOff>
    </xdr:to>
    <xdr:sp macro="" textlink="">
      <xdr:nvSpPr>
        <xdr:cNvPr id="537" name="楕円 536">
          <a:extLst>
            <a:ext uri="{FF2B5EF4-FFF2-40B4-BE49-F238E27FC236}">
              <a16:creationId xmlns:a16="http://schemas.microsoft.com/office/drawing/2014/main" xmlns="" id="{338269BD-92DB-4F32-8435-452CAE84D13F}"/>
            </a:ext>
          </a:extLst>
        </xdr:cNvPr>
        <xdr:cNvSpPr/>
      </xdr:nvSpPr>
      <xdr:spPr>
        <a:xfrm>
          <a:off x="162687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127924</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xmlns="" id="{C2FAD2CE-9014-4DBB-A188-91EDFFD2B9C2}"/>
            </a:ext>
          </a:extLst>
        </xdr:cNvPr>
        <xdr:cNvSpPr txBox="1"/>
      </xdr:nvSpPr>
      <xdr:spPr>
        <a:xfrm>
          <a:off x="16357600"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126637</xdr:rowOff>
    </xdr:from>
    <xdr:to>
      <xdr:col>81</xdr:col>
      <xdr:colOff>101600</xdr:colOff>
      <xdr:row>40</xdr:row>
      <xdr:rowOff>56787</xdr:rowOff>
    </xdr:to>
    <xdr:sp macro="" textlink="">
      <xdr:nvSpPr>
        <xdr:cNvPr id="539" name="楕円 538">
          <a:extLst>
            <a:ext uri="{FF2B5EF4-FFF2-40B4-BE49-F238E27FC236}">
              <a16:creationId xmlns:a16="http://schemas.microsoft.com/office/drawing/2014/main" xmlns="" id="{5E1094DD-5825-4A3F-A400-B9FEEB111184}"/>
            </a:ext>
          </a:extLst>
        </xdr:cNvPr>
        <xdr:cNvSpPr/>
      </xdr:nvSpPr>
      <xdr:spPr>
        <a:xfrm>
          <a:off x="154305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5987</xdr:rowOff>
    </xdr:from>
    <xdr:to>
      <xdr:col>85</xdr:col>
      <xdr:colOff>127000</xdr:colOff>
      <xdr:row>40</xdr:row>
      <xdr:rowOff>28847</xdr:rowOff>
    </xdr:to>
    <xdr:cxnSp macro="">
      <xdr:nvCxnSpPr>
        <xdr:cNvPr id="540" name="直線コネクタ 539">
          <a:extLst>
            <a:ext uri="{FF2B5EF4-FFF2-40B4-BE49-F238E27FC236}">
              <a16:creationId xmlns:a16="http://schemas.microsoft.com/office/drawing/2014/main" xmlns="" id="{2BD7206B-0F69-4F17-8C08-BBD1DCE4BA16}"/>
            </a:ext>
          </a:extLst>
        </xdr:cNvPr>
        <xdr:cNvCxnSpPr/>
      </xdr:nvCxnSpPr>
      <xdr:spPr>
        <a:xfrm>
          <a:off x="15481300" y="686398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103777</xdr:rowOff>
    </xdr:from>
    <xdr:to>
      <xdr:col>76</xdr:col>
      <xdr:colOff>165100</xdr:colOff>
      <xdr:row>40</xdr:row>
      <xdr:rowOff>33927</xdr:rowOff>
    </xdr:to>
    <xdr:sp macro="" textlink="">
      <xdr:nvSpPr>
        <xdr:cNvPr id="541" name="楕円 540">
          <a:extLst>
            <a:ext uri="{FF2B5EF4-FFF2-40B4-BE49-F238E27FC236}">
              <a16:creationId xmlns:a16="http://schemas.microsoft.com/office/drawing/2014/main" xmlns="" id="{4C2FFB37-C770-405E-A332-84042EEAF0A6}"/>
            </a:ext>
          </a:extLst>
        </xdr:cNvPr>
        <xdr:cNvSpPr/>
      </xdr:nvSpPr>
      <xdr:spPr>
        <a:xfrm>
          <a:off x="14541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154577</xdr:rowOff>
    </xdr:from>
    <xdr:to>
      <xdr:col>81</xdr:col>
      <xdr:colOff>50800</xdr:colOff>
      <xdr:row>40</xdr:row>
      <xdr:rowOff>5987</xdr:rowOff>
    </xdr:to>
    <xdr:cxnSp macro="">
      <xdr:nvCxnSpPr>
        <xdr:cNvPr id="542" name="直線コネクタ 541">
          <a:extLst>
            <a:ext uri="{FF2B5EF4-FFF2-40B4-BE49-F238E27FC236}">
              <a16:creationId xmlns:a16="http://schemas.microsoft.com/office/drawing/2014/main" xmlns="" id="{4AE0873D-7F72-4DC0-AD1E-747729A73773}"/>
            </a:ext>
          </a:extLst>
        </xdr:cNvPr>
        <xdr:cNvCxnSpPr/>
      </xdr:nvCxnSpPr>
      <xdr:spPr>
        <a:xfrm>
          <a:off x="14592300" y="68411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28666</xdr:rowOff>
    </xdr:from>
    <xdr:to>
      <xdr:col>72</xdr:col>
      <xdr:colOff>38100</xdr:colOff>
      <xdr:row>39</xdr:row>
      <xdr:rowOff>130266</xdr:rowOff>
    </xdr:to>
    <xdr:sp macro="" textlink="">
      <xdr:nvSpPr>
        <xdr:cNvPr id="543" name="楕円 542">
          <a:extLst>
            <a:ext uri="{FF2B5EF4-FFF2-40B4-BE49-F238E27FC236}">
              <a16:creationId xmlns:a16="http://schemas.microsoft.com/office/drawing/2014/main" xmlns="" id="{E1054045-6191-41EC-AF38-B11E9094A68E}"/>
            </a:ext>
          </a:extLst>
        </xdr:cNvPr>
        <xdr:cNvSpPr/>
      </xdr:nvSpPr>
      <xdr:spPr>
        <a:xfrm>
          <a:off x="13652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79466</xdr:rowOff>
    </xdr:from>
    <xdr:to>
      <xdr:col>76</xdr:col>
      <xdr:colOff>114300</xdr:colOff>
      <xdr:row>39</xdr:row>
      <xdr:rowOff>154577</xdr:rowOff>
    </xdr:to>
    <xdr:cxnSp macro="">
      <xdr:nvCxnSpPr>
        <xdr:cNvPr id="544" name="直線コネクタ 543">
          <a:extLst>
            <a:ext uri="{FF2B5EF4-FFF2-40B4-BE49-F238E27FC236}">
              <a16:creationId xmlns:a16="http://schemas.microsoft.com/office/drawing/2014/main" xmlns="" id="{6A07FDC2-A159-4473-9F86-FE7A1BB3ACAC}"/>
            </a:ext>
          </a:extLst>
        </xdr:cNvPr>
        <xdr:cNvCxnSpPr/>
      </xdr:nvCxnSpPr>
      <xdr:spPr>
        <a:xfrm>
          <a:off x="13703300" y="676601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115207</xdr:rowOff>
    </xdr:from>
    <xdr:to>
      <xdr:col>67</xdr:col>
      <xdr:colOff>101600</xdr:colOff>
      <xdr:row>39</xdr:row>
      <xdr:rowOff>45357</xdr:rowOff>
    </xdr:to>
    <xdr:sp macro="" textlink="">
      <xdr:nvSpPr>
        <xdr:cNvPr id="545" name="楕円 544">
          <a:extLst>
            <a:ext uri="{FF2B5EF4-FFF2-40B4-BE49-F238E27FC236}">
              <a16:creationId xmlns:a16="http://schemas.microsoft.com/office/drawing/2014/main" xmlns="" id="{BBDF3B53-9688-4781-8A35-F2292854903A}"/>
            </a:ext>
          </a:extLst>
        </xdr:cNvPr>
        <xdr:cNvSpPr/>
      </xdr:nvSpPr>
      <xdr:spPr>
        <a:xfrm>
          <a:off x="12763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166007</xdr:rowOff>
    </xdr:from>
    <xdr:to>
      <xdr:col>71</xdr:col>
      <xdr:colOff>177800</xdr:colOff>
      <xdr:row>39</xdr:row>
      <xdr:rowOff>79466</xdr:rowOff>
    </xdr:to>
    <xdr:cxnSp macro="">
      <xdr:nvCxnSpPr>
        <xdr:cNvPr id="546" name="直線コネクタ 545">
          <a:extLst>
            <a:ext uri="{FF2B5EF4-FFF2-40B4-BE49-F238E27FC236}">
              <a16:creationId xmlns:a16="http://schemas.microsoft.com/office/drawing/2014/main" xmlns="" id="{3F08590E-BD7B-4300-B42B-1B436074FD69}"/>
            </a:ext>
          </a:extLst>
        </xdr:cNvPr>
        <xdr:cNvCxnSpPr/>
      </xdr:nvCxnSpPr>
      <xdr:spPr>
        <a:xfrm>
          <a:off x="12814300" y="668110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xmlns="" id="{33F3890A-497A-42F5-AD47-87D6A121971C}"/>
            </a:ext>
          </a:extLst>
        </xdr:cNvPr>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xmlns="" id="{C4201376-D3F6-4E4D-92BF-6EFF8EC71F06}"/>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xmlns="" id="{07B56D6A-D396-4F5E-9B4D-F444FA6B8E2A}"/>
            </a:ext>
          </a:extLst>
        </xdr:cNvPr>
        <xdr:cNvSpPr txBox="1"/>
      </xdr:nvSpPr>
      <xdr:spPr>
        <a:xfrm>
          <a:off x="13500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xmlns="" id="{1B7A507C-52EF-467E-843E-12DEF90019EA}"/>
            </a:ext>
          </a:extLst>
        </xdr:cNvPr>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47914</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xmlns="" id="{77E36E32-04CC-45A2-A3AA-F3F8DCCA2833}"/>
            </a:ext>
          </a:extLst>
        </xdr:cNvPr>
        <xdr:cNvSpPr txBox="1"/>
      </xdr:nvSpPr>
      <xdr:spPr>
        <a:xfrm>
          <a:off x="15266044" y="690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25054</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xmlns="" id="{FE2E8662-ED4D-4676-B85A-72847BD31241}"/>
            </a:ext>
          </a:extLst>
        </xdr:cNvPr>
        <xdr:cNvSpPr txBox="1"/>
      </xdr:nvSpPr>
      <xdr:spPr>
        <a:xfrm>
          <a:off x="14389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146793</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xmlns="" id="{48F5EADD-9598-420F-97B3-09D19EF5FD50}"/>
            </a:ext>
          </a:extLst>
        </xdr:cNvPr>
        <xdr:cNvSpPr txBox="1"/>
      </xdr:nvSpPr>
      <xdr:spPr>
        <a:xfrm>
          <a:off x="13500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61884</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xmlns="" id="{27E2574E-C8B5-4BB5-B990-0181BC8263F1}"/>
            </a:ext>
          </a:extLst>
        </xdr:cNvPr>
        <xdr:cNvSpPr txBox="1"/>
      </xdr:nvSpPr>
      <xdr:spPr>
        <a:xfrm>
          <a:off x="126117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xmlns="" id="{58454097-5821-476B-AF54-8E0AD5AD8E9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xmlns="" id="{138BABF3-EDDB-46F1-A43E-A8E308B764C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xmlns="" id="{BC5C823B-3366-418D-85C5-136F8F8CEF8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xmlns="" id="{5D064455-BFAB-4177-BA48-A31546943B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xmlns="" id="{857933AB-3ABC-4219-889E-F30E527908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xmlns="" id="{4A8B5BB0-E586-4C5D-A77D-1967C80BAA4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xmlns="" id="{E1519216-472C-49CD-B2D5-20D774424CC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xmlns="" id="{C6B31EB9-7051-4364-BAF8-6CC2E347C67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xmlns="" id="{C717FE23-C2A1-4F92-8863-4663C82157D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xmlns="" id="{0E174DF6-26E8-4DA1-822C-7C336490E08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xmlns="" id="{CFDFFB22-224F-4035-B501-48E9B29EF99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xmlns="" id="{E3A1070E-5B51-4072-85DB-3E02AA8AC50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xmlns="" id="{646D539A-56A5-4A2E-8DE2-75F2AFDC1A8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xmlns="" id="{82F9AB1D-AD6B-4DE1-9375-021B10C96D1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xmlns="" id="{A3CD87CE-B18E-4678-B0A0-14FBDBDA006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xmlns="" id="{E5BE901F-92D4-4D0C-BAFE-8B39235B5AD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xmlns="" id="{AD4A0D93-0167-4C8C-9612-DEAA5A3EA0D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xmlns="" id="{4552D61A-ABA5-4E60-A4DE-79170D6F4EE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xmlns="" id="{219B7BCB-AA07-4CC3-8AD9-30F9CB7E16C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xmlns="" id="{01CE584D-5C30-4985-A04C-2A641BC179D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xmlns="" id="{101F005E-2326-40C1-B241-7E52A60297A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a:extLst>
            <a:ext uri="{FF2B5EF4-FFF2-40B4-BE49-F238E27FC236}">
              <a16:creationId xmlns:a16="http://schemas.microsoft.com/office/drawing/2014/main" xmlns="" id="{12DAB0CE-AF59-4F74-9BD3-8B38ACE23920}"/>
            </a:ext>
          </a:extLst>
        </xdr:cNvPr>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xmlns="" id="{3B5C714D-1354-4E66-9FB2-5E498B0B01AD}"/>
            </a:ext>
          </a:extLst>
        </xdr:cNvPr>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a:extLst>
            <a:ext uri="{FF2B5EF4-FFF2-40B4-BE49-F238E27FC236}">
              <a16:creationId xmlns:a16="http://schemas.microsoft.com/office/drawing/2014/main" xmlns="" id="{021EC165-CC7E-42F0-A6C6-2B66C162B3B2}"/>
            </a:ext>
          </a:extLst>
        </xdr:cNvPr>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xmlns="" id="{C353DA9C-31B1-460F-8438-4ABDDE3CA27B}"/>
            </a:ext>
          </a:extLst>
        </xdr:cNvPr>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a:extLst>
            <a:ext uri="{FF2B5EF4-FFF2-40B4-BE49-F238E27FC236}">
              <a16:creationId xmlns:a16="http://schemas.microsoft.com/office/drawing/2014/main" xmlns="" id="{98E7FF13-9A28-4210-88B4-87CA17FB47B6}"/>
            </a:ext>
          </a:extLst>
        </xdr:cNvPr>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11503</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xmlns="" id="{A8CDDAB7-2EFE-4EA4-BD59-8B15E3575A0B}"/>
            </a:ext>
          </a:extLst>
        </xdr:cNvPr>
        <xdr:cNvSpPr txBox="1"/>
      </xdr:nvSpPr>
      <xdr:spPr>
        <a:xfrm>
          <a:off x="22199600" y="669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a:extLst>
            <a:ext uri="{FF2B5EF4-FFF2-40B4-BE49-F238E27FC236}">
              <a16:creationId xmlns:a16="http://schemas.microsoft.com/office/drawing/2014/main" xmlns="" id="{7E27A9CE-5170-49EB-807A-9139EE99DBD5}"/>
            </a:ext>
          </a:extLst>
        </xdr:cNvPr>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a:extLst>
            <a:ext uri="{FF2B5EF4-FFF2-40B4-BE49-F238E27FC236}">
              <a16:creationId xmlns:a16="http://schemas.microsoft.com/office/drawing/2014/main" xmlns="" id="{4E331CF9-FD9D-4331-AB59-7C828A33D896}"/>
            </a:ext>
          </a:extLst>
        </xdr:cNvPr>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a:extLst>
            <a:ext uri="{FF2B5EF4-FFF2-40B4-BE49-F238E27FC236}">
              <a16:creationId xmlns:a16="http://schemas.microsoft.com/office/drawing/2014/main" xmlns="" id="{BE38200B-8281-44D3-A56A-F127CBBBC5FA}"/>
            </a:ext>
          </a:extLst>
        </xdr:cNvPr>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a:extLst>
            <a:ext uri="{FF2B5EF4-FFF2-40B4-BE49-F238E27FC236}">
              <a16:creationId xmlns:a16="http://schemas.microsoft.com/office/drawing/2014/main" xmlns="" id="{A9EBC07F-7C06-4B55-8678-B3BE5DB5BC50}"/>
            </a:ext>
          </a:extLst>
        </xdr:cNvPr>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a:extLst>
            <a:ext uri="{FF2B5EF4-FFF2-40B4-BE49-F238E27FC236}">
              <a16:creationId xmlns:a16="http://schemas.microsoft.com/office/drawing/2014/main" xmlns="" id="{CDC8656E-5B65-419F-8329-80E9348D7FBF}"/>
            </a:ext>
          </a:extLst>
        </xdr:cNvPr>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56C403F2-1D32-4C3B-ACAE-370FCF16534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96706C86-74EC-4065-A7B9-C1826756F85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0170AFD1-694A-4F3E-A3B9-3F7C5B5C788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F23DE825-04A1-42C4-A608-A769F1CB2BC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6825F655-2256-421F-9D14-33FAEBB929A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163598</xdr:rowOff>
    </xdr:from>
    <xdr:to>
      <xdr:col>116</xdr:col>
      <xdr:colOff>114300</xdr:colOff>
      <xdr:row>39</xdr:row>
      <xdr:rowOff>93748</xdr:rowOff>
    </xdr:to>
    <xdr:sp macro="" textlink="">
      <xdr:nvSpPr>
        <xdr:cNvPr id="592" name="楕円 591">
          <a:extLst>
            <a:ext uri="{FF2B5EF4-FFF2-40B4-BE49-F238E27FC236}">
              <a16:creationId xmlns:a16="http://schemas.microsoft.com/office/drawing/2014/main" xmlns="" id="{2DF8CBEB-92E6-440E-BDC5-CFC7DA7EBB4A}"/>
            </a:ext>
          </a:extLst>
        </xdr:cNvPr>
        <xdr:cNvSpPr/>
      </xdr:nvSpPr>
      <xdr:spPr>
        <a:xfrm>
          <a:off x="22110700" y="667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15025</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xmlns="" id="{71A5FDF4-638D-4481-821F-73A1924FB611}"/>
            </a:ext>
          </a:extLst>
        </xdr:cNvPr>
        <xdr:cNvSpPr txBox="1"/>
      </xdr:nvSpPr>
      <xdr:spPr>
        <a:xfrm>
          <a:off x="22199600" y="653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168901</xdr:rowOff>
    </xdr:from>
    <xdr:to>
      <xdr:col>112</xdr:col>
      <xdr:colOff>38100</xdr:colOff>
      <xdr:row>39</xdr:row>
      <xdr:rowOff>99051</xdr:rowOff>
    </xdr:to>
    <xdr:sp macro="" textlink="">
      <xdr:nvSpPr>
        <xdr:cNvPr id="594" name="楕円 593">
          <a:extLst>
            <a:ext uri="{FF2B5EF4-FFF2-40B4-BE49-F238E27FC236}">
              <a16:creationId xmlns:a16="http://schemas.microsoft.com/office/drawing/2014/main" xmlns="" id="{04189925-2A79-46EF-9BDA-4FE84247F1F3}"/>
            </a:ext>
          </a:extLst>
        </xdr:cNvPr>
        <xdr:cNvSpPr/>
      </xdr:nvSpPr>
      <xdr:spPr>
        <a:xfrm>
          <a:off x="21272500" y="668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42948</xdr:rowOff>
    </xdr:from>
    <xdr:to>
      <xdr:col>116</xdr:col>
      <xdr:colOff>63500</xdr:colOff>
      <xdr:row>39</xdr:row>
      <xdr:rowOff>48251</xdr:rowOff>
    </xdr:to>
    <xdr:cxnSp macro="">
      <xdr:nvCxnSpPr>
        <xdr:cNvPr id="595" name="直線コネクタ 594">
          <a:extLst>
            <a:ext uri="{FF2B5EF4-FFF2-40B4-BE49-F238E27FC236}">
              <a16:creationId xmlns:a16="http://schemas.microsoft.com/office/drawing/2014/main" xmlns="" id="{C02470CF-9CB4-4963-BD10-A7AFB9639F0C}"/>
            </a:ext>
          </a:extLst>
        </xdr:cNvPr>
        <xdr:cNvCxnSpPr/>
      </xdr:nvCxnSpPr>
      <xdr:spPr>
        <a:xfrm flipV="1">
          <a:off x="21323300" y="6729498"/>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1909</xdr:rowOff>
    </xdr:from>
    <xdr:to>
      <xdr:col>107</xdr:col>
      <xdr:colOff>101600</xdr:colOff>
      <xdr:row>39</xdr:row>
      <xdr:rowOff>103509</xdr:rowOff>
    </xdr:to>
    <xdr:sp macro="" textlink="">
      <xdr:nvSpPr>
        <xdr:cNvPr id="596" name="楕円 595">
          <a:extLst>
            <a:ext uri="{FF2B5EF4-FFF2-40B4-BE49-F238E27FC236}">
              <a16:creationId xmlns:a16="http://schemas.microsoft.com/office/drawing/2014/main" xmlns="" id="{69739D0F-8219-474B-A5BB-917B87139DFF}"/>
            </a:ext>
          </a:extLst>
        </xdr:cNvPr>
        <xdr:cNvSpPr/>
      </xdr:nvSpPr>
      <xdr:spPr>
        <a:xfrm>
          <a:off x="20383500" y="66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48251</xdr:rowOff>
    </xdr:from>
    <xdr:to>
      <xdr:col>111</xdr:col>
      <xdr:colOff>177800</xdr:colOff>
      <xdr:row>39</xdr:row>
      <xdr:rowOff>52709</xdr:rowOff>
    </xdr:to>
    <xdr:cxnSp macro="">
      <xdr:nvCxnSpPr>
        <xdr:cNvPr id="597" name="直線コネクタ 596">
          <a:extLst>
            <a:ext uri="{FF2B5EF4-FFF2-40B4-BE49-F238E27FC236}">
              <a16:creationId xmlns:a16="http://schemas.microsoft.com/office/drawing/2014/main" xmlns="" id="{E62731DA-DD80-4F4F-87B8-B86EBB7C660E}"/>
            </a:ext>
          </a:extLst>
        </xdr:cNvPr>
        <xdr:cNvCxnSpPr/>
      </xdr:nvCxnSpPr>
      <xdr:spPr>
        <a:xfrm flipV="1">
          <a:off x="20434300" y="6734801"/>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14583</xdr:rowOff>
    </xdr:from>
    <xdr:to>
      <xdr:col>102</xdr:col>
      <xdr:colOff>165100</xdr:colOff>
      <xdr:row>39</xdr:row>
      <xdr:rowOff>116183</xdr:rowOff>
    </xdr:to>
    <xdr:sp macro="" textlink="">
      <xdr:nvSpPr>
        <xdr:cNvPr id="598" name="楕円 597">
          <a:extLst>
            <a:ext uri="{FF2B5EF4-FFF2-40B4-BE49-F238E27FC236}">
              <a16:creationId xmlns:a16="http://schemas.microsoft.com/office/drawing/2014/main" xmlns="" id="{9980226A-D39E-49E9-8B34-9583905A90C3}"/>
            </a:ext>
          </a:extLst>
        </xdr:cNvPr>
        <xdr:cNvSpPr/>
      </xdr:nvSpPr>
      <xdr:spPr>
        <a:xfrm>
          <a:off x="19494500" y="670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52709</xdr:rowOff>
    </xdr:from>
    <xdr:to>
      <xdr:col>107</xdr:col>
      <xdr:colOff>50800</xdr:colOff>
      <xdr:row>39</xdr:row>
      <xdr:rowOff>65383</xdr:rowOff>
    </xdr:to>
    <xdr:cxnSp macro="">
      <xdr:nvCxnSpPr>
        <xdr:cNvPr id="599" name="直線コネクタ 598">
          <a:extLst>
            <a:ext uri="{FF2B5EF4-FFF2-40B4-BE49-F238E27FC236}">
              <a16:creationId xmlns:a16="http://schemas.microsoft.com/office/drawing/2014/main" xmlns="" id="{3D62A6CD-94D1-4C30-93ED-52537E7D99AF}"/>
            </a:ext>
          </a:extLst>
        </xdr:cNvPr>
        <xdr:cNvCxnSpPr/>
      </xdr:nvCxnSpPr>
      <xdr:spPr>
        <a:xfrm flipV="1">
          <a:off x="19545300" y="6739259"/>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11373</xdr:rowOff>
    </xdr:from>
    <xdr:to>
      <xdr:col>98</xdr:col>
      <xdr:colOff>38100</xdr:colOff>
      <xdr:row>39</xdr:row>
      <xdr:rowOff>112973</xdr:rowOff>
    </xdr:to>
    <xdr:sp macro="" textlink="">
      <xdr:nvSpPr>
        <xdr:cNvPr id="600" name="楕円 599">
          <a:extLst>
            <a:ext uri="{FF2B5EF4-FFF2-40B4-BE49-F238E27FC236}">
              <a16:creationId xmlns:a16="http://schemas.microsoft.com/office/drawing/2014/main" xmlns="" id="{F8FA4A77-BBC1-415F-88FF-CDFB74FB28B3}"/>
            </a:ext>
          </a:extLst>
        </xdr:cNvPr>
        <xdr:cNvSpPr/>
      </xdr:nvSpPr>
      <xdr:spPr>
        <a:xfrm>
          <a:off x="18605500" y="66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62173</xdr:rowOff>
    </xdr:from>
    <xdr:to>
      <xdr:col>102</xdr:col>
      <xdr:colOff>114300</xdr:colOff>
      <xdr:row>39</xdr:row>
      <xdr:rowOff>65383</xdr:rowOff>
    </xdr:to>
    <xdr:cxnSp macro="">
      <xdr:nvCxnSpPr>
        <xdr:cNvPr id="601" name="直線コネクタ 600">
          <a:extLst>
            <a:ext uri="{FF2B5EF4-FFF2-40B4-BE49-F238E27FC236}">
              <a16:creationId xmlns:a16="http://schemas.microsoft.com/office/drawing/2014/main" xmlns="" id="{38952B7D-B11E-4364-8EC7-A314E0030814}"/>
            </a:ext>
          </a:extLst>
        </xdr:cNvPr>
        <xdr:cNvCxnSpPr/>
      </xdr:nvCxnSpPr>
      <xdr:spPr>
        <a:xfrm>
          <a:off x="18656300" y="6748723"/>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129470</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xmlns="" id="{C27FC771-8A2A-4267-A7BE-40F53F5EC847}"/>
            </a:ext>
          </a:extLst>
        </xdr:cNvPr>
        <xdr:cNvSpPr txBox="1"/>
      </xdr:nvSpPr>
      <xdr:spPr>
        <a:xfrm>
          <a:off x="210434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140795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xmlns="" id="{2CF6EA31-FAC1-4C3C-AB0B-E8BD5EFF9194}"/>
            </a:ext>
          </a:extLst>
        </xdr:cNvPr>
        <xdr:cNvSpPr txBox="1"/>
      </xdr:nvSpPr>
      <xdr:spPr>
        <a:xfrm>
          <a:off x="20167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xmlns="" id="{7D812B4B-F4F4-4CD5-84DB-ABCF92A7F15E}"/>
            </a:ext>
          </a:extLst>
        </xdr:cNvPr>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xmlns="" id="{F876E798-A82C-42CB-9D23-4AB695F2C847}"/>
            </a:ext>
          </a:extLst>
        </xdr:cNvPr>
        <xdr:cNvSpPr txBox="1"/>
      </xdr:nvSpPr>
      <xdr:spPr>
        <a:xfrm>
          <a:off x="18389111" y="68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115578</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xmlns="" id="{CB60F005-BAB3-4B68-AB23-235656425AE9}"/>
            </a:ext>
          </a:extLst>
        </xdr:cNvPr>
        <xdr:cNvSpPr txBox="1"/>
      </xdr:nvSpPr>
      <xdr:spPr>
        <a:xfrm>
          <a:off x="21043411" y="645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120036</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xmlns="" id="{24E5670C-35E0-4460-B088-526BBF8CAB53}"/>
            </a:ext>
          </a:extLst>
        </xdr:cNvPr>
        <xdr:cNvSpPr txBox="1"/>
      </xdr:nvSpPr>
      <xdr:spPr>
        <a:xfrm>
          <a:off x="20167111" y="64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132710</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xmlns="" id="{967178BB-2712-467F-B2A0-2586BBEE372A}"/>
            </a:ext>
          </a:extLst>
        </xdr:cNvPr>
        <xdr:cNvSpPr txBox="1"/>
      </xdr:nvSpPr>
      <xdr:spPr>
        <a:xfrm>
          <a:off x="19278111" y="647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129500</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xmlns="" id="{A5FB23C1-3CBC-4D1A-A7F9-E4A70D241E72}"/>
            </a:ext>
          </a:extLst>
        </xdr:cNvPr>
        <xdr:cNvSpPr txBox="1"/>
      </xdr:nvSpPr>
      <xdr:spPr>
        <a:xfrm>
          <a:off x="18389111" y="64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xmlns="" id="{D866C18B-67CC-46B9-9112-151F547FC05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xmlns="" id="{EDFA072C-F324-432C-965A-368274CC42F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xmlns="" id="{2BD9A65F-4D6D-4120-B9C6-507904B009B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xmlns="" id="{785A1476-2336-4B5C-BE28-B3180FB2B80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xmlns="" id="{332B1075-5F29-43FD-89C3-447CD1A3A76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xmlns="" id="{D3B5CD8D-D102-45AA-8CB4-A3FA610F25C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xmlns="" id="{0FC10B33-264E-4BBD-A946-E55FD8E290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xmlns="" id="{7E011ADB-7DED-4984-A01C-1BE3E335311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a:extLst>
            <a:ext uri="{FF2B5EF4-FFF2-40B4-BE49-F238E27FC236}">
              <a16:creationId xmlns:a16="http://schemas.microsoft.com/office/drawing/2014/main" xmlns="" id="{8040CD30-8857-4F16-9C9A-CC07CC37A3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a:extLst>
            <a:ext uri="{FF2B5EF4-FFF2-40B4-BE49-F238E27FC236}">
              <a16:creationId xmlns:a16="http://schemas.microsoft.com/office/drawing/2014/main" xmlns="" id="{97BC0C0C-9BBE-4681-B63C-FBEF62CB4F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a:extLst>
            <a:ext uri="{FF2B5EF4-FFF2-40B4-BE49-F238E27FC236}">
              <a16:creationId xmlns:a16="http://schemas.microsoft.com/office/drawing/2014/main" xmlns="" id="{0B492D5E-B132-4A8C-AA8D-859F366A10E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a:extLst>
            <a:ext uri="{FF2B5EF4-FFF2-40B4-BE49-F238E27FC236}">
              <a16:creationId xmlns:a16="http://schemas.microsoft.com/office/drawing/2014/main" xmlns="" id="{434D165F-C9EE-4ABB-BD40-4EB61ED976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a:extLst>
            <a:ext uri="{FF2B5EF4-FFF2-40B4-BE49-F238E27FC236}">
              <a16:creationId xmlns:a16="http://schemas.microsoft.com/office/drawing/2014/main" xmlns="" id="{B9342F41-4C0B-4DE6-9C38-CAD9744F374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a:extLst>
            <a:ext uri="{FF2B5EF4-FFF2-40B4-BE49-F238E27FC236}">
              <a16:creationId xmlns:a16="http://schemas.microsoft.com/office/drawing/2014/main" xmlns="" id="{A782F5CC-5D39-444A-BF9D-353A4EEDC4D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a:extLst>
            <a:ext uri="{FF2B5EF4-FFF2-40B4-BE49-F238E27FC236}">
              <a16:creationId xmlns:a16="http://schemas.microsoft.com/office/drawing/2014/main" xmlns="" id="{4BB280DB-E526-4073-9599-43370D8F0B9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a:extLst>
            <a:ext uri="{FF2B5EF4-FFF2-40B4-BE49-F238E27FC236}">
              <a16:creationId xmlns:a16="http://schemas.microsoft.com/office/drawing/2014/main" xmlns="" id="{03376AC4-85BD-4E2F-BA26-01FE18BADC9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xmlns="" id="{2270F5FA-2054-49F6-BAEA-4905E409FA7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xmlns="" id="{5E0771B5-EE29-4911-9137-2FC4C66FEF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xmlns="" id="{63344C0C-647A-4A45-9E61-27EF006471F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xmlns="" id="{8BBC39C6-1912-410F-9374-8EE2F80A285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xmlns="" id="{124D48FA-10C3-4396-AADD-E5B6C6D24EF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xmlns="" id="{31F22687-F880-4351-AAA0-E9E3CD22AAE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xmlns="" id="{2D509741-A767-4F54-BAC0-774F43D2066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xmlns="" id="{9B375C3F-42E5-426A-9348-73F26B1E64A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xmlns="" id="{15A57D45-BF68-426E-AFBF-23AF962A7D3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xmlns="" id="{F6500B61-B24A-42EC-97CB-C8C97309E35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xmlns="" id="{F13853BD-2EAC-49ED-885E-5C99221C1AB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xmlns="" id="{26A24AD0-B6B9-4117-A75A-F45E8990BEB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xmlns="" id="{096C2C26-8BA5-4849-BD5E-887870B8ACD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xmlns="" id="{4FD3A4FB-FC17-4950-BFE9-EE46BF1E7EA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xmlns="" id="{0D216229-6C0B-4EDC-8CF9-C48CB836BE0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xmlns="" id="{B4C6C131-76BB-486F-A347-72ABC77CF3A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xmlns="" id="{5843F368-5ED7-4658-9BD1-F0305FFE4DE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xmlns="" id="{E32DB0BA-12A6-4981-B39A-4324C7D9FB8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xmlns="" id="{7749F391-DB09-4AF7-B803-8D49B4D56C8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xmlns="" id="{014DD1A5-4FEA-46F1-8088-37805799E77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xmlns="" id="{5C3C104C-A691-49BF-9B61-E8D60AD60AF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xmlns="" id="{345E9576-B699-4340-A317-9FBE5947F04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xmlns="" id="{50CDEBB4-8B1A-4E93-A4A9-513E3CDF50F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xmlns="" id="{36DA8166-24F9-4978-B747-A656DCA27AF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650" name="直線コネクタ 649">
          <a:extLst>
            <a:ext uri="{FF2B5EF4-FFF2-40B4-BE49-F238E27FC236}">
              <a16:creationId xmlns:a16="http://schemas.microsoft.com/office/drawing/2014/main" xmlns="" id="{21B9C659-CBE0-4A2E-9078-322858F1CB11}"/>
            </a:ext>
          </a:extLst>
        </xdr:cNvPr>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651" name="【消防施設】&#10;有形固定資産減価償却率最小値テキスト">
          <a:extLst>
            <a:ext uri="{FF2B5EF4-FFF2-40B4-BE49-F238E27FC236}">
              <a16:creationId xmlns:a16="http://schemas.microsoft.com/office/drawing/2014/main" xmlns="" id="{05C66D0E-FB63-4C76-A1F1-8247AD296A6C}"/>
            </a:ext>
          </a:extLst>
        </xdr:cNvPr>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652" name="直線コネクタ 651">
          <a:extLst>
            <a:ext uri="{FF2B5EF4-FFF2-40B4-BE49-F238E27FC236}">
              <a16:creationId xmlns:a16="http://schemas.microsoft.com/office/drawing/2014/main" xmlns="" id="{544165B5-65F3-4DBF-9AD6-61138A952C4F}"/>
            </a:ext>
          </a:extLst>
        </xdr:cNvPr>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653" name="【消防施設】&#10;有形固定資産減価償却率最大値テキスト">
          <a:extLst>
            <a:ext uri="{FF2B5EF4-FFF2-40B4-BE49-F238E27FC236}">
              <a16:creationId xmlns:a16="http://schemas.microsoft.com/office/drawing/2014/main" xmlns="" id="{888AF322-6A04-44CD-90E6-AFA6FE2D93F3}"/>
            </a:ext>
          </a:extLst>
        </xdr:cNvPr>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654" name="直線コネクタ 653">
          <a:extLst>
            <a:ext uri="{FF2B5EF4-FFF2-40B4-BE49-F238E27FC236}">
              <a16:creationId xmlns:a16="http://schemas.microsoft.com/office/drawing/2014/main" xmlns="" id="{233CB744-5DF3-4BF7-A9FA-9917336BA20D}"/>
            </a:ext>
          </a:extLst>
        </xdr:cNvPr>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122572</xdr:rowOff>
    </xdr:from>
    <xdr:ext cx="405111" cy="259045"/>
    <xdr:sp macro="" textlink="">
      <xdr:nvSpPr>
        <xdr:cNvPr id="655" name="【消防施設】&#10;有形固定資産減価償却率平均値テキスト">
          <a:extLst>
            <a:ext uri="{FF2B5EF4-FFF2-40B4-BE49-F238E27FC236}">
              <a16:creationId xmlns:a16="http://schemas.microsoft.com/office/drawing/2014/main" xmlns="" id="{BF9BF5B7-CC1E-43D8-9EBB-1733D983A3B0}"/>
            </a:ext>
          </a:extLst>
        </xdr:cNvPr>
        <xdr:cNvSpPr txBox="1"/>
      </xdr:nvSpPr>
      <xdr:spPr>
        <a:xfrm>
          <a:off x="16357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656" name="フローチャート: 判断 655">
          <a:extLst>
            <a:ext uri="{FF2B5EF4-FFF2-40B4-BE49-F238E27FC236}">
              <a16:creationId xmlns:a16="http://schemas.microsoft.com/office/drawing/2014/main" xmlns="" id="{8DF5DF1E-BC1C-4C00-86E8-367255202D0C}"/>
            </a:ext>
          </a:extLst>
        </xdr:cNvPr>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657" name="フローチャート: 判断 656">
          <a:extLst>
            <a:ext uri="{FF2B5EF4-FFF2-40B4-BE49-F238E27FC236}">
              <a16:creationId xmlns:a16="http://schemas.microsoft.com/office/drawing/2014/main" xmlns="" id="{D43EDC8F-96D1-4681-A2C1-F2D8FCA437C7}"/>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8" name="フローチャート: 判断 657">
          <a:extLst>
            <a:ext uri="{FF2B5EF4-FFF2-40B4-BE49-F238E27FC236}">
              <a16:creationId xmlns:a16="http://schemas.microsoft.com/office/drawing/2014/main" xmlns="" id="{82BCB643-86F7-4625-AC6C-F99AF1392A11}"/>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659" name="フローチャート: 判断 658">
          <a:extLst>
            <a:ext uri="{FF2B5EF4-FFF2-40B4-BE49-F238E27FC236}">
              <a16:creationId xmlns:a16="http://schemas.microsoft.com/office/drawing/2014/main" xmlns="" id="{C42CD073-F8D9-4594-9BA1-6FC16AEFDA0D}"/>
            </a:ext>
          </a:extLst>
        </xdr:cNvPr>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660" name="フローチャート: 判断 659">
          <a:extLst>
            <a:ext uri="{FF2B5EF4-FFF2-40B4-BE49-F238E27FC236}">
              <a16:creationId xmlns:a16="http://schemas.microsoft.com/office/drawing/2014/main" xmlns="" id="{76188D2D-ADFF-40E1-B50B-BAF381FC7555}"/>
            </a:ext>
          </a:extLst>
        </xdr:cNvPr>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53CDFA44-5887-4B94-8F8E-027B6A13014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F2C286A9-7864-40D5-BDC2-FC1C35FD5FB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E9305FED-0789-456C-A305-DCC896DE61A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36A78CF0-4122-4B27-AF55-0CC91B438CF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49BC977A-AEB6-40C7-9A90-28ACE8216A6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666" name="楕円 665">
          <a:extLst>
            <a:ext uri="{FF2B5EF4-FFF2-40B4-BE49-F238E27FC236}">
              <a16:creationId xmlns:a16="http://schemas.microsoft.com/office/drawing/2014/main" xmlns="" id="{8E035AD8-A1B3-43B7-A0EF-73F0053A5457}"/>
            </a:ext>
          </a:extLst>
        </xdr:cNvPr>
        <xdr:cNvSpPr/>
      </xdr:nvSpPr>
      <xdr:spPr>
        <a:xfrm>
          <a:off x="162687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74313</xdr:rowOff>
    </xdr:from>
    <xdr:ext cx="405111" cy="259045"/>
    <xdr:sp macro="" textlink="">
      <xdr:nvSpPr>
        <xdr:cNvPr id="667" name="【消防施設】&#10;有形固定資産減価償却率該当値テキスト">
          <a:extLst>
            <a:ext uri="{FF2B5EF4-FFF2-40B4-BE49-F238E27FC236}">
              <a16:creationId xmlns:a16="http://schemas.microsoft.com/office/drawing/2014/main" xmlns="" id="{B0CB61FF-9807-4FF1-9084-1A041743BDA6}"/>
            </a:ext>
          </a:extLst>
        </xdr:cNvPr>
        <xdr:cNvSpPr txBox="1"/>
      </xdr:nvSpPr>
      <xdr:spPr>
        <a:xfrm>
          <a:off x="16357600"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88264</xdr:rowOff>
    </xdr:from>
    <xdr:to>
      <xdr:col>81</xdr:col>
      <xdr:colOff>101600</xdr:colOff>
      <xdr:row>84</xdr:row>
      <xdr:rowOff>18414</xdr:rowOff>
    </xdr:to>
    <xdr:sp macro="" textlink="">
      <xdr:nvSpPr>
        <xdr:cNvPr id="668" name="楕円 667">
          <a:extLst>
            <a:ext uri="{FF2B5EF4-FFF2-40B4-BE49-F238E27FC236}">
              <a16:creationId xmlns:a16="http://schemas.microsoft.com/office/drawing/2014/main" xmlns="" id="{769996AC-C4B5-4085-AC45-F1CD5A29AA88}"/>
            </a:ext>
          </a:extLst>
        </xdr:cNvPr>
        <xdr:cNvSpPr/>
      </xdr:nvSpPr>
      <xdr:spPr>
        <a:xfrm>
          <a:off x="15430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139064</xdr:rowOff>
    </xdr:from>
    <xdr:to>
      <xdr:col>85</xdr:col>
      <xdr:colOff>127000</xdr:colOff>
      <xdr:row>83</xdr:row>
      <xdr:rowOff>146686</xdr:rowOff>
    </xdr:to>
    <xdr:cxnSp macro="">
      <xdr:nvCxnSpPr>
        <xdr:cNvPr id="669" name="直線コネクタ 668">
          <a:extLst>
            <a:ext uri="{FF2B5EF4-FFF2-40B4-BE49-F238E27FC236}">
              <a16:creationId xmlns:a16="http://schemas.microsoft.com/office/drawing/2014/main" xmlns="" id="{8BCF1C89-9F2E-4CF0-B8E5-9EF5803EDD7E}"/>
            </a:ext>
          </a:extLst>
        </xdr:cNvPr>
        <xdr:cNvCxnSpPr/>
      </xdr:nvCxnSpPr>
      <xdr:spPr>
        <a:xfrm>
          <a:off x="15481300" y="143694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65405</xdr:rowOff>
    </xdr:from>
    <xdr:to>
      <xdr:col>76</xdr:col>
      <xdr:colOff>165100</xdr:colOff>
      <xdr:row>83</xdr:row>
      <xdr:rowOff>167005</xdr:rowOff>
    </xdr:to>
    <xdr:sp macro="" textlink="">
      <xdr:nvSpPr>
        <xdr:cNvPr id="670" name="楕円 669">
          <a:extLst>
            <a:ext uri="{FF2B5EF4-FFF2-40B4-BE49-F238E27FC236}">
              <a16:creationId xmlns:a16="http://schemas.microsoft.com/office/drawing/2014/main" xmlns="" id="{E6B4704D-85BC-4412-8BFA-71DB91682B21}"/>
            </a:ext>
          </a:extLst>
        </xdr:cNvPr>
        <xdr:cNvSpPr/>
      </xdr:nvSpPr>
      <xdr:spPr>
        <a:xfrm>
          <a:off x="14541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116205</xdr:rowOff>
    </xdr:from>
    <xdr:to>
      <xdr:col>81</xdr:col>
      <xdr:colOff>50800</xdr:colOff>
      <xdr:row>83</xdr:row>
      <xdr:rowOff>139064</xdr:rowOff>
    </xdr:to>
    <xdr:cxnSp macro="">
      <xdr:nvCxnSpPr>
        <xdr:cNvPr id="671" name="直線コネクタ 670">
          <a:extLst>
            <a:ext uri="{FF2B5EF4-FFF2-40B4-BE49-F238E27FC236}">
              <a16:creationId xmlns:a16="http://schemas.microsoft.com/office/drawing/2014/main" xmlns="" id="{85E76998-C15E-449F-A9F2-C7796F991D4F}"/>
            </a:ext>
          </a:extLst>
        </xdr:cNvPr>
        <xdr:cNvCxnSpPr/>
      </xdr:nvCxnSpPr>
      <xdr:spPr>
        <a:xfrm>
          <a:off x="14592300" y="143465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25400</xdr:rowOff>
    </xdr:from>
    <xdr:to>
      <xdr:col>72</xdr:col>
      <xdr:colOff>38100</xdr:colOff>
      <xdr:row>83</xdr:row>
      <xdr:rowOff>127000</xdr:rowOff>
    </xdr:to>
    <xdr:sp macro="" textlink="">
      <xdr:nvSpPr>
        <xdr:cNvPr id="672" name="楕円 671">
          <a:extLst>
            <a:ext uri="{FF2B5EF4-FFF2-40B4-BE49-F238E27FC236}">
              <a16:creationId xmlns:a16="http://schemas.microsoft.com/office/drawing/2014/main" xmlns="" id="{646B729F-23F8-4A72-98BA-AC094DFDC050}"/>
            </a:ext>
          </a:extLst>
        </xdr:cNvPr>
        <xdr:cNvSpPr/>
      </xdr:nvSpPr>
      <xdr:spPr>
        <a:xfrm>
          <a:off x="1365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76200</xdr:rowOff>
    </xdr:from>
    <xdr:to>
      <xdr:col>76</xdr:col>
      <xdr:colOff>114300</xdr:colOff>
      <xdr:row>83</xdr:row>
      <xdr:rowOff>116205</xdr:rowOff>
    </xdr:to>
    <xdr:cxnSp macro="">
      <xdr:nvCxnSpPr>
        <xdr:cNvPr id="673" name="直線コネクタ 672">
          <a:extLst>
            <a:ext uri="{FF2B5EF4-FFF2-40B4-BE49-F238E27FC236}">
              <a16:creationId xmlns:a16="http://schemas.microsoft.com/office/drawing/2014/main" xmlns="" id="{0A85A841-A5B4-41E5-A6D4-206A7D62B3F9}"/>
            </a:ext>
          </a:extLst>
        </xdr:cNvPr>
        <xdr:cNvCxnSpPr/>
      </xdr:nvCxnSpPr>
      <xdr:spPr>
        <a:xfrm>
          <a:off x="13703300" y="143065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170180</xdr:rowOff>
    </xdr:from>
    <xdr:to>
      <xdr:col>67</xdr:col>
      <xdr:colOff>101600</xdr:colOff>
      <xdr:row>83</xdr:row>
      <xdr:rowOff>100330</xdr:rowOff>
    </xdr:to>
    <xdr:sp macro="" textlink="">
      <xdr:nvSpPr>
        <xdr:cNvPr id="674" name="楕円 673">
          <a:extLst>
            <a:ext uri="{FF2B5EF4-FFF2-40B4-BE49-F238E27FC236}">
              <a16:creationId xmlns:a16="http://schemas.microsoft.com/office/drawing/2014/main" xmlns="" id="{D13D29E0-D5A3-48B7-9CD3-1ED73F586E0F}"/>
            </a:ext>
          </a:extLst>
        </xdr:cNvPr>
        <xdr:cNvSpPr/>
      </xdr:nvSpPr>
      <xdr:spPr>
        <a:xfrm>
          <a:off x="1276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49530</xdr:rowOff>
    </xdr:from>
    <xdr:to>
      <xdr:col>71</xdr:col>
      <xdr:colOff>177800</xdr:colOff>
      <xdr:row>83</xdr:row>
      <xdr:rowOff>76200</xdr:rowOff>
    </xdr:to>
    <xdr:cxnSp macro="">
      <xdr:nvCxnSpPr>
        <xdr:cNvPr id="675" name="直線コネクタ 674">
          <a:extLst>
            <a:ext uri="{FF2B5EF4-FFF2-40B4-BE49-F238E27FC236}">
              <a16:creationId xmlns:a16="http://schemas.microsoft.com/office/drawing/2014/main" xmlns="" id="{F7D220A0-5977-4661-BB70-CCBCB8F98303}"/>
            </a:ext>
          </a:extLst>
        </xdr:cNvPr>
        <xdr:cNvCxnSpPr/>
      </xdr:nvCxnSpPr>
      <xdr:spPr>
        <a:xfrm>
          <a:off x="12814300" y="14279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170197</xdr:rowOff>
    </xdr:from>
    <xdr:ext cx="405111" cy="259045"/>
    <xdr:sp macro="" textlink="">
      <xdr:nvSpPr>
        <xdr:cNvPr id="676" name="n_1aveValue【消防施設】&#10;有形固定資産減価償却率">
          <a:extLst>
            <a:ext uri="{FF2B5EF4-FFF2-40B4-BE49-F238E27FC236}">
              <a16:creationId xmlns:a16="http://schemas.microsoft.com/office/drawing/2014/main" xmlns="" id="{44D1C23B-3831-4486-8C21-7A61899C4E78}"/>
            </a:ext>
          </a:extLst>
        </xdr:cNvPr>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7" name="n_2aveValue【消防施設】&#10;有形固定資産減価償却率">
          <a:extLst>
            <a:ext uri="{FF2B5EF4-FFF2-40B4-BE49-F238E27FC236}">
              <a16:creationId xmlns:a16="http://schemas.microsoft.com/office/drawing/2014/main" xmlns="" id="{28404910-33DA-4678-99C6-B8D7C1A0401F}"/>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137813</xdr:rowOff>
    </xdr:from>
    <xdr:ext cx="405111" cy="259045"/>
    <xdr:sp macro="" textlink="">
      <xdr:nvSpPr>
        <xdr:cNvPr id="678" name="n_3aveValue【消防施設】&#10;有形固定資産減価償却率">
          <a:extLst>
            <a:ext uri="{FF2B5EF4-FFF2-40B4-BE49-F238E27FC236}">
              <a16:creationId xmlns:a16="http://schemas.microsoft.com/office/drawing/2014/main" xmlns="" id="{6A99499B-8FC8-4031-B1D9-81C85AE95B4C}"/>
            </a:ext>
          </a:extLst>
        </xdr:cNvPr>
        <xdr:cNvSpPr txBox="1"/>
      </xdr:nvSpPr>
      <xdr:spPr>
        <a:xfrm>
          <a:off x="13500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122572</xdr:rowOff>
    </xdr:from>
    <xdr:ext cx="405111" cy="259045"/>
    <xdr:sp macro="" textlink="">
      <xdr:nvSpPr>
        <xdr:cNvPr id="679" name="n_4aveValue【消防施設】&#10;有形固定資産減価償却率">
          <a:extLst>
            <a:ext uri="{FF2B5EF4-FFF2-40B4-BE49-F238E27FC236}">
              <a16:creationId xmlns:a16="http://schemas.microsoft.com/office/drawing/2014/main" xmlns="" id="{C0CCF2AB-6441-42F0-885F-E867EE3462AA}"/>
            </a:ext>
          </a:extLst>
        </xdr:cNvPr>
        <xdr:cNvSpPr txBox="1"/>
      </xdr:nvSpPr>
      <xdr:spPr>
        <a:xfrm>
          <a:off x="12611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9541</xdr:rowOff>
    </xdr:from>
    <xdr:ext cx="405111" cy="259045"/>
    <xdr:sp macro="" textlink="">
      <xdr:nvSpPr>
        <xdr:cNvPr id="680" name="n_1mainValue【消防施設】&#10;有形固定資産減価償却率">
          <a:extLst>
            <a:ext uri="{FF2B5EF4-FFF2-40B4-BE49-F238E27FC236}">
              <a16:creationId xmlns:a16="http://schemas.microsoft.com/office/drawing/2014/main" xmlns="" id="{510249DF-A3A8-440C-AEB5-75684D70B774}"/>
            </a:ext>
          </a:extLst>
        </xdr:cNvPr>
        <xdr:cNvSpPr txBox="1"/>
      </xdr:nvSpPr>
      <xdr:spPr>
        <a:xfrm>
          <a:off x="15266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158132</xdr:rowOff>
    </xdr:from>
    <xdr:ext cx="405111" cy="259045"/>
    <xdr:sp macro="" textlink="">
      <xdr:nvSpPr>
        <xdr:cNvPr id="681" name="n_2mainValue【消防施設】&#10;有形固定資産減価償却率">
          <a:extLst>
            <a:ext uri="{FF2B5EF4-FFF2-40B4-BE49-F238E27FC236}">
              <a16:creationId xmlns:a16="http://schemas.microsoft.com/office/drawing/2014/main" xmlns="" id="{5B0D2CF1-75BA-4FCF-A605-0F3AE8C102E5}"/>
            </a:ext>
          </a:extLst>
        </xdr:cNvPr>
        <xdr:cNvSpPr txBox="1"/>
      </xdr:nvSpPr>
      <xdr:spPr>
        <a:xfrm>
          <a:off x="14389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118127</xdr:rowOff>
    </xdr:from>
    <xdr:ext cx="405111" cy="259045"/>
    <xdr:sp macro="" textlink="">
      <xdr:nvSpPr>
        <xdr:cNvPr id="682" name="n_3mainValue【消防施設】&#10;有形固定資産減価償却率">
          <a:extLst>
            <a:ext uri="{FF2B5EF4-FFF2-40B4-BE49-F238E27FC236}">
              <a16:creationId xmlns:a16="http://schemas.microsoft.com/office/drawing/2014/main" xmlns="" id="{C9F01D1D-7A3E-4510-B480-71F490B578B3}"/>
            </a:ext>
          </a:extLst>
        </xdr:cNvPr>
        <xdr:cNvSpPr txBox="1"/>
      </xdr:nvSpPr>
      <xdr:spPr>
        <a:xfrm>
          <a:off x="13500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91457</xdr:rowOff>
    </xdr:from>
    <xdr:ext cx="405111" cy="259045"/>
    <xdr:sp macro="" textlink="">
      <xdr:nvSpPr>
        <xdr:cNvPr id="683" name="n_4mainValue【消防施設】&#10;有形固定資産減価償却率">
          <a:extLst>
            <a:ext uri="{FF2B5EF4-FFF2-40B4-BE49-F238E27FC236}">
              <a16:creationId xmlns:a16="http://schemas.microsoft.com/office/drawing/2014/main" xmlns="" id="{199F7CB8-9B1F-4A82-807D-3051742DEB40}"/>
            </a:ext>
          </a:extLst>
        </xdr:cNvPr>
        <xdr:cNvSpPr txBox="1"/>
      </xdr:nvSpPr>
      <xdr:spPr>
        <a:xfrm>
          <a:off x="12611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xmlns="" id="{0CBCA50E-4973-4EAE-AB76-4398194EAA1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xmlns="" id="{58457EA8-9783-4E6C-9F3E-D7268C51B2A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xmlns="" id="{79674741-4B46-4D01-B7BA-568FC71D43B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xmlns="" id="{66585CF6-BB51-425F-AB29-EB11CB5130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xmlns="" id="{766DC0ED-99A3-4EB3-8F63-A43BB40A111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xmlns="" id="{EEE64E9B-1013-437C-BAB4-6C927D22C2B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xmlns="" id="{85B905DB-36EE-4B0D-ACDB-3F72E8EC3F2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xmlns="" id="{6CB2093F-74C5-4318-96CA-1F24767207C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xmlns="" id="{5A3F7EB2-5CD6-48CB-A38C-2982152DF11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xmlns="" id="{BDF3202B-C405-4929-89D6-A323B8E306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xmlns="" id="{72A3633E-8CE5-49C5-BA0E-4EED87E0346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xmlns="" id="{7B7772E8-AC89-4056-90EA-08B9B90E7A0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xmlns="" id="{FABF3C07-4370-4728-AC18-74CB396C904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xmlns="" id="{7A5232C0-3390-4245-9211-1AB99BB481C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xmlns="" id="{C5D2123F-E680-45C2-A1FC-3B9897069F2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xmlns="" id="{E7C4D6F3-B6B2-4605-9491-9559EC18173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xmlns="" id="{822A7189-670B-4212-BD4A-8D8919E4F70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xmlns="" id="{C4B7C446-B7EA-412C-A659-4B3A6F3A514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xmlns="" id="{7A97FACE-3DBC-4391-BDA0-7854465052C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xmlns="" id="{752C6377-F544-48E3-B6BD-F10B51501C4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xmlns="" id="{C5C52458-2B48-4109-B7DC-A0C65FA1780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xmlns="" id="{18336FB3-833F-4177-88DF-61B8F200CB1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xmlns="" id="{F86EBC9C-6995-4C42-854A-74E90C8D2A2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707" name="直線コネクタ 706">
          <a:extLst>
            <a:ext uri="{FF2B5EF4-FFF2-40B4-BE49-F238E27FC236}">
              <a16:creationId xmlns:a16="http://schemas.microsoft.com/office/drawing/2014/main" xmlns="" id="{B2CB61AC-7C63-4959-B542-02A347C7EFC8}"/>
            </a:ext>
          </a:extLst>
        </xdr:cNvPr>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8" name="【消防施設】&#10;一人当たり面積最小値テキスト">
          <a:extLst>
            <a:ext uri="{FF2B5EF4-FFF2-40B4-BE49-F238E27FC236}">
              <a16:creationId xmlns:a16="http://schemas.microsoft.com/office/drawing/2014/main" xmlns="" id="{FBE719CD-3EF1-4573-845B-DD2BF4DFD5DA}"/>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9" name="直線コネクタ 708">
          <a:extLst>
            <a:ext uri="{FF2B5EF4-FFF2-40B4-BE49-F238E27FC236}">
              <a16:creationId xmlns:a16="http://schemas.microsoft.com/office/drawing/2014/main" xmlns="" id="{794917C5-3C12-4BB9-9FC6-E5376970AD36}"/>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10" name="【消防施設】&#10;一人当たり面積最大値テキスト">
          <a:extLst>
            <a:ext uri="{FF2B5EF4-FFF2-40B4-BE49-F238E27FC236}">
              <a16:creationId xmlns:a16="http://schemas.microsoft.com/office/drawing/2014/main" xmlns="" id="{6A3B18DE-68E0-493F-9E26-D3B012D5C91E}"/>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1" name="直線コネクタ 710">
          <a:extLst>
            <a:ext uri="{FF2B5EF4-FFF2-40B4-BE49-F238E27FC236}">
              <a16:creationId xmlns:a16="http://schemas.microsoft.com/office/drawing/2014/main" xmlns="" id="{5576ADB5-3AE2-48EB-95A9-16EFCE39607D}"/>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712" name="【消防施設】&#10;一人当たり面積平均値テキスト">
          <a:extLst>
            <a:ext uri="{FF2B5EF4-FFF2-40B4-BE49-F238E27FC236}">
              <a16:creationId xmlns:a16="http://schemas.microsoft.com/office/drawing/2014/main" xmlns="" id="{A2659CE2-57CA-4174-97E5-21C5B9EA2300}"/>
            </a:ext>
          </a:extLst>
        </xdr:cNvPr>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713" name="フローチャート: 判断 712">
          <a:extLst>
            <a:ext uri="{FF2B5EF4-FFF2-40B4-BE49-F238E27FC236}">
              <a16:creationId xmlns:a16="http://schemas.microsoft.com/office/drawing/2014/main" xmlns="" id="{CE2D9220-4507-4D5F-A81C-8B55D2E01866}"/>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4" name="フローチャート: 判断 713">
          <a:extLst>
            <a:ext uri="{FF2B5EF4-FFF2-40B4-BE49-F238E27FC236}">
              <a16:creationId xmlns:a16="http://schemas.microsoft.com/office/drawing/2014/main" xmlns="" id="{B44C850F-45AA-4771-8D22-4AFBD2E66D4F}"/>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15" name="フローチャート: 判断 714">
          <a:extLst>
            <a:ext uri="{FF2B5EF4-FFF2-40B4-BE49-F238E27FC236}">
              <a16:creationId xmlns:a16="http://schemas.microsoft.com/office/drawing/2014/main" xmlns="" id="{A3E256F7-BFB9-4A13-B8BD-CFF522BAD2CF}"/>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6" name="フローチャート: 判断 715">
          <a:extLst>
            <a:ext uri="{FF2B5EF4-FFF2-40B4-BE49-F238E27FC236}">
              <a16:creationId xmlns:a16="http://schemas.microsoft.com/office/drawing/2014/main" xmlns="" id="{C5D8BD37-ADE0-4DCB-BE89-D8A995A905F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17" name="フローチャート: 判断 716">
          <a:extLst>
            <a:ext uri="{FF2B5EF4-FFF2-40B4-BE49-F238E27FC236}">
              <a16:creationId xmlns:a16="http://schemas.microsoft.com/office/drawing/2014/main" xmlns="" id="{EEFA499F-4C10-44BF-A052-81075924C64E}"/>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4D6B344D-4556-4D94-9C7E-ECD7A15AB5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7D63701A-F84F-4F30-8533-546C01DE23D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B860418B-E1C5-40D2-973F-214A0D38A54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86DFA6FC-9A76-4A13-8196-7484FE82C99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EBDA9197-A166-45FB-B8C4-E9B8B1CF40F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723" name="楕円 722">
          <a:extLst>
            <a:ext uri="{FF2B5EF4-FFF2-40B4-BE49-F238E27FC236}">
              <a16:creationId xmlns:a16="http://schemas.microsoft.com/office/drawing/2014/main" xmlns="" id="{45C43404-9107-4986-B94B-01FD58A7DB38}"/>
            </a:ext>
          </a:extLst>
        </xdr:cNvPr>
        <xdr:cNvSpPr/>
      </xdr:nvSpPr>
      <xdr:spPr>
        <a:xfrm>
          <a:off x="22110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26688</xdr:rowOff>
    </xdr:from>
    <xdr:ext cx="469744" cy="259045"/>
    <xdr:sp macro="" textlink="">
      <xdr:nvSpPr>
        <xdr:cNvPr id="724" name="【消防施設】&#10;一人当たり面積該当値テキスト">
          <a:extLst>
            <a:ext uri="{FF2B5EF4-FFF2-40B4-BE49-F238E27FC236}">
              <a16:creationId xmlns:a16="http://schemas.microsoft.com/office/drawing/2014/main" xmlns="" id="{75EC362F-544B-4218-B126-B7DE043C3239}"/>
            </a:ext>
          </a:extLst>
        </xdr:cNvPr>
        <xdr:cNvSpPr txBox="1"/>
      </xdr:nvSpPr>
      <xdr:spPr>
        <a:xfrm>
          <a:off x="22199600"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725" name="楕円 724">
          <a:extLst>
            <a:ext uri="{FF2B5EF4-FFF2-40B4-BE49-F238E27FC236}">
              <a16:creationId xmlns:a16="http://schemas.microsoft.com/office/drawing/2014/main" xmlns="" id="{E947F8FF-E6F8-4317-B32E-ACD181BBAF5F}"/>
            </a:ext>
          </a:extLst>
        </xdr:cNvPr>
        <xdr:cNvSpPr/>
      </xdr:nvSpPr>
      <xdr:spPr>
        <a:xfrm>
          <a:off x="2127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99061</xdr:rowOff>
    </xdr:from>
    <xdr:to>
      <xdr:col>116</xdr:col>
      <xdr:colOff>63500</xdr:colOff>
      <xdr:row>85</xdr:row>
      <xdr:rowOff>110489</xdr:rowOff>
    </xdr:to>
    <xdr:cxnSp macro="">
      <xdr:nvCxnSpPr>
        <xdr:cNvPr id="726" name="直線コネクタ 725">
          <a:extLst>
            <a:ext uri="{FF2B5EF4-FFF2-40B4-BE49-F238E27FC236}">
              <a16:creationId xmlns:a16="http://schemas.microsoft.com/office/drawing/2014/main" xmlns="" id="{0FC4A50B-A353-4929-9370-19F0906A4D28}"/>
            </a:ext>
          </a:extLst>
        </xdr:cNvPr>
        <xdr:cNvCxnSpPr/>
      </xdr:nvCxnSpPr>
      <xdr:spPr>
        <a:xfrm flipV="1">
          <a:off x="21323300" y="146723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727" name="楕円 726">
          <a:extLst>
            <a:ext uri="{FF2B5EF4-FFF2-40B4-BE49-F238E27FC236}">
              <a16:creationId xmlns:a16="http://schemas.microsoft.com/office/drawing/2014/main" xmlns="" id="{8BEC7F49-9324-4651-BB80-02EBB6334291}"/>
            </a:ext>
          </a:extLst>
        </xdr:cNvPr>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110489</xdr:rowOff>
    </xdr:to>
    <xdr:cxnSp macro="">
      <xdr:nvCxnSpPr>
        <xdr:cNvPr id="728" name="直線コネクタ 727">
          <a:extLst>
            <a:ext uri="{FF2B5EF4-FFF2-40B4-BE49-F238E27FC236}">
              <a16:creationId xmlns:a16="http://schemas.microsoft.com/office/drawing/2014/main" xmlns="" id="{39625CF9-3B0E-4FEE-A865-41E96807CD5F}"/>
            </a:ext>
          </a:extLst>
        </xdr:cNvPr>
        <xdr:cNvCxnSpPr/>
      </xdr:nvCxnSpPr>
      <xdr:spPr>
        <a:xfrm>
          <a:off x="20434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59689</xdr:rowOff>
    </xdr:from>
    <xdr:to>
      <xdr:col>102</xdr:col>
      <xdr:colOff>165100</xdr:colOff>
      <xdr:row>85</xdr:row>
      <xdr:rowOff>161289</xdr:rowOff>
    </xdr:to>
    <xdr:sp macro="" textlink="">
      <xdr:nvSpPr>
        <xdr:cNvPr id="729" name="楕円 728">
          <a:extLst>
            <a:ext uri="{FF2B5EF4-FFF2-40B4-BE49-F238E27FC236}">
              <a16:creationId xmlns:a16="http://schemas.microsoft.com/office/drawing/2014/main" xmlns="" id="{4F1C0360-2A0E-472B-A016-57C713473E14}"/>
            </a:ext>
          </a:extLst>
        </xdr:cNvPr>
        <xdr:cNvSpPr/>
      </xdr:nvSpPr>
      <xdr:spPr>
        <a:xfrm>
          <a:off x="19494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110489</xdr:rowOff>
    </xdr:from>
    <xdr:to>
      <xdr:col>107</xdr:col>
      <xdr:colOff>50800</xdr:colOff>
      <xdr:row>85</xdr:row>
      <xdr:rowOff>110489</xdr:rowOff>
    </xdr:to>
    <xdr:cxnSp macro="">
      <xdr:nvCxnSpPr>
        <xdr:cNvPr id="730" name="直線コネクタ 729">
          <a:extLst>
            <a:ext uri="{FF2B5EF4-FFF2-40B4-BE49-F238E27FC236}">
              <a16:creationId xmlns:a16="http://schemas.microsoft.com/office/drawing/2014/main" xmlns="" id="{15457022-E83B-4099-9F9E-CA11DD81890F}"/>
            </a:ext>
          </a:extLst>
        </xdr:cNvPr>
        <xdr:cNvCxnSpPr/>
      </xdr:nvCxnSpPr>
      <xdr:spPr>
        <a:xfrm>
          <a:off x="19545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59689</xdr:rowOff>
    </xdr:from>
    <xdr:to>
      <xdr:col>98</xdr:col>
      <xdr:colOff>38100</xdr:colOff>
      <xdr:row>85</xdr:row>
      <xdr:rowOff>161289</xdr:rowOff>
    </xdr:to>
    <xdr:sp macro="" textlink="">
      <xdr:nvSpPr>
        <xdr:cNvPr id="731" name="楕円 730">
          <a:extLst>
            <a:ext uri="{FF2B5EF4-FFF2-40B4-BE49-F238E27FC236}">
              <a16:creationId xmlns:a16="http://schemas.microsoft.com/office/drawing/2014/main" xmlns="" id="{76EF20BD-F097-45AD-92AB-EE5983E9D0E3}"/>
            </a:ext>
          </a:extLst>
        </xdr:cNvPr>
        <xdr:cNvSpPr/>
      </xdr:nvSpPr>
      <xdr:spPr>
        <a:xfrm>
          <a:off x="18605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110489</xdr:rowOff>
    </xdr:from>
    <xdr:to>
      <xdr:col>102</xdr:col>
      <xdr:colOff>114300</xdr:colOff>
      <xdr:row>85</xdr:row>
      <xdr:rowOff>110489</xdr:rowOff>
    </xdr:to>
    <xdr:cxnSp macro="">
      <xdr:nvCxnSpPr>
        <xdr:cNvPr id="732" name="直線コネクタ 731">
          <a:extLst>
            <a:ext uri="{FF2B5EF4-FFF2-40B4-BE49-F238E27FC236}">
              <a16:creationId xmlns:a16="http://schemas.microsoft.com/office/drawing/2014/main" xmlns="" id="{87501F2B-C632-494F-B4A4-84A8CBE602B9}"/>
            </a:ext>
          </a:extLst>
        </xdr:cNvPr>
        <xdr:cNvCxnSpPr/>
      </xdr:nvCxnSpPr>
      <xdr:spPr>
        <a:xfrm>
          <a:off x="18656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33" name="n_1aveValue【消防施設】&#10;一人当たり面積">
          <a:extLst>
            <a:ext uri="{FF2B5EF4-FFF2-40B4-BE49-F238E27FC236}">
              <a16:creationId xmlns:a16="http://schemas.microsoft.com/office/drawing/2014/main" xmlns="" id="{C30066FA-CA74-44F2-B749-FEFBD59FC8FF}"/>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34" name="n_2aveValue【消防施設】&#10;一人当たり面積">
          <a:extLst>
            <a:ext uri="{FF2B5EF4-FFF2-40B4-BE49-F238E27FC236}">
              <a16:creationId xmlns:a16="http://schemas.microsoft.com/office/drawing/2014/main" xmlns="" id="{0BFF433E-8545-46D2-B181-4DEB484CE416}"/>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35" name="n_3aveValue【消防施設】&#10;一人当たり面積">
          <a:extLst>
            <a:ext uri="{FF2B5EF4-FFF2-40B4-BE49-F238E27FC236}">
              <a16:creationId xmlns:a16="http://schemas.microsoft.com/office/drawing/2014/main" xmlns="" id="{28E74618-7389-402E-A2F3-3C3212064B1F}"/>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36" name="n_4aveValue【消防施設】&#10;一人当たり面積">
          <a:extLst>
            <a:ext uri="{FF2B5EF4-FFF2-40B4-BE49-F238E27FC236}">
              <a16:creationId xmlns:a16="http://schemas.microsoft.com/office/drawing/2014/main" xmlns="" id="{F38EF857-102A-4B16-BAD9-BD734E25F791}"/>
            </a:ext>
          </a:extLst>
        </xdr:cNvPr>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152416</xdr:rowOff>
    </xdr:from>
    <xdr:ext cx="469744" cy="259045"/>
    <xdr:sp macro="" textlink="">
      <xdr:nvSpPr>
        <xdr:cNvPr id="737" name="n_1mainValue【消防施設】&#10;一人当たり面積">
          <a:extLst>
            <a:ext uri="{FF2B5EF4-FFF2-40B4-BE49-F238E27FC236}">
              <a16:creationId xmlns:a16="http://schemas.microsoft.com/office/drawing/2014/main" xmlns="" id="{7D0655D7-8D39-476C-A162-0AEDA67B9304}"/>
            </a:ext>
          </a:extLst>
        </xdr:cNvPr>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738" name="n_2mainValue【消防施設】&#10;一人当たり面積">
          <a:extLst>
            <a:ext uri="{FF2B5EF4-FFF2-40B4-BE49-F238E27FC236}">
              <a16:creationId xmlns:a16="http://schemas.microsoft.com/office/drawing/2014/main" xmlns="" id="{110917D4-242C-4F3B-8AB7-C236BC5A1195}"/>
            </a:ext>
          </a:extLst>
        </xdr:cNvPr>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152416</xdr:rowOff>
    </xdr:from>
    <xdr:ext cx="469744" cy="259045"/>
    <xdr:sp macro="" textlink="">
      <xdr:nvSpPr>
        <xdr:cNvPr id="739" name="n_3mainValue【消防施設】&#10;一人当たり面積">
          <a:extLst>
            <a:ext uri="{FF2B5EF4-FFF2-40B4-BE49-F238E27FC236}">
              <a16:creationId xmlns:a16="http://schemas.microsoft.com/office/drawing/2014/main" xmlns="" id="{6075F584-4E6E-49FD-B354-4BF657E49640}"/>
            </a:ext>
          </a:extLst>
        </xdr:cNvPr>
        <xdr:cNvSpPr txBox="1"/>
      </xdr:nvSpPr>
      <xdr:spPr>
        <a:xfrm>
          <a:off x="19310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152416</xdr:rowOff>
    </xdr:from>
    <xdr:ext cx="469744" cy="259045"/>
    <xdr:sp macro="" textlink="">
      <xdr:nvSpPr>
        <xdr:cNvPr id="740" name="n_4mainValue【消防施設】&#10;一人当たり面積">
          <a:extLst>
            <a:ext uri="{FF2B5EF4-FFF2-40B4-BE49-F238E27FC236}">
              <a16:creationId xmlns:a16="http://schemas.microsoft.com/office/drawing/2014/main" xmlns="" id="{22169008-B3EA-4742-B84D-4051C118E2F8}"/>
            </a:ext>
          </a:extLst>
        </xdr:cNvPr>
        <xdr:cNvSpPr txBox="1"/>
      </xdr:nvSpPr>
      <xdr:spPr>
        <a:xfrm>
          <a:off x="18421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xmlns="" id="{6C18FF74-1B93-44DA-BE3A-C502C2D2E7F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xmlns="" id="{D844BCA8-F20D-45CE-80F9-711469B8DB3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xmlns="" id="{629B0A3E-DE47-4829-B125-D4A12D06B94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xmlns="" id="{6D7D7FBA-FE27-4E12-A5E1-4C97AB05510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xmlns="" id="{66A8796A-F678-42AF-835C-5B306CFB0AB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xmlns="" id="{34C4D29E-5785-4C64-8FEF-DFEBBDFF838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xmlns="" id="{9E586558-DC80-46D4-8135-50F5A4CA366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xmlns="" id="{12DED8CF-4B94-4473-9056-F7BF0907A4B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xmlns="" id="{DAF3D64B-A1DA-473C-9275-C24C30BD3E3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xmlns="" id="{C4A75618-928B-4900-AFA0-A9C743E02F7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xmlns="" id="{9DB1529F-8962-4907-9FE8-DE40170D25E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xmlns="" id="{EDE2CCDA-76C7-4D01-AF71-21C350533D0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xmlns="" id="{C73DF5CB-68EA-4531-87A2-9AC9992E6F4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xmlns="" id="{157A8F2E-604E-42BD-B869-F58B2F4AE6E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xmlns="" id="{1F0F7D53-95C4-4A25-B05F-FD876F51B88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xmlns="" id="{0809AFCA-F95E-401E-9C83-DF2E1703159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xmlns="" id="{B96B9C1C-B418-469D-85C3-961F8156A3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xmlns="" id="{682F02CB-80D1-4FA3-8CB4-11F23F22A0C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xmlns="" id="{65C8E006-9C24-4638-8DDB-838590AD25A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xmlns="" id="{C0719AA2-C4DB-4271-A72F-A8492A1A96D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xmlns="" id="{12969624-BAF9-4805-B51C-4DD22B2DF38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xmlns="" id="{F37C2BFE-2F16-4D48-AA41-A1B4704F187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xmlns="" id="{DFB00E8F-B1AA-47F8-867A-9C9BF814EE0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xmlns="" id="{D98134D5-90E7-4252-B68C-4404295B22F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xmlns="" id="{353C40EF-CD30-40D6-9B6B-D68B1079F9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xmlns="" id="{3A038AC6-D633-4448-84E7-1AFBBCFBAA2A}"/>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xmlns="" id="{072B84A8-0CF4-4E4B-8EC3-3CAB5E06D83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xmlns="" id="{547AAA47-FA3E-499C-B499-F78381A1BDF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69" name="【庁舎】&#10;有形固定資産減価償却率最大値テキスト">
          <a:extLst>
            <a:ext uri="{FF2B5EF4-FFF2-40B4-BE49-F238E27FC236}">
              <a16:creationId xmlns:a16="http://schemas.microsoft.com/office/drawing/2014/main" xmlns="" id="{4643D23E-2EFA-4E46-ACBA-ACC6719C741C}"/>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70" name="直線コネクタ 769">
          <a:extLst>
            <a:ext uri="{FF2B5EF4-FFF2-40B4-BE49-F238E27FC236}">
              <a16:creationId xmlns:a16="http://schemas.microsoft.com/office/drawing/2014/main" xmlns="" id="{8C32057A-31B0-49F8-8CE1-D7C68B5078BA}"/>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771" name="【庁舎】&#10;有形固定資産減価償却率平均値テキスト">
          <a:extLst>
            <a:ext uri="{FF2B5EF4-FFF2-40B4-BE49-F238E27FC236}">
              <a16:creationId xmlns:a16="http://schemas.microsoft.com/office/drawing/2014/main" xmlns="" id="{22CAC755-55DC-481D-9B3C-6D166774796E}"/>
            </a:ext>
          </a:extLst>
        </xdr:cNvPr>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772" name="フローチャート: 判断 771">
          <a:extLst>
            <a:ext uri="{FF2B5EF4-FFF2-40B4-BE49-F238E27FC236}">
              <a16:creationId xmlns:a16="http://schemas.microsoft.com/office/drawing/2014/main" xmlns="" id="{2DBA030E-0263-4F7B-81C6-18C4E64BFD5F}"/>
            </a:ext>
          </a:extLst>
        </xdr:cNvPr>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773" name="フローチャート: 判断 772">
          <a:extLst>
            <a:ext uri="{FF2B5EF4-FFF2-40B4-BE49-F238E27FC236}">
              <a16:creationId xmlns:a16="http://schemas.microsoft.com/office/drawing/2014/main" xmlns="" id="{CB5907FC-A5E7-47D4-AAC5-96B7044849D4}"/>
            </a:ext>
          </a:extLst>
        </xdr:cNvPr>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74" name="フローチャート: 判断 773">
          <a:extLst>
            <a:ext uri="{FF2B5EF4-FFF2-40B4-BE49-F238E27FC236}">
              <a16:creationId xmlns:a16="http://schemas.microsoft.com/office/drawing/2014/main" xmlns="" id="{892FBBE4-BCEE-461B-866B-C7EFB1102C8B}"/>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775" name="フローチャート: 判断 774">
          <a:extLst>
            <a:ext uri="{FF2B5EF4-FFF2-40B4-BE49-F238E27FC236}">
              <a16:creationId xmlns:a16="http://schemas.microsoft.com/office/drawing/2014/main" xmlns="" id="{BAEC76DA-1031-4CEB-8789-21D5F8AF32AC}"/>
            </a:ext>
          </a:extLst>
        </xdr:cNvPr>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776" name="フローチャート: 判断 775">
          <a:extLst>
            <a:ext uri="{FF2B5EF4-FFF2-40B4-BE49-F238E27FC236}">
              <a16:creationId xmlns:a16="http://schemas.microsoft.com/office/drawing/2014/main" xmlns="" id="{CDDDCEC7-6FE1-4B98-A27C-071911F53CC8}"/>
            </a:ext>
          </a:extLst>
        </xdr:cNvPr>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F2C0A46C-C835-4A58-9199-91915B84AC5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E9D1F84E-E3EF-41A4-903D-AD5A611B0BD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46A24D48-A945-4780-9263-8C203F4DF94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ABCD7489-8541-4C10-BD6F-58BDC6D6880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090CE121-F0C1-404C-8C85-75AAAAE8D03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149498</xdr:rowOff>
    </xdr:from>
    <xdr:to>
      <xdr:col>85</xdr:col>
      <xdr:colOff>177800</xdr:colOff>
      <xdr:row>107</xdr:row>
      <xdr:rowOff>79648</xdr:rowOff>
    </xdr:to>
    <xdr:sp macro="" textlink="">
      <xdr:nvSpPr>
        <xdr:cNvPr id="782" name="楕円 781">
          <a:extLst>
            <a:ext uri="{FF2B5EF4-FFF2-40B4-BE49-F238E27FC236}">
              <a16:creationId xmlns:a16="http://schemas.microsoft.com/office/drawing/2014/main" xmlns="" id="{33118AEE-3068-4354-AEF5-473C15F506B4}"/>
            </a:ext>
          </a:extLst>
        </xdr:cNvPr>
        <xdr:cNvSpPr/>
      </xdr:nvSpPr>
      <xdr:spPr>
        <a:xfrm>
          <a:off x="16268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127925</xdr:rowOff>
    </xdr:from>
    <xdr:ext cx="405111" cy="259045"/>
    <xdr:sp macro="" textlink="">
      <xdr:nvSpPr>
        <xdr:cNvPr id="783" name="【庁舎】&#10;有形固定資産減価償却率該当値テキスト">
          <a:extLst>
            <a:ext uri="{FF2B5EF4-FFF2-40B4-BE49-F238E27FC236}">
              <a16:creationId xmlns:a16="http://schemas.microsoft.com/office/drawing/2014/main" xmlns="" id="{DAF6F2A5-6ABC-4A9A-9184-3EA1BB406DE7}"/>
            </a:ext>
          </a:extLst>
        </xdr:cNvPr>
        <xdr:cNvSpPr txBox="1"/>
      </xdr:nvSpPr>
      <xdr:spPr>
        <a:xfrm>
          <a:off x="16357600"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118473</xdr:rowOff>
    </xdr:from>
    <xdr:to>
      <xdr:col>81</xdr:col>
      <xdr:colOff>101600</xdr:colOff>
      <xdr:row>107</xdr:row>
      <xdr:rowOff>48623</xdr:rowOff>
    </xdr:to>
    <xdr:sp macro="" textlink="">
      <xdr:nvSpPr>
        <xdr:cNvPr id="784" name="楕円 783">
          <a:extLst>
            <a:ext uri="{FF2B5EF4-FFF2-40B4-BE49-F238E27FC236}">
              <a16:creationId xmlns:a16="http://schemas.microsoft.com/office/drawing/2014/main" xmlns="" id="{48BF51FF-9484-436F-8C02-9E36D3D708FB}"/>
            </a:ext>
          </a:extLst>
        </xdr:cNvPr>
        <xdr:cNvSpPr/>
      </xdr:nvSpPr>
      <xdr:spPr>
        <a:xfrm>
          <a:off x="15430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169273</xdr:rowOff>
    </xdr:from>
    <xdr:to>
      <xdr:col>85</xdr:col>
      <xdr:colOff>127000</xdr:colOff>
      <xdr:row>107</xdr:row>
      <xdr:rowOff>28848</xdr:rowOff>
    </xdr:to>
    <xdr:cxnSp macro="">
      <xdr:nvCxnSpPr>
        <xdr:cNvPr id="785" name="直線コネクタ 784">
          <a:extLst>
            <a:ext uri="{FF2B5EF4-FFF2-40B4-BE49-F238E27FC236}">
              <a16:creationId xmlns:a16="http://schemas.microsoft.com/office/drawing/2014/main" xmlns="" id="{3DFF3622-4F2A-4587-92A2-49FDB1562902}"/>
            </a:ext>
          </a:extLst>
        </xdr:cNvPr>
        <xdr:cNvCxnSpPr/>
      </xdr:nvCxnSpPr>
      <xdr:spPr>
        <a:xfrm>
          <a:off x="15481300" y="1834297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80918</xdr:rowOff>
    </xdr:from>
    <xdr:to>
      <xdr:col>76</xdr:col>
      <xdr:colOff>165100</xdr:colOff>
      <xdr:row>107</xdr:row>
      <xdr:rowOff>11068</xdr:rowOff>
    </xdr:to>
    <xdr:sp macro="" textlink="">
      <xdr:nvSpPr>
        <xdr:cNvPr id="786" name="楕円 785">
          <a:extLst>
            <a:ext uri="{FF2B5EF4-FFF2-40B4-BE49-F238E27FC236}">
              <a16:creationId xmlns:a16="http://schemas.microsoft.com/office/drawing/2014/main" xmlns="" id="{A77B90EC-C785-4456-AB69-DE7962B6D208}"/>
            </a:ext>
          </a:extLst>
        </xdr:cNvPr>
        <xdr:cNvSpPr/>
      </xdr:nvSpPr>
      <xdr:spPr>
        <a:xfrm>
          <a:off x="14541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131718</xdr:rowOff>
    </xdr:from>
    <xdr:to>
      <xdr:col>81</xdr:col>
      <xdr:colOff>50800</xdr:colOff>
      <xdr:row>106</xdr:row>
      <xdr:rowOff>169273</xdr:rowOff>
    </xdr:to>
    <xdr:cxnSp macro="">
      <xdr:nvCxnSpPr>
        <xdr:cNvPr id="787" name="直線コネクタ 786">
          <a:extLst>
            <a:ext uri="{FF2B5EF4-FFF2-40B4-BE49-F238E27FC236}">
              <a16:creationId xmlns:a16="http://schemas.microsoft.com/office/drawing/2014/main" xmlns="" id="{88C23CD0-7109-4BCA-BE0D-45D02279AFF9}"/>
            </a:ext>
          </a:extLst>
        </xdr:cNvPr>
        <xdr:cNvCxnSpPr/>
      </xdr:nvCxnSpPr>
      <xdr:spPr>
        <a:xfrm>
          <a:off x="14592300" y="183054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788" name="楕円 787">
          <a:extLst>
            <a:ext uri="{FF2B5EF4-FFF2-40B4-BE49-F238E27FC236}">
              <a16:creationId xmlns:a16="http://schemas.microsoft.com/office/drawing/2014/main" xmlns="" id="{3A517EC2-4BE4-4244-A9F9-2D5AF27B5195}"/>
            </a:ext>
          </a:extLst>
        </xdr:cNvPr>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131718</xdr:rowOff>
    </xdr:to>
    <xdr:cxnSp macro="">
      <xdr:nvCxnSpPr>
        <xdr:cNvPr id="789" name="直線コネクタ 788">
          <a:extLst>
            <a:ext uri="{FF2B5EF4-FFF2-40B4-BE49-F238E27FC236}">
              <a16:creationId xmlns:a16="http://schemas.microsoft.com/office/drawing/2014/main" xmlns="" id="{F84A43BA-80FD-4CBD-A14E-B2D8CD5D6810}"/>
            </a:ext>
          </a:extLst>
        </xdr:cNvPr>
        <xdr:cNvCxnSpPr/>
      </xdr:nvCxnSpPr>
      <xdr:spPr>
        <a:xfrm>
          <a:off x="13703300" y="1828418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62956</xdr:rowOff>
    </xdr:from>
    <xdr:to>
      <xdr:col>67</xdr:col>
      <xdr:colOff>101600</xdr:colOff>
      <xdr:row>106</xdr:row>
      <xdr:rowOff>164556</xdr:rowOff>
    </xdr:to>
    <xdr:sp macro="" textlink="">
      <xdr:nvSpPr>
        <xdr:cNvPr id="790" name="楕円 789">
          <a:extLst>
            <a:ext uri="{FF2B5EF4-FFF2-40B4-BE49-F238E27FC236}">
              <a16:creationId xmlns:a16="http://schemas.microsoft.com/office/drawing/2014/main" xmlns="" id="{0C1421F3-F205-4165-AF0E-C0E3FA9285F7}"/>
            </a:ext>
          </a:extLst>
        </xdr:cNvPr>
        <xdr:cNvSpPr/>
      </xdr:nvSpPr>
      <xdr:spPr>
        <a:xfrm>
          <a:off x="12763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106</xdr:row>
      <xdr:rowOff>113756</xdr:rowOff>
    </xdr:to>
    <xdr:cxnSp macro="">
      <xdr:nvCxnSpPr>
        <xdr:cNvPr id="791" name="直線コネクタ 790">
          <a:extLst>
            <a:ext uri="{FF2B5EF4-FFF2-40B4-BE49-F238E27FC236}">
              <a16:creationId xmlns:a16="http://schemas.microsoft.com/office/drawing/2014/main" xmlns="" id="{FC99EEE0-8902-4E26-BDD1-035A5ABD503F}"/>
            </a:ext>
          </a:extLst>
        </xdr:cNvPr>
        <xdr:cNvCxnSpPr/>
      </xdr:nvCxnSpPr>
      <xdr:spPr>
        <a:xfrm flipV="1">
          <a:off x="12814300" y="1828418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792" name="n_1aveValue【庁舎】&#10;有形固定資産減価償却率">
          <a:extLst>
            <a:ext uri="{FF2B5EF4-FFF2-40B4-BE49-F238E27FC236}">
              <a16:creationId xmlns:a16="http://schemas.microsoft.com/office/drawing/2014/main" xmlns="" id="{34BEE2ED-C924-458B-A859-0D7DF1E5C684}"/>
            </a:ext>
          </a:extLst>
        </xdr:cNvPr>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793" name="n_2aveValue【庁舎】&#10;有形固定資産減価償却率">
          <a:extLst>
            <a:ext uri="{FF2B5EF4-FFF2-40B4-BE49-F238E27FC236}">
              <a16:creationId xmlns:a16="http://schemas.microsoft.com/office/drawing/2014/main" xmlns="" id="{59D69C92-74E3-41D2-BEC8-B0F27C19BDDF}"/>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794" name="n_3aveValue【庁舎】&#10;有形固定資産減価償却率">
          <a:extLst>
            <a:ext uri="{FF2B5EF4-FFF2-40B4-BE49-F238E27FC236}">
              <a16:creationId xmlns:a16="http://schemas.microsoft.com/office/drawing/2014/main" xmlns="" id="{46BF9323-7434-4340-9FFF-8E35F74C0A73}"/>
            </a:ext>
          </a:extLst>
        </xdr:cNvPr>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795" name="n_4aveValue【庁舎】&#10;有形固定資産減価償却率">
          <a:extLst>
            <a:ext uri="{FF2B5EF4-FFF2-40B4-BE49-F238E27FC236}">
              <a16:creationId xmlns:a16="http://schemas.microsoft.com/office/drawing/2014/main" xmlns="" id="{C15E1884-8AF6-4F98-927A-271F3C05E32B}"/>
            </a:ext>
          </a:extLst>
        </xdr:cNvPr>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39750</xdr:rowOff>
    </xdr:from>
    <xdr:ext cx="405111" cy="259045"/>
    <xdr:sp macro="" textlink="">
      <xdr:nvSpPr>
        <xdr:cNvPr id="796" name="n_1mainValue【庁舎】&#10;有形固定資産減価償却率">
          <a:extLst>
            <a:ext uri="{FF2B5EF4-FFF2-40B4-BE49-F238E27FC236}">
              <a16:creationId xmlns:a16="http://schemas.microsoft.com/office/drawing/2014/main" xmlns="" id="{25612C20-0173-43B1-9AE7-EF45E52A13E8}"/>
            </a:ext>
          </a:extLst>
        </xdr:cNvPr>
        <xdr:cNvSpPr txBox="1"/>
      </xdr:nvSpPr>
      <xdr:spPr>
        <a:xfrm>
          <a:off x="152660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2195</xdr:rowOff>
    </xdr:from>
    <xdr:ext cx="405111" cy="259045"/>
    <xdr:sp macro="" textlink="">
      <xdr:nvSpPr>
        <xdr:cNvPr id="797" name="n_2mainValue【庁舎】&#10;有形固定資産減価償却率">
          <a:extLst>
            <a:ext uri="{FF2B5EF4-FFF2-40B4-BE49-F238E27FC236}">
              <a16:creationId xmlns:a16="http://schemas.microsoft.com/office/drawing/2014/main" xmlns="" id="{88136EFA-F1C3-4CDA-B2ED-4A524B5ADF19}"/>
            </a:ext>
          </a:extLst>
        </xdr:cNvPr>
        <xdr:cNvSpPr txBox="1"/>
      </xdr:nvSpPr>
      <xdr:spPr>
        <a:xfrm>
          <a:off x="14389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798" name="n_3mainValue【庁舎】&#10;有形固定資産減価償却率">
          <a:extLst>
            <a:ext uri="{FF2B5EF4-FFF2-40B4-BE49-F238E27FC236}">
              <a16:creationId xmlns:a16="http://schemas.microsoft.com/office/drawing/2014/main" xmlns="" id="{F8DDE103-D632-4E9E-A7BA-8CAA1753699D}"/>
            </a:ext>
          </a:extLst>
        </xdr:cNvPr>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155683</xdr:rowOff>
    </xdr:from>
    <xdr:ext cx="405111" cy="259045"/>
    <xdr:sp macro="" textlink="">
      <xdr:nvSpPr>
        <xdr:cNvPr id="799" name="n_4mainValue【庁舎】&#10;有形固定資産減価償却率">
          <a:extLst>
            <a:ext uri="{FF2B5EF4-FFF2-40B4-BE49-F238E27FC236}">
              <a16:creationId xmlns:a16="http://schemas.microsoft.com/office/drawing/2014/main" xmlns="" id="{DF6910C2-55B9-4DBD-84EE-FEB97A4D4C87}"/>
            </a:ext>
          </a:extLst>
        </xdr:cNvPr>
        <xdr:cNvSpPr txBox="1"/>
      </xdr:nvSpPr>
      <xdr:spPr>
        <a:xfrm>
          <a:off x="12611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xmlns="" id="{1766D582-8A93-442F-B5C9-6D9B2C04F49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xmlns="" id="{DF283E59-D7E8-4F28-9849-CE6B0FF80C3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xmlns="" id="{97D18F98-426C-410E-B737-723C2417A8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xmlns="" id="{5DAB68C2-D8F9-4E5F-9FB7-E916B7EF7BA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xmlns="" id="{C1B0F8BC-F671-449E-90D9-F569A94CA83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xmlns="" id="{AA25CB97-1E59-4007-ACA9-F8F64D3C23B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xmlns="" id="{157CA5D6-7F36-4B71-8B6C-CE98D2A43F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xmlns="" id="{F0BBAD80-BB27-4809-A023-D98A09F8501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xmlns="" id="{2369ED04-2606-4409-99A2-17EEC26F071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xmlns="" id="{6A6064E7-9113-49C0-9508-42AC3ED82FF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xmlns="" id="{D9AE8DE0-EE83-493A-93A3-835A0808904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xmlns="" id="{EDBB65B4-EE26-4FDE-85DF-348E25EF7D3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xmlns="" id="{6B49671F-39D5-43F1-8092-5269A54DF17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xmlns="" id="{87BA449E-FEBF-484D-A818-B5280D52441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xmlns="" id="{3A5E2107-08A0-49D4-8E78-778DE89C649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xmlns="" id="{37D2DCA7-863F-4976-BFC9-C521A5989B8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xmlns="" id="{632F2C7E-6BDD-402B-BAF0-6CD98EEE2B3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xmlns="" id="{A63D0406-6774-46EF-8E03-DE8EC148CBC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xmlns="" id="{EACA28E2-A16A-4C8B-9F2B-4EB580818E2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xmlns="" id="{CFD7843D-B0D0-486E-B170-450BA01D99A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xmlns="" id="{22867DC8-B592-4389-92B2-A8E2CA87E5D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xmlns="" id="{B22A3824-7CD4-4AF5-B6F4-4B1D6712A00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xmlns="" id="{1F574049-B9EB-423C-A3D2-4AB6EA45A1B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xmlns="" id="{14B74671-F078-446C-808A-5F2D891B7C7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xmlns="" id="{6F2FDD2D-AD33-4F1C-B7B6-4063D6EB20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825" name="直線コネクタ 824">
          <a:extLst>
            <a:ext uri="{FF2B5EF4-FFF2-40B4-BE49-F238E27FC236}">
              <a16:creationId xmlns:a16="http://schemas.microsoft.com/office/drawing/2014/main" xmlns="" id="{4EC0A375-D006-417A-BBAF-35ADA23E71CB}"/>
            </a:ext>
          </a:extLst>
        </xdr:cNvPr>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826" name="【庁舎】&#10;一人当たり面積最小値テキスト">
          <a:extLst>
            <a:ext uri="{FF2B5EF4-FFF2-40B4-BE49-F238E27FC236}">
              <a16:creationId xmlns:a16="http://schemas.microsoft.com/office/drawing/2014/main" xmlns="" id="{4759D6A0-C0B1-47A4-9D68-08A6A629E9C2}"/>
            </a:ext>
          </a:extLst>
        </xdr:cNvPr>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827" name="直線コネクタ 826">
          <a:extLst>
            <a:ext uri="{FF2B5EF4-FFF2-40B4-BE49-F238E27FC236}">
              <a16:creationId xmlns:a16="http://schemas.microsoft.com/office/drawing/2014/main" xmlns="" id="{6326420D-727E-44F2-84FB-4D9F4E62BBC1}"/>
            </a:ext>
          </a:extLst>
        </xdr:cNvPr>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28" name="【庁舎】&#10;一人当たり面積最大値テキスト">
          <a:extLst>
            <a:ext uri="{FF2B5EF4-FFF2-40B4-BE49-F238E27FC236}">
              <a16:creationId xmlns:a16="http://schemas.microsoft.com/office/drawing/2014/main" xmlns="" id="{E3321026-45E4-4302-8082-6E6D4CA111B1}"/>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29" name="直線コネクタ 828">
          <a:extLst>
            <a:ext uri="{FF2B5EF4-FFF2-40B4-BE49-F238E27FC236}">
              <a16:creationId xmlns:a16="http://schemas.microsoft.com/office/drawing/2014/main" xmlns="" id="{705A6CB7-EE26-4584-B716-9A6A97C894DB}"/>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830" name="【庁舎】&#10;一人当たり面積平均値テキスト">
          <a:extLst>
            <a:ext uri="{FF2B5EF4-FFF2-40B4-BE49-F238E27FC236}">
              <a16:creationId xmlns:a16="http://schemas.microsoft.com/office/drawing/2014/main" xmlns="" id="{B72642AA-9861-441B-B73A-037AD472E137}"/>
            </a:ext>
          </a:extLst>
        </xdr:cNvPr>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831" name="フローチャート: 判断 830">
          <a:extLst>
            <a:ext uri="{FF2B5EF4-FFF2-40B4-BE49-F238E27FC236}">
              <a16:creationId xmlns:a16="http://schemas.microsoft.com/office/drawing/2014/main" xmlns="" id="{53C12228-CB06-4D6D-86C0-406CFBAEE613}"/>
            </a:ext>
          </a:extLst>
        </xdr:cNvPr>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832" name="フローチャート: 判断 831">
          <a:extLst>
            <a:ext uri="{FF2B5EF4-FFF2-40B4-BE49-F238E27FC236}">
              <a16:creationId xmlns:a16="http://schemas.microsoft.com/office/drawing/2014/main" xmlns="" id="{EF1ACE14-464C-4DF4-94F7-E19F8B57D0AD}"/>
            </a:ext>
          </a:extLst>
        </xdr:cNvPr>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833" name="フローチャート: 判断 832">
          <a:extLst>
            <a:ext uri="{FF2B5EF4-FFF2-40B4-BE49-F238E27FC236}">
              <a16:creationId xmlns:a16="http://schemas.microsoft.com/office/drawing/2014/main" xmlns="" id="{D23E8408-2C3A-4645-AA11-F6F9B4D84186}"/>
            </a:ext>
          </a:extLst>
        </xdr:cNvPr>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834" name="フローチャート: 判断 833">
          <a:extLst>
            <a:ext uri="{FF2B5EF4-FFF2-40B4-BE49-F238E27FC236}">
              <a16:creationId xmlns:a16="http://schemas.microsoft.com/office/drawing/2014/main" xmlns="" id="{B7E6D400-35B5-47B3-8D2C-DBC2109FC435}"/>
            </a:ext>
          </a:extLst>
        </xdr:cNvPr>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35" name="フローチャート: 判断 834">
          <a:extLst>
            <a:ext uri="{FF2B5EF4-FFF2-40B4-BE49-F238E27FC236}">
              <a16:creationId xmlns:a16="http://schemas.microsoft.com/office/drawing/2014/main" xmlns="" id="{D276509E-C442-41DE-8236-5EC168FF378C}"/>
            </a:ext>
          </a:extLst>
        </xdr:cNvPr>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2BF1A7AB-E11A-465A-972E-1794C2D753E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75D1A3A4-87FC-4386-A326-F6183C87C65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0631B5A0-9FE8-4F46-A6EB-D2C7BCF258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29365B61-13F6-4FE6-B670-63851799B78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xmlns="" id="{34E0E9AE-3CFA-4EB4-90B9-EC3B9B1C297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28666</xdr:rowOff>
    </xdr:from>
    <xdr:to>
      <xdr:col>116</xdr:col>
      <xdr:colOff>114300</xdr:colOff>
      <xdr:row>108</xdr:row>
      <xdr:rowOff>130266</xdr:rowOff>
    </xdr:to>
    <xdr:sp macro="" textlink="">
      <xdr:nvSpPr>
        <xdr:cNvPr id="841" name="楕円 840">
          <a:extLst>
            <a:ext uri="{FF2B5EF4-FFF2-40B4-BE49-F238E27FC236}">
              <a16:creationId xmlns:a16="http://schemas.microsoft.com/office/drawing/2014/main" xmlns="" id="{7A4DDCC4-4F64-4D40-AB93-5D87C3F65174}"/>
            </a:ext>
          </a:extLst>
        </xdr:cNvPr>
        <xdr:cNvSpPr/>
      </xdr:nvSpPr>
      <xdr:spPr>
        <a:xfrm>
          <a:off x="221107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115043</xdr:rowOff>
    </xdr:from>
    <xdr:ext cx="469744" cy="259045"/>
    <xdr:sp macro="" textlink="">
      <xdr:nvSpPr>
        <xdr:cNvPr id="842" name="【庁舎】&#10;一人当たり面積該当値テキスト">
          <a:extLst>
            <a:ext uri="{FF2B5EF4-FFF2-40B4-BE49-F238E27FC236}">
              <a16:creationId xmlns:a16="http://schemas.microsoft.com/office/drawing/2014/main" xmlns="" id="{5C69D7AA-367E-4879-833E-1B88CA608FDF}"/>
            </a:ext>
          </a:extLst>
        </xdr:cNvPr>
        <xdr:cNvSpPr txBox="1"/>
      </xdr:nvSpPr>
      <xdr:spPr>
        <a:xfrm>
          <a:off x="22199600" y="184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28666</xdr:rowOff>
    </xdr:from>
    <xdr:to>
      <xdr:col>112</xdr:col>
      <xdr:colOff>38100</xdr:colOff>
      <xdr:row>108</xdr:row>
      <xdr:rowOff>130266</xdr:rowOff>
    </xdr:to>
    <xdr:sp macro="" textlink="">
      <xdr:nvSpPr>
        <xdr:cNvPr id="843" name="楕円 842">
          <a:extLst>
            <a:ext uri="{FF2B5EF4-FFF2-40B4-BE49-F238E27FC236}">
              <a16:creationId xmlns:a16="http://schemas.microsoft.com/office/drawing/2014/main" xmlns="" id="{B2CEA012-5945-46DC-B0EF-676F29BCA551}"/>
            </a:ext>
          </a:extLst>
        </xdr:cNvPr>
        <xdr:cNvSpPr/>
      </xdr:nvSpPr>
      <xdr:spPr>
        <a:xfrm>
          <a:off x="21272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79466</xdr:rowOff>
    </xdr:from>
    <xdr:to>
      <xdr:col>116</xdr:col>
      <xdr:colOff>63500</xdr:colOff>
      <xdr:row>108</xdr:row>
      <xdr:rowOff>79466</xdr:rowOff>
    </xdr:to>
    <xdr:cxnSp macro="">
      <xdr:nvCxnSpPr>
        <xdr:cNvPr id="844" name="直線コネクタ 843">
          <a:extLst>
            <a:ext uri="{FF2B5EF4-FFF2-40B4-BE49-F238E27FC236}">
              <a16:creationId xmlns:a16="http://schemas.microsoft.com/office/drawing/2014/main" xmlns="" id="{89565B84-77EF-4DED-A2EA-4EAF70AE0260}"/>
            </a:ext>
          </a:extLst>
        </xdr:cNvPr>
        <xdr:cNvCxnSpPr/>
      </xdr:nvCxnSpPr>
      <xdr:spPr>
        <a:xfrm>
          <a:off x="21323300" y="185960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29755</xdr:rowOff>
    </xdr:from>
    <xdr:to>
      <xdr:col>107</xdr:col>
      <xdr:colOff>101600</xdr:colOff>
      <xdr:row>108</xdr:row>
      <xdr:rowOff>131355</xdr:rowOff>
    </xdr:to>
    <xdr:sp macro="" textlink="">
      <xdr:nvSpPr>
        <xdr:cNvPr id="845" name="楕円 844">
          <a:extLst>
            <a:ext uri="{FF2B5EF4-FFF2-40B4-BE49-F238E27FC236}">
              <a16:creationId xmlns:a16="http://schemas.microsoft.com/office/drawing/2014/main" xmlns="" id="{EBA86935-0516-4549-89F6-B4563849B000}"/>
            </a:ext>
          </a:extLst>
        </xdr:cNvPr>
        <xdr:cNvSpPr/>
      </xdr:nvSpPr>
      <xdr:spPr>
        <a:xfrm>
          <a:off x="20383500" y="185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79466</xdr:rowOff>
    </xdr:from>
    <xdr:to>
      <xdr:col>111</xdr:col>
      <xdr:colOff>177800</xdr:colOff>
      <xdr:row>108</xdr:row>
      <xdr:rowOff>80555</xdr:rowOff>
    </xdr:to>
    <xdr:cxnSp macro="">
      <xdr:nvCxnSpPr>
        <xdr:cNvPr id="846" name="直線コネクタ 845">
          <a:extLst>
            <a:ext uri="{FF2B5EF4-FFF2-40B4-BE49-F238E27FC236}">
              <a16:creationId xmlns:a16="http://schemas.microsoft.com/office/drawing/2014/main" xmlns="" id="{4D3BB50C-6549-447D-B805-280873B8FEF6}"/>
            </a:ext>
          </a:extLst>
        </xdr:cNvPr>
        <xdr:cNvCxnSpPr/>
      </xdr:nvCxnSpPr>
      <xdr:spPr>
        <a:xfrm flipV="1">
          <a:off x="20434300" y="1859606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29755</xdr:rowOff>
    </xdr:from>
    <xdr:to>
      <xdr:col>102</xdr:col>
      <xdr:colOff>165100</xdr:colOff>
      <xdr:row>108</xdr:row>
      <xdr:rowOff>131355</xdr:rowOff>
    </xdr:to>
    <xdr:sp macro="" textlink="">
      <xdr:nvSpPr>
        <xdr:cNvPr id="847" name="楕円 846">
          <a:extLst>
            <a:ext uri="{FF2B5EF4-FFF2-40B4-BE49-F238E27FC236}">
              <a16:creationId xmlns:a16="http://schemas.microsoft.com/office/drawing/2014/main" xmlns="" id="{73DE1B5B-B50D-430F-B2CC-A84B9F513C55}"/>
            </a:ext>
          </a:extLst>
        </xdr:cNvPr>
        <xdr:cNvSpPr/>
      </xdr:nvSpPr>
      <xdr:spPr>
        <a:xfrm>
          <a:off x="19494500" y="185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80555</xdr:rowOff>
    </xdr:from>
    <xdr:to>
      <xdr:col>107</xdr:col>
      <xdr:colOff>50800</xdr:colOff>
      <xdr:row>108</xdr:row>
      <xdr:rowOff>80555</xdr:rowOff>
    </xdr:to>
    <xdr:cxnSp macro="">
      <xdr:nvCxnSpPr>
        <xdr:cNvPr id="848" name="直線コネクタ 847">
          <a:extLst>
            <a:ext uri="{FF2B5EF4-FFF2-40B4-BE49-F238E27FC236}">
              <a16:creationId xmlns:a16="http://schemas.microsoft.com/office/drawing/2014/main" xmlns="" id="{72596C2E-26D1-4706-8AC0-2D81D3544D7B}"/>
            </a:ext>
          </a:extLst>
        </xdr:cNvPr>
        <xdr:cNvCxnSpPr/>
      </xdr:nvCxnSpPr>
      <xdr:spPr>
        <a:xfrm>
          <a:off x="19545300" y="18597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849" name="楕円 848">
          <a:extLst>
            <a:ext uri="{FF2B5EF4-FFF2-40B4-BE49-F238E27FC236}">
              <a16:creationId xmlns:a16="http://schemas.microsoft.com/office/drawing/2014/main" xmlns="" id="{0F562124-B231-4BAF-94AB-166D2EBAE9E1}"/>
            </a:ext>
          </a:extLst>
        </xdr:cNvPr>
        <xdr:cNvSpPr/>
      </xdr:nvSpPr>
      <xdr:spPr>
        <a:xfrm>
          <a:off x="18605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79466</xdr:rowOff>
    </xdr:from>
    <xdr:to>
      <xdr:col>102</xdr:col>
      <xdr:colOff>114300</xdr:colOff>
      <xdr:row>108</xdr:row>
      <xdr:rowOff>80555</xdr:rowOff>
    </xdr:to>
    <xdr:cxnSp macro="">
      <xdr:nvCxnSpPr>
        <xdr:cNvPr id="850" name="直線コネクタ 849">
          <a:extLst>
            <a:ext uri="{FF2B5EF4-FFF2-40B4-BE49-F238E27FC236}">
              <a16:creationId xmlns:a16="http://schemas.microsoft.com/office/drawing/2014/main" xmlns="" id="{EDAC4F9B-C47B-4F02-96F1-9F4DD43E4398}"/>
            </a:ext>
          </a:extLst>
        </xdr:cNvPr>
        <xdr:cNvCxnSpPr/>
      </xdr:nvCxnSpPr>
      <xdr:spPr>
        <a:xfrm>
          <a:off x="18656300" y="1859606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851" name="n_1aveValue【庁舎】&#10;一人当たり面積">
          <a:extLst>
            <a:ext uri="{FF2B5EF4-FFF2-40B4-BE49-F238E27FC236}">
              <a16:creationId xmlns:a16="http://schemas.microsoft.com/office/drawing/2014/main" xmlns="" id="{296E1661-1CD3-4A8D-B0C4-E39143CDD0F9}"/>
            </a:ext>
          </a:extLst>
        </xdr:cNvPr>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852" name="n_2aveValue【庁舎】&#10;一人当たり面積">
          <a:extLst>
            <a:ext uri="{FF2B5EF4-FFF2-40B4-BE49-F238E27FC236}">
              <a16:creationId xmlns:a16="http://schemas.microsoft.com/office/drawing/2014/main" xmlns="" id="{BAE33F99-A6E1-4D72-8FBC-EA85752C6AA2}"/>
            </a:ext>
          </a:extLst>
        </xdr:cNvPr>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853" name="n_3aveValue【庁舎】&#10;一人当たり面積">
          <a:extLst>
            <a:ext uri="{FF2B5EF4-FFF2-40B4-BE49-F238E27FC236}">
              <a16:creationId xmlns:a16="http://schemas.microsoft.com/office/drawing/2014/main" xmlns="" id="{FC917461-E662-4920-8B26-A569E4D36988}"/>
            </a:ext>
          </a:extLst>
        </xdr:cNvPr>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854" name="n_4aveValue【庁舎】&#10;一人当たり面積">
          <a:extLst>
            <a:ext uri="{FF2B5EF4-FFF2-40B4-BE49-F238E27FC236}">
              <a16:creationId xmlns:a16="http://schemas.microsoft.com/office/drawing/2014/main" xmlns="" id="{8442AF2A-EF7A-4E47-AEB3-90B03C78F0AF}"/>
            </a:ext>
          </a:extLst>
        </xdr:cNvPr>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121393</xdr:rowOff>
    </xdr:from>
    <xdr:ext cx="469744" cy="259045"/>
    <xdr:sp macro="" textlink="">
      <xdr:nvSpPr>
        <xdr:cNvPr id="855" name="n_1mainValue【庁舎】&#10;一人当たり面積">
          <a:extLst>
            <a:ext uri="{FF2B5EF4-FFF2-40B4-BE49-F238E27FC236}">
              <a16:creationId xmlns:a16="http://schemas.microsoft.com/office/drawing/2014/main" xmlns="" id="{1C66FD86-EE17-4F79-82D5-9E15423DB198}"/>
            </a:ext>
          </a:extLst>
        </xdr:cNvPr>
        <xdr:cNvSpPr txBox="1"/>
      </xdr:nvSpPr>
      <xdr:spPr>
        <a:xfrm>
          <a:off x="210757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122482</xdr:rowOff>
    </xdr:from>
    <xdr:ext cx="469744" cy="259045"/>
    <xdr:sp macro="" textlink="">
      <xdr:nvSpPr>
        <xdr:cNvPr id="856" name="n_2mainValue【庁舎】&#10;一人当たり面積">
          <a:extLst>
            <a:ext uri="{FF2B5EF4-FFF2-40B4-BE49-F238E27FC236}">
              <a16:creationId xmlns:a16="http://schemas.microsoft.com/office/drawing/2014/main" xmlns="" id="{ED540D20-D74C-42D6-B148-8630B591D02D}"/>
            </a:ext>
          </a:extLst>
        </xdr:cNvPr>
        <xdr:cNvSpPr txBox="1"/>
      </xdr:nvSpPr>
      <xdr:spPr>
        <a:xfrm>
          <a:off x="20199427"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122482</xdr:rowOff>
    </xdr:from>
    <xdr:ext cx="469744" cy="259045"/>
    <xdr:sp macro="" textlink="">
      <xdr:nvSpPr>
        <xdr:cNvPr id="857" name="n_3mainValue【庁舎】&#10;一人当たり面積">
          <a:extLst>
            <a:ext uri="{FF2B5EF4-FFF2-40B4-BE49-F238E27FC236}">
              <a16:creationId xmlns:a16="http://schemas.microsoft.com/office/drawing/2014/main" xmlns="" id="{974FDEE1-49D2-4294-96DF-13803F1F7A25}"/>
            </a:ext>
          </a:extLst>
        </xdr:cNvPr>
        <xdr:cNvSpPr txBox="1"/>
      </xdr:nvSpPr>
      <xdr:spPr>
        <a:xfrm>
          <a:off x="19310427"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858" name="n_4mainValue【庁舎】&#10;一人当たり面積">
          <a:extLst>
            <a:ext uri="{FF2B5EF4-FFF2-40B4-BE49-F238E27FC236}">
              <a16:creationId xmlns:a16="http://schemas.microsoft.com/office/drawing/2014/main" xmlns="" id="{57B6376C-C406-4CDC-9EE3-122EBE82A604}"/>
            </a:ext>
          </a:extLst>
        </xdr:cNvPr>
        <xdr:cNvSpPr txBox="1"/>
      </xdr:nvSpPr>
      <xdr:spPr>
        <a:xfrm>
          <a:off x="18421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xmlns="" id="{27EF4970-8D63-433D-A970-024EE8E31B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xmlns="" id="{A2D8EDCF-FBE2-4914-901F-BF74FFFDA7F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xmlns="" id="{01C323DE-C55C-4670-B87C-12276FF0474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本表における有形固定資産減価償却率については、すべての施設類型で類似団体の平均値を上回っている。特に市民会館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市民文化会館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及び庁舎については、類似団体の平均値を大きく上回っている。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庁舎については、令和３年度に実施した公共施設老朽化状況調査により、全体的に「広範囲に劣化」が確認された。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「公共施設等総合管理計画」に基づき、公共施設の老朽化対策等に取り組んでいく。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100,213
97,584
55.56
45,221,064
44,011,758
1,186,412
19,761,297
23,073,228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a:solidFill>
                <a:schemeClr val="dk1"/>
              </a:solidFill>
              <a:effectLst/>
              <a:latin typeface="+mn-lt"/>
              <a:ea typeface="+mn-ea"/>
              <a:cs typeface="+mn-cs"/>
            </a:rPr>
            <a:t>法人税割の減等により基準財政収入額が減となったものの、社会福祉費の増等により基準財政需要額が増加したため、前年度</a:t>
          </a:r>
          <a:r>
            <a:rPr kumimoji="1" lang="ja-JP" altLang="en-US" sz="1100" b="0">
              <a:solidFill>
                <a:schemeClr val="dk1"/>
              </a:solidFill>
              <a:effectLst/>
              <a:latin typeface="+mn-lt"/>
              <a:ea typeface="+mn-ea"/>
              <a:cs typeface="+mn-cs"/>
            </a:rPr>
            <a:t>と</a:t>
          </a:r>
          <a:r>
            <a:rPr kumimoji="1" lang="ja-JP" altLang="ja-JP" sz="1100" b="0">
              <a:solidFill>
                <a:schemeClr val="dk1"/>
              </a:solidFill>
              <a:effectLst/>
              <a:latin typeface="+mn-lt"/>
              <a:ea typeface="+mn-ea"/>
              <a:cs typeface="+mn-cs"/>
            </a:rPr>
            <a:t>同じ数値となった。類似団体の平均を上回る水準を維持できているが、引き続き新たな土地利用の推進等により財政基盤の拡充を図る</a:t>
          </a:r>
          <a:r>
            <a:rPr kumimoji="1" lang="ja-JP" altLang="en-US" sz="1100" b="0">
              <a:solidFill>
                <a:schemeClr val="dk1"/>
              </a:solidFill>
              <a:effectLst/>
              <a:latin typeface="+mn-lt"/>
              <a:ea typeface="+mn-ea"/>
              <a:cs typeface="+mn-cs"/>
            </a:rPr>
            <a:t>とともに、行政の効率化に努めることにより、財政の健全化を図る。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107950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107950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128058</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662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128058</xdr:rowOff>
    </xdr:from>
    <xdr:to>
      <xdr:col>11</xdr:col>
      <xdr:colOff>31750</xdr:colOff>
      <xdr:row>38</xdr:row>
      <xdr:rowOff>148167</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77258</xdr:rowOff>
    </xdr:from>
    <xdr:to>
      <xdr:col>11</xdr:col>
      <xdr:colOff>82550</xdr:colOff>
      <xdr:row>39</xdr:row>
      <xdr:rowOff>7408</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17585</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比率の分母となる経常一般財源</a:t>
          </a:r>
          <a:r>
            <a:rPr kumimoji="1" lang="ja-JP" altLang="en-US" sz="1100">
              <a:solidFill>
                <a:schemeClr val="dk1"/>
              </a:solidFill>
              <a:effectLst/>
              <a:latin typeface="+mn-lt"/>
              <a:ea typeface="+mn-ea"/>
              <a:cs typeface="+mn-cs"/>
            </a:rPr>
            <a:t>の増加が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比率の分子となる経常経費充当一般財源の増加を上回ったことにより、</a:t>
          </a:r>
          <a:r>
            <a:rPr kumimoji="1" lang="ja-JP" altLang="ja-JP" sz="1100">
              <a:solidFill>
                <a:schemeClr val="dk1"/>
              </a:solidFill>
              <a:effectLst/>
              <a:latin typeface="+mn-lt"/>
              <a:ea typeface="+mn-ea"/>
              <a:cs typeface="+mn-cs"/>
            </a:rPr>
            <a:t>前年度と比較して０．</a:t>
          </a:r>
          <a:r>
            <a:rPr kumimoji="1" lang="ja-JP" altLang="en-US" sz="1100">
              <a:solidFill>
                <a:schemeClr val="dk1"/>
              </a:solidFill>
              <a:effectLst/>
              <a:latin typeface="+mn-lt"/>
              <a:ea typeface="+mn-ea"/>
              <a:cs typeface="+mn-cs"/>
            </a:rPr>
            <a:t>５ポイント減少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主な要因は、地方消費税交付金及び普通交付税の増加によるものである。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全国的に改善傾向であり、なおも</a:t>
          </a:r>
          <a:r>
            <a:rPr kumimoji="1" lang="ja-JP" altLang="ja-JP" sz="1100">
              <a:solidFill>
                <a:schemeClr val="dk1"/>
              </a:solidFill>
              <a:effectLst/>
              <a:latin typeface="+mn-lt"/>
              <a:ea typeface="+mn-ea"/>
              <a:cs typeface="+mn-cs"/>
            </a:rPr>
            <a:t>類似団体の平均を上回って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、今後も行財政改革を推進し、歳出削減に努めるとともに、徴収率の向上など歳入対策も積極的に取り組み、比率の改善に努める。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64</xdr:row>
      <xdr:rowOff>10414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95908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64</xdr:row>
      <xdr:rowOff>10414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90599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63</xdr:row>
      <xdr:rowOff>104648</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8963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150622</xdr:rowOff>
    </xdr:from>
    <xdr:to>
      <xdr:col>11</xdr:col>
      <xdr:colOff>31750</xdr:colOff>
      <xdr:row>63</xdr:row>
      <xdr:rowOff>94996</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78052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79011</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45991</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130573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[116,420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人当たり人件費・物件費等決算額は、前年度と比較して</a:t>
          </a:r>
          <a:r>
            <a:rPr kumimoji="1" lang="ja-JP" altLang="en-US" sz="1100">
              <a:solidFill>
                <a:schemeClr val="dk1"/>
              </a:solidFill>
              <a:effectLst/>
              <a:latin typeface="+mn-lt"/>
              <a:ea typeface="+mn-ea"/>
              <a:cs typeface="+mn-cs"/>
            </a:rPr>
            <a:t>１２，７８９</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en-US" sz="1100">
              <a:solidFill>
                <a:schemeClr val="dk1"/>
              </a:solidFill>
              <a:effectLst/>
              <a:latin typeface="+mn-lt"/>
              <a:ea typeface="+mn-ea"/>
              <a:cs typeface="+mn-cs"/>
            </a:rPr>
            <a:t>主な要因は、会計年度任用職員制度の施行等による人件費の</a:t>
          </a:r>
          <a:r>
            <a:rPr kumimoji="1" lang="ja-JP" altLang="ja-JP" sz="1100" b="0">
              <a:solidFill>
                <a:schemeClr val="dk1"/>
              </a:solidFill>
              <a:effectLst/>
              <a:latin typeface="+mn-lt"/>
              <a:ea typeface="+mn-ea"/>
              <a:cs typeface="+mn-cs"/>
            </a:rPr>
            <a:t>増</a:t>
          </a:r>
          <a:r>
            <a:rPr kumimoji="1" lang="ja-JP" altLang="en-US" sz="1100" b="0">
              <a:solidFill>
                <a:schemeClr val="dk1"/>
              </a:solidFill>
              <a:effectLst/>
              <a:latin typeface="+mn-lt"/>
              <a:ea typeface="+mn-ea"/>
              <a:cs typeface="+mn-cs"/>
            </a:rPr>
            <a:t>のほか、新型コロナウイルス感染症対策物品の購入やＧＩＧＡスクール構想に基づく小中学校へのタブレット端末の整備等によるものである。</a:t>
          </a:r>
          <a:r>
            <a:rPr kumimoji="1" lang="ja-JP" altLang="en-US" sz="1100">
              <a:solidFill>
                <a:schemeClr val="dk1"/>
              </a:solidFill>
              <a:effectLst/>
              <a:latin typeface="+mn-lt"/>
              <a:ea typeface="+mn-ea"/>
              <a:cs typeface="+mn-cs"/>
            </a:rPr>
            <a:t>物件費の増加要因は臨時的支出が主なもののため、</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減少が</a:t>
          </a:r>
          <a:r>
            <a:rPr kumimoji="1" lang="ja-JP" altLang="ja-JP" sz="1100">
              <a:solidFill>
                <a:schemeClr val="dk1"/>
              </a:solidFill>
              <a:effectLst/>
              <a:latin typeface="+mn-lt"/>
              <a:ea typeface="+mn-ea"/>
              <a:cs typeface="+mn-cs"/>
            </a:rPr>
            <a:t>見込まれる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類似団体平均を下回っているものの、</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適正な水準の確保に努める。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45496</xdr:rowOff>
    </xdr:from>
    <xdr:to>
      <xdr:col>23</xdr:col>
      <xdr:colOff>133350</xdr:colOff>
      <xdr:row>84</xdr:row>
      <xdr:rowOff>131212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275846"/>
          <a:ext cx="838200" cy="25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119752</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52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144918</xdr:rowOff>
    </xdr:from>
    <xdr:to>
      <xdr:col>19</xdr:col>
      <xdr:colOff>133350</xdr:colOff>
      <xdr:row>83</xdr:row>
      <xdr:rowOff>45496</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203818"/>
          <a:ext cx="889000" cy="7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105097</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50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144918</xdr:rowOff>
    </xdr:from>
    <xdr:to>
      <xdr:col>15</xdr:col>
      <xdr:colOff>82550</xdr:colOff>
      <xdr:row>83</xdr:row>
      <xdr:rowOff>3490</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2336800" y="14203818"/>
          <a:ext cx="8890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48713</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4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160342</xdr:rowOff>
    </xdr:from>
    <xdr:to>
      <xdr:col>11</xdr:col>
      <xdr:colOff>31750</xdr:colOff>
      <xdr:row>83</xdr:row>
      <xdr:rowOff>3490</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219242"/>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5661</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40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154328</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38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80412</xdr:rowOff>
    </xdr:from>
    <xdr:to>
      <xdr:col>23</xdr:col>
      <xdr:colOff>184150</xdr:colOff>
      <xdr:row>85</xdr:row>
      <xdr:rowOff>10562</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48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96939</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32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166146</xdr:rowOff>
    </xdr:from>
    <xdr:to>
      <xdr:col>19</xdr:col>
      <xdr:colOff>184150</xdr:colOff>
      <xdr:row>83</xdr:row>
      <xdr:rowOff>96296</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2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106473</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99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94118</xdr:rowOff>
    </xdr:from>
    <xdr:to>
      <xdr:col>15</xdr:col>
      <xdr:colOff>133350</xdr:colOff>
      <xdr:row>83</xdr:row>
      <xdr:rowOff>24268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15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34445</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92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124140</xdr:rowOff>
    </xdr:from>
    <xdr:to>
      <xdr:col>11</xdr:col>
      <xdr:colOff>82550</xdr:colOff>
      <xdr:row>83</xdr:row>
      <xdr:rowOff>54290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1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64467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9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109542</xdr:rowOff>
    </xdr:from>
    <xdr:to>
      <xdr:col>7</xdr:col>
      <xdr:colOff>31750</xdr:colOff>
      <xdr:row>83</xdr:row>
      <xdr:rowOff>39692</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16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49869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93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毎年の人事院勧告に基づき、国家公務員に準拠することを基本として見直しを行っている。指数に高低差はあるものの、実質の指数は概ね１００程度で推移している。類似団体より若干高めではあるが、神奈川県内市町村の平均値と同水準である。今後も引き続き給与の適正化に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170543</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4760121"/>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170543</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8290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84364</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136071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７年度以降、計画的な定員管理に取り組んできているが、新型コロナウイルス感染症関連業務の増加、災害派遣職員の増等、臨時的な要素により職員の確保が必要となったことから、類似団体の平均を上回っている。引き続き経常的経費である人件費の抑制を図るため、定員管理計画に基づき、限られた職員数を適切に配分していく一方、適正な水準による行政サービスの提供を維持していくため、事務事業の見直し、ＩＣＴの導入、組織・機構の再編などを推進するとともに、今後の公務員の定年延長なども視野に入れ、計画見直しの検討を含め適正な進捗管理を行う。</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169121</xdr:rowOff>
    </xdr:from>
    <xdr:to>
      <xdr:col>81</xdr:col>
      <xdr:colOff>44450</xdr:colOff>
      <xdr:row>63</xdr:row>
      <xdr:rowOff>9737</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799021"/>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169121</xdr:rowOff>
    </xdr:from>
    <xdr:to>
      <xdr:col>77</xdr:col>
      <xdr:colOff>44450</xdr:colOff>
      <xdr:row>63</xdr:row>
      <xdr:rowOff>15769</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5290800" y="1079902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15769</xdr:rowOff>
    </xdr:from>
    <xdr:to>
      <xdr:col>72</xdr:col>
      <xdr:colOff>203200</xdr:colOff>
      <xdr:row>63</xdr:row>
      <xdr:rowOff>17780</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081711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17780</xdr:rowOff>
    </xdr:from>
    <xdr:to>
      <xdr:col>68</xdr:col>
      <xdr:colOff>152400</xdr:colOff>
      <xdr:row>63</xdr:row>
      <xdr:rowOff>33867</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81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130387</xdr:rowOff>
    </xdr:from>
    <xdr:to>
      <xdr:col>81</xdr:col>
      <xdr:colOff>95250</xdr:colOff>
      <xdr:row>63</xdr:row>
      <xdr:rowOff>60537</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102464</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118321</xdr:rowOff>
    </xdr:from>
    <xdr:to>
      <xdr:col>77</xdr:col>
      <xdr:colOff>95250</xdr:colOff>
      <xdr:row>63</xdr:row>
      <xdr:rowOff>48471</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58648</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136419</xdr:rowOff>
    </xdr:from>
    <xdr:to>
      <xdr:col>73</xdr:col>
      <xdr:colOff>44450</xdr:colOff>
      <xdr:row>63</xdr:row>
      <xdr:rowOff>66569</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51346</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分母である普通交付税や臨時財政対策債発行可能額の増加等により、３カ年平均で０．１ポイント減少した。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類似団体平均を上回っており、今後は小中学校空調設備整備事業の</a:t>
          </a:r>
          <a:r>
            <a:rPr kumimoji="1" lang="ja-JP" altLang="ja-JP" sz="1100">
              <a:solidFill>
                <a:schemeClr val="dk1"/>
              </a:solidFill>
              <a:effectLst/>
              <a:latin typeface="+mn-lt"/>
              <a:ea typeface="+mn-ea"/>
              <a:cs typeface="+mn-cs"/>
            </a:rPr>
            <a:t>元利償還金の増加</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見込まれることから、指標の推移</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注視しながら、財政健全化に努める。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148590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1699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148590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5290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41</xdr:row>
      <xdr:rowOff>140546</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4401800" y="7169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140546</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3512800" y="7089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95690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0">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a:t>
          </a:r>
          <a:r>
            <a:rPr kumimoji="1" lang="ja-JP" altLang="en-US" sz="1100">
              <a:solidFill>
                <a:schemeClr val="dk1"/>
              </a:solidFill>
              <a:effectLst/>
              <a:latin typeface="+mn-lt"/>
              <a:ea typeface="+mn-ea"/>
              <a:cs typeface="+mn-cs"/>
            </a:rPr>
            <a:t>市債の</a:t>
          </a:r>
          <a:r>
            <a:rPr kumimoji="1" lang="ja-JP" altLang="ja-JP" sz="1100">
              <a:solidFill>
                <a:schemeClr val="dk1"/>
              </a:solidFill>
              <a:effectLst/>
              <a:latin typeface="+mn-lt"/>
              <a:ea typeface="+mn-ea"/>
              <a:cs typeface="+mn-cs"/>
            </a:rPr>
            <a:t>新規借入の抑制</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事業公社からの買戻しの進捗</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５．５ポイント</a:t>
          </a:r>
          <a:r>
            <a:rPr kumimoji="1" lang="ja-JP" altLang="ja-JP" sz="1100">
              <a:solidFill>
                <a:schemeClr val="dk1"/>
              </a:solidFill>
              <a:effectLst/>
              <a:latin typeface="+mn-lt"/>
              <a:ea typeface="+mn-ea"/>
              <a:cs typeface="+mn-cs"/>
            </a:rPr>
            <a:t>の減となった</a:t>
          </a:r>
          <a:r>
            <a:rPr kumimoji="1" lang="ja-JP" altLang="en-US" sz="1100">
              <a:solidFill>
                <a:schemeClr val="dk1"/>
              </a:solidFill>
              <a:effectLst/>
              <a:latin typeface="+mn-lt"/>
              <a:ea typeface="+mn-ea"/>
              <a:cs typeface="+mn-cs"/>
            </a:rPr>
            <a:t>ものの、類似団体平均を上回っているため、引き続き</a:t>
          </a:r>
          <a:r>
            <a:rPr kumimoji="1" lang="ja-JP" altLang="ja-JP" sz="1100">
              <a:solidFill>
                <a:schemeClr val="dk1"/>
              </a:solidFill>
              <a:effectLst/>
              <a:latin typeface="+mn-lt"/>
              <a:ea typeface="+mn-ea"/>
              <a:cs typeface="+mn-cs"/>
            </a:rPr>
            <a:t>新規</a:t>
          </a:r>
          <a:r>
            <a:rPr kumimoji="1" lang="ja-JP" altLang="en-US" sz="1100">
              <a:solidFill>
                <a:schemeClr val="dk1"/>
              </a:solidFill>
              <a:effectLst/>
              <a:latin typeface="+mn-lt"/>
              <a:ea typeface="+mn-ea"/>
              <a:cs typeface="+mn-cs"/>
            </a:rPr>
            <a:t>市債発行</a:t>
          </a:r>
          <a:r>
            <a:rPr kumimoji="1" lang="ja-JP" altLang="ja-JP" sz="1100">
              <a:solidFill>
                <a:schemeClr val="dk1"/>
              </a:solidFill>
              <a:effectLst/>
              <a:latin typeface="+mn-lt"/>
              <a:ea typeface="+mn-ea"/>
              <a:cs typeface="+mn-cs"/>
            </a:rPr>
            <a:t>の抑制等により、財政健全化に努める。</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143328</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13214"/>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115405</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71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143328</xdr:rowOff>
    </xdr:from>
    <xdr:to>
      <xdr:col>81</xdr:col>
      <xdr:colOff>133350</xdr:colOff>
      <xdr:row>21</xdr:row>
      <xdr:rowOff>143328</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74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77742</xdr:rowOff>
    </xdr:from>
    <xdr:to>
      <xdr:col>81</xdr:col>
      <xdr:colOff>44450</xdr:colOff>
      <xdr:row>20</xdr:row>
      <xdr:rowOff>1089</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6179800" y="3335292"/>
          <a:ext cx="838200" cy="9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117311</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174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100784</xdr:rowOff>
    </xdr:from>
    <xdr:to>
      <xdr:col>81</xdr:col>
      <xdr:colOff>95250</xdr:colOff>
      <xdr:row>14</xdr:row>
      <xdr:rowOff>30934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170815</xdr:rowOff>
    </xdr:from>
    <xdr:to>
      <xdr:col>77</xdr:col>
      <xdr:colOff>44450</xdr:colOff>
      <xdr:row>20</xdr:row>
      <xdr:rowOff>1089</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5290800" y="342836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126637</xdr:rowOff>
    </xdr:from>
    <xdr:to>
      <xdr:col>77</xdr:col>
      <xdr:colOff>95250</xdr:colOff>
      <xdr:row>14</xdr:row>
      <xdr:rowOff>56787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66964</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12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170815</xdr:rowOff>
    </xdr:from>
    <xdr:to>
      <xdr:col>72</xdr:col>
      <xdr:colOff>203200</xdr:colOff>
      <xdr:row>21</xdr:row>
      <xdr:rowOff>124369</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3428365"/>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119743</xdr:rowOff>
    </xdr:from>
    <xdr:to>
      <xdr:col>73</xdr:col>
      <xdr:colOff>44450</xdr:colOff>
      <xdr:row>14</xdr:row>
      <xdr:rowOff>49893</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60070</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124369</xdr:rowOff>
    </xdr:from>
    <xdr:to>
      <xdr:col>68</xdr:col>
      <xdr:colOff>152400</xdr:colOff>
      <xdr:row>22</xdr:row>
      <xdr:rowOff>47716</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3512800" y="3724819"/>
          <a:ext cx="889000" cy="9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72390</xdr:rowOff>
    </xdr:from>
    <xdr:to>
      <xdr:col>68</xdr:col>
      <xdr:colOff>203200</xdr:colOff>
      <xdr:row>15</xdr:row>
      <xdr:rowOff>2540</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12717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26942</xdr:rowOff>
    </xdr:from>
    <xdr:to>
      <xdr:col>81</xdr:col>
      <xdr:colOff>95250</xdr:colOff>
      <xdr:row>19</xdr:row>
      <xdr:rowOff>128542</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32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170469</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325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121739</xdr:rowOff>
    </xdr:from>
    <xdr:to>
      <xdr:col>77</xdr:col>
      <xdr:colOff>95250</xdr:colOff>
      <xdr:row>20</xdr:row>
      <xdr:rowOff>51889</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36666</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346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120015</xdr:rowOff>
    </xdr:from>
    <xdr:to>
      <xdr:col>73</xdr:col>
      <xdr:colOff>44450</xdr:colOff>
      <xdr:row>20</xdr:row>
      <xdr:rowOff>50165</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3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34942</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346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73569</xdr:rowOff>
    </xdr:from>
    <xdr:to>
      <xdr:col>68</xdr:col>
      <xdr:colOff>203200</xdr:colOff>
      <xdr:row>22</xdr:row>
      <xdr:rowOff>3719</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367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159946</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376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168366</xdr:rowOff>
    </xdr:from>
    <xdr:to>
      <xdr:col>64</xdr:col>
      <xdr:colOff>152400</xdr:colOff>
      <xdr:row>22</xdr:row>
      <xdr:rowOff>98516</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37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83293</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85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100,213
97,584
55.56
45,221,064
44,011,758
1,186,412
19,761,297
23,073,228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人件費に係る経常収支比率は、</a:t>
          </a:r>
          <a:r>
            <a:rPr kumimoji="1" lang="ja-JP" altLang="en-US" sz="1100" b="0">
              <a:solidFill>
                <a:schemeClr val="dk1"/>
              </a:solidFill>
              <a:effectLst/>
              <a:latin typeface="+mn-lt"/>
              <a:ea typeface="+mn-ea"/>
              <a:cs typeface="+mn-cs"/>
            </a:rPr>
            <a:t>会計年度任用職員制度の開始による報酬の増や期末手当の増等により</a:t>
          </a:r>
          <a:r>
            <a:rPr kumimoji="1" lang="ja-JP" altLang="ja-JP" sz="1100" b="0">
              <a:solidFill>
                <a:schemeClr val="dk1"/>
              </a:solidFill>
              <a:effectLst/>
              <a:latin typeface="+mn-lt"/>
              <a:ea typeface="+mn-ea"/>
              <a:cs typeface="+mn-cs"/>
            </a:rPr>
            <a:t>０．</a:t>
          </a:r>
          <a:r>
            <a:rPr kumimoji="1" lang="ja-JP" altLang="en-US" sz="1100" b="0">
              <a:solidFill>
                <a:schemeClr val="dk1"/>
              </a:solidFill>
              <a:effectLst/>
              <a:latin typeface="+mn-lt"/>
              <a:ea typeface="+mn-ea"/>
              <a:cs typeface="+mn-cs"/>
            </a:rPr>
            <a:t>７</a:t>
          </a:r>
          <a:r>
            <a:rPr kumimoji="1" lang="ja-JP" altLang="ja-JP" sz="1100" b="0">
              <a:solidFill>
                <a:schemeClr val="dk1"/>
              </a:solidFill>
              <a:effectLst/>
              <a:latin typeface="+mn-lt"/>
              <a:ea typeface="+mn-ea"/>
              <a:cs typeface="+mn-cs"/>
            </a:rPr>
            <a:t>ポイント増加し、類似団体平均より</a:t>
          </a:r>
          <a:r>
            <a:rPr kumimoji="1" lang="ja-JP" altLang="en-US" sz="1100" b="0">
              <a:solidFill>
                <a:schemeClr val="dk1"/>
              </a:solidFill>
              <a:effectLst/>
              <a:latin typeface="+mn-lt"/>
              <a:ea typeface="+mn-ea"/>
              <a:cs typeface="+mn-cs"/>
            </a:rPr>
            <a:t>も５．７ポイント</a:t>
          </a:r>
          <a:r>
            <a:rPr kumimoji="1" lang="ja-JP" altLang="ja-JP" sz="1100" b="0">
              <a:solidFill>
                <a:schemeClr val="dk1"/>
              </a:solidFill>
              <a:effectLst/>
              <a:latin typeface="+mn-lt"/>
              <a:ea typeface="+mn-ea"/>
              <a:cs typeface="+mn-cs"/>
            </a:rPr>
            <a:t>高い水準となっている。</a:t>
          </a:r>
          <a:endParaRPr lang="ja-JP" altLang="ja-JP" sz="1400">
            <a:effectLst/>
          </a:endParaRPr>
        </a:p>
        <a:p>
          <a:r>
            <a:rPr kumimoji="1" lang="ja-JP" altLang="ja-JP" sz="1100" b="0">
              <a:solidFill>
                <a:schemeClr val="dk1"/>
              </a:solidFill>
              <a:effectLst/>
              <a:latin typeface="+mn-lt"/>
              <a:ea typeface="+mn-ea"/>
              <a:cs typeface="+mn-cs"/>
            </a:rPr>
            <a:t>「定員管理計画</a:t>
          </a:r>
          <a:r>
            <a:rPr kumimoji="1" lang="en-US" altLang="ja-JP" sz="1100" b="0">
              <a:solidFill>
                <a:schemeClr val="dk1"/>
              </a:solidFill>
              <a:effectLst/>
              <a:latin typeface="+mn-lt"/>
              <a:ea typeface="+mn-ea"/>
              <a:cs typeface="+mn-cs"/>
            </a:rPr>
            <a:t>(H30</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R4)</a:t>
          </a:r>
          <a:r>
            <a:rPr kumimoji="1" lang="ja-JP" altLang="ja-JP" sz="1100" b="0">
              <a:solidFill>
                <a:schemeClr val="dk1"/>
              </a:solidFill>
              <a:effectLst/>
              <a:latin typeface="+mn-lt"/>
              <a:ea typeface="+mn-ea"/>
              <a:cs typeface="+mn-cs"/>
            </a:rPr>
            <a:t>」及び「第５時行財財政改革推進計画</a:t>
          </a:r>
          <a:r>
            <a:rPr kumimoji="1" lang="en-US" altLang="ja-JP" sz="1100" b="0">
              <a:solidFill>
                <a:schemeClr val="dk1"/>
              </a:solidFill>
              <a:effectLst/>
              <a:latin typeface="+mn-lt"/>
              <a:ea typeface="+mn-ea"/>
              <a:cs typeface="+mn-cs"/>
            </a:rPr>
            <a:t>(H30</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R4)</a:t>
          </a:r>
          <a:r>
            <a:rPr kumimoji="1" lang="ja-JP" altLang="ja-JP" sz="1100" b="0">
              <a:solidFill>
                <a:schemeClr val="dk1"/>
              </a:solidFill>
              <a:effectLst/>
              <a:latin typeface="+mn-lt"/>
              <a:ea typeface="+mn-ea"/>
              <a:cs typeface="+mn-cs"/>
            </a:rPr>
            <a:t>」を着実に実行・推進</a:t>
          </a:r>
          <a:r>
            <a:rPr kumimoji="1" lang="ja-JP" altLang="en-US" sz="1100" b="0">
              <a:solidFill>
                <a:schemeClr val="dk1"/>
              </a:solidFill>
              <a:effectLst/>
              <a:latin typeface="+mn-lt"/>
              <a:ea typeface="+mn-ea"/>
              <a:cs typeface="+mn-cs"/>
            </a:rPr>
            <a:t>していくほか、</a:t>
          </a:r>
          <a:r>
            <a:rPr kumimoji="1" lang="ja-JP" altLang="ja-JP" sz="1100" b="0">
              <a:solidFill>
                <a:schemeClr val="dk1"/>
              </a:solidFill>
              <a:effectLst/>
              <a:latin typeface="+mn-lt"/>
              <a:ea typeface="+mn-ea"/>
              <a:cs typeface="+mn-cs"/>
            </a:rPr>
            <a:t>業務のアウトソーシングや</a:t>
          </a:r>
          <a:r>
            <a:rPr kumimoji="1" lang="en-US" altLang="ja-JP" sz="1100" b="0">
              <a:solidFill>
                <a:schemeClr val="dk1"/>
              </a:solidFill>
              <a:effectLst/>
              <a:latin typeface="+mn-lt"/>
              <a:ea typeface="+mn-ea"/>
              <a:cs typeface="+mn-cs"/>
            </a:rPr>
            <a:t>RPA</a:t>
          </a:r>
          <a:r>
            <a:rPr kumimoji="1" lang="ja-JP" altLang="ja-JP" sz="1100" b="0">
              <a:solidFill>
                <a:schemeClr val="dk1"/>
              </a:solidFill>
              <a:effectLst/>
              <a:latin typeface="+mn-lt"/>
              <a:ea typeface="+mn-ea"/>
              <a:cs typeface="+mn-cs"/>
            </a:rPr>
            <a:t>の導入</a:t>
          </a:r>
          <a:r>
            <a:rPr kumimoji="1" lang="ja-JP" altLang="en-US" sz="1100" b="0">
              <a:solidFill>
                <a:schemeClr val="dk1"/>
              </a:solidFill>
              <a:effectLst/>
              <a:latin typeface="+mn-lt"/>
              <a:ea typeface="+mn-ea"/>
              <a:cs typeface="+mn-cs"/>
            </a:rPr>
            <a:t>等</a:t>
          </a:r>
          <a:r>
            <a:rPr kumimoji="1" lang="ja-JP" altLang="ja-JP" sz="1100" b="0">
              <a:solidFill>
                <a:schemeClr val="dk1"/>
              </a:solidFill>
              <a:effectLst/>
              <a:latin typeface="+mn-lt"/>
              <a:ea typeface="+mn-ea"/>
              <a:cs typeface="+mn-cs"/>
            </a:rPr>
            <a:t>によ</a:t>
          </a:r>
          <a:r>
            <a:rPr kumimoji="1" lang="ja-JP" altLang="en-US" sz="1100" b="0">
              <a:solidFill>
                <a:schemeClr val="dk1"/>
              </a:solidFill>
              <a:effectLst/>
              <a:latin typeface="+mn-lt"/>
              <a:ea typeface="+mn-ea"/>
              <a:cs typeface="+mn-cs"/>
            </a:rPr>
            <a:t>り行政の</a:t>
          </a:r>
          <a:r>
            <a:rPr kumimoji="1" lang="ja-JP" altLang="ja-JP" sz="1100" b="0">
              <a:solidFill>
                <a:schemeClr val="dk1"/>
              </a:solidFill>
              <a:effectLst/>
              <a:latin typeface="+mn-lt"/>
              <a:ea typeface="+mn-ea"/>
              <a:cs typeface="+mn-cs"/>
            </a:rPr>
            <a:t>効率</a:t>
          </a:r>
          <a:r>
            <a:rPr kumimoji="1" lang="ja-JP" altLang="en-US" sz="1100" b="0">
              <a:solidFill>
                <a:schemeClr val="dk1"/>
              </a:solidFill>
              <a:effectLst/>
              <a:latin typeface="+mn-lt"/>
              <a:ea typeface="+mn-ea"/>
              <a:cs typeface="+mn-cs"/>
            </a:rPr>
            <a:t>化を図る</a:t>
          </a:r>
          <a:r>
            <a:rPr kumimoji="1" lang="ja-JP" altLang="ja-JP" sz="1100" b="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123190</xdr:rowOff>
    </xdr:from>
    <xdr:to>
      <xdr:col>24</xdr:col>
      <xdr:colOff>25400</xdr:colOff>
      <xdr:row>40</xdr:row>
      <xdr:rowOff>5080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809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39</xdr:row>
      <xdr:rowOff>123190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794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39</xdr:row>
      <xdr:rowOff>146050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79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115570</xdr:rowOff>
    </xdr:from>
    <xdr:to>
      <xdr:col>11</xdr:col>
      <xdr:colOff>9525</xdr:colOff>
      <xdr:row>39</xdr:row>
      <xdr:rowOff>146050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802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125730</xdr:rowOff>
    </xdr:from>
    <xdr:to>
      <xdr:col>24</xdr:col>
      <xdr:colOff>76200</xdr:colOff>
      <xdr:row>40</xdr:row>
      <xdr:rowOff>55880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34307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72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72390</xdr:rowOff>
    </xdr:from>
    <xdr:to>
      <xdr:col>20</xdr:col>
      <xdr:colOff>38100</xdr:colOff>
      <xdr:row>40</xdr:row>
      <xdr:rowOff>2540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158767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95250</xdr:rowOff>
    </xdr:from>
    <xdr:to>
      <xdr:col>11</xdr:col>
      <xdr:colOff>60325</xdr:colOff>
      <xdr:row>40</xdr:row>
      <xdr:rowOff>25400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kumimoji="1" lang="ja-JP" altLang="en-US" sz="1100">
              <a:solidFill>
                <a:schemeClr val="dk1"/>
              </a:solidFill>
              <a:effectLst/>
              <a:latin typeface="+mn-lt"/>
              <a:ea typeface="+mn-ea"/>
              <a:cs typeface="+mn-cs"/>
            </a:rPr>
            <a:t>会計年度任用職員制度の開始</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臨時職員賃金が皆減したため、</a:t>
          </a:r>
          <a:r>
            <a:rPr kumimoji="1" lang="ja-JP" altLang="ja-JP" sz="1100">
              <a:solidFill>
                <a:schemeClr val="dk1"/>
              </a:solidFill>
              <a:effectLst/>
              <a:latin typeface="+mn-lt"/>
              <a:ea typeface="+mn-ea"/>
              <a:cs typeface="+mn-cs"/>
            </a:rPr>
            <a:t>０．４ポイント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した。類似団体平均</a:t>
          </a:r>
          <a:r>
            <a:rPr kumimoji="1" lang="ja-JP" altLang="en-US" sz="1100">
              <a:solidFill>
                <a:schemeClr val="dk1"/>
              </a:solidFill>
              <a:effectLst/>
              <a:latin typeface="+mn-lt"/>
              <a:ea typeface="+mn-ea"/>
              <a:cs typeface="+mn-cs"/>
            </a:rPr>
            <a:t>を０．５ポイント上回っており、</a:t>
          </a:r>
          <a:r>
            <a:rPr kumimoji="1" lang="ja-JP" altLang="ja-JP" sz="1100">
              <a:solidFill>
                <a:schemeClr val="dk1"/>
              </a:solidFill>
              <a:effectLst/>
              <a:latin typeface="+mn-lt"/>
              <a:ea typeface="+mn-ea"/>
              <a:cs typeface="+mn-cs"/>
            </a:rPr>
            <a:t>今後、業務のアウトソーシングの推進</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見込まれるため、行財政改革を推進し、歳出削減に努める。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17</xdr:row>
      <xdr:rowOff>167821</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30389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17</xdr:row>
      <xdr:rowOff>167821</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3038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57348</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80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17</xdr:row>
      <xdr:rowOff>124279</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973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17</xdr:row>
      <xdr:rowOff>124279</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973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13806</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扶助費に係る経常収支比率は、子ども・子育て支援給付費や障がい者通所支援事業費が増加</a:t>
          </a:r>
          <a:r>
            <a:rPr kumimoji="1" lang="ja-JP" altLang="en-US" sz="1100" b="0">
              <a:solidFill>
                <a:schemeClr val="dk1"/>
              </a:solidFill>
              <a:effectLst/>
              <a:latin typeface="+mn-lt"/>
              <a:ea typeface="+mn-ea"/>
              <a:cs typeface="+mn-cs"/>
            </a:rPr>
            <a:t>したほか、生活扶助費が再び増加に転じたため、０．２ポイント増加した</a:t>
          </a:r>
          <a:r>
            <a:rPr kumimoji="1" lang="ja-JP" altLang="ja-JP" sz="1100" b="0">
              <a:solidFill>
                <a:schemeClr val="dk1"/>
              </a:solidFill>
              <a:effectLst/>
              <a:latin typeface="+mn-lt"/>
              <a:ea typeface="+mn-ea"/>
              <a:cs typeface="+mn-cs"/>
            </a:rPr>
            <a:t>。引き続き市民福祉の維持・向上を図りながら</a:t>
          </a:r>
          <a:r>
            <a:rPr kumimoji="1" lang="ja-JP" altLang="en-US" sz="1100" b="0">
              <a:solidFill>
                <a:schemeClr val="dk1"/>
              </a:solidFill>
              <a:effectLst/>
              <a:latin typeface="+mn-lt"/>
              <a:ea typeface="+mn-ea"/>
              <a:cs typeface="+mn-cs"/>
            </a:rPr>
            <a:t>も</a:t>
          </a: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資格審査の適正化等により</a:t>
          </a:r>
          <a:r>
            <a:rPr kumimoji="1" lang="ja-JP" altLang="ja-JP" sz="1100" b="0">
              <a:solidFill>
                <a:schemeClr val="dk1"/>
              </a:solidFill>
              <a:effectLst/>
              <a:latin typeface="+mn-lt"/>
              <a:ea typeface="+mn-ea"/>
              <a:cs typeface="+mn-cs"/>
            </a:rPr>
            <a:t>歳出の適正化に努める。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118835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526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107950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3098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107950</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450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55</xdr:row>
      <xdr:rowOff>20865</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352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40112</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a:t>
          </a:r>
          <a:r>
            <a:rPr kumimoji="1" lang="ja-JP" altLang="en-US" sz="1100">
              <a:solidFill>
                <a:schemeClr val="dk1"/>
              </a:solidFill>
              <a:effectLst/>
              <a:latin typeface="+mn-lt"/>
              <a:ea typeface="+mn-ea"/>
              <a:cs typeface="+mn-cs"/>
            </a:rPr>
            <a:t>公共下水道事業会計出資金の減少等により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ポイント減少した。類似団体平均と比較しても</a:t>
          </a:r>
          <a:r>
            <a:rPr kumimoji="1" lang="ja-JP" altLang="en-US" sz="1100">
              <a:solidFill>
                <a:schemeClr val="dk1"/>
              </a:solidFill>
              <a:effectLst/>
              <a:latin typeface="+mn-lt"/>
              <a:ea typeface="+mn-ea"/>
              <a:cs typeface="+mn-cs"/>
            </a:rPr>
            <a:t>０．６</a:t>
          </a:r>
          <a:r>
            <a:rPr kumimoji="1" lang="ja-JP" altLang="ja-JP" sz="1100">
              <a:solidFill>
                <a:schemeClr val="dk1"/>
              </a:solidFill>
              <a:effectLst/>
              <a:latin typeface="+mn-lt"/>
              <a:ea typeface="+mn-ea"/>
              <a:cs typeface="+mn-cs"/>
            </a:rPr>
            <a:t>ポイント下回る水準となっている。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26307</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5671800" y="9777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58</xdr:row>
      <xdr:rowOff>83457</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4782800" y="97989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83457</xdr:rowOff>
    </xdr:from>
    <xdr:to>
      <xdr:col>73</xdr:col>
      <xdr:colOff>180975</xdr:colOff>
      <xdr:row>58</xdr:row>
      <xdr:rowOff>116115</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flipV="1">
          <a:off x="13893800" y="10027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39915</xdr:rowOff>
    </xdr:from>
    <xdr:to>
      <xdr:col>69</xdr:col>
      <xdr:colOff>92075</xdr:colOff>
      <xdr:row>58</xdr:row>
      <xdr:rowOff>116115</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a:off x="13004800" y="9984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87284</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32657</xdr:rowOff>
    </xdr:from>
    <xdr:to>
      <xdr:col>74</xdr:col>
      <xdr:colOff>31750</xdr:colOff>
      <xdr:row>58</xdr:row>
      <xdr:rowOff>134257</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119034</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65315</xdr:rowOff>
    </xdr:from>
    <xdr:to>
      <xdr:col>69</xdr:col>
      <xdr:colOff>142875</xdr:colOff>
      <xdr:row>58</xdr:row>
      <xdr:rowOff>166915</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a:t>
          </a:r>
          <a:r>
            <a:rPr kumimoji="1" lang="ja-JP" altLang="en-US" sz="1100">
              <a:solidFill>
                <a:schemeClr val="dk1"/>
              </a:solidFill>
              <a:effectLst/>
              <a:latin typeface="+mn-lt"/>
              <a:ea typeface="+mn-ea"/>
              <a:cs typeface="+mn-cs"/>
            </a:rPr>
            <a:t>秦野市伊勢原市環境衛生組合に対する負担金や</a:t>
          </a:r>
          <a:r>
            <a:rPr kumimoji="1" lang="ja-JP" altLang="ja-JP" sz="1100">
              <a:solidFill>
                <a:schemeClr val="dk1"/>
              </a:solidFill>
              <a:effectLst/>
              <a:latin typeface="+mn-lt"/>
              <a:ea typeface="+mn-ea"/>
              <a:cs typeface="+mn-cs"/>
            </a:rPr>
            <a:t>公共下水道事業会計</a:t>
          </a:r>
          <a:r>
            <a:rPr kumimoji="1" lang="ja-JP" altLang="en-US" sz="1100">
              <a:solidFill>
                <a:schemeClr val="dk1"/>
              </a:solidFill>
              <a:effectLst/>
              <a:latin typeface="+mn-lt"/>
              <a:ea typeface="+mn-ea"/>
              <a:cs typeface="+mn-cs"/>
            </a:rPr>
            <a:t>負担金の増加等により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０．２ポ</a:t>
          </a:r>
          <a:r>
            <a:rPr kumimoji="1" lang="ja-JP" altLang="ja-JP" sz="1100">
              <a:solidFill>
                <a:schemeClr val="dk1"/>
              </a:solidFill>
              <a:effectLst/>
              <a:latin typeface="+mn-lt"/>
              <a:ea typeface="+mn-ea"/>
              <a:cs typeface="+mn-cs"/>
            </a:rPr>
            <a:t>イント増加した。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を下回ったものの、引き続き、</a:t>
          </a:r>
          <a:r>
            <a:rPr kumimoji="1" lang="ja-JP" altLang="ja-JP" sz="1100">
              <a:solidFill>
                <a:schemeClr val="dk1"/>
              </a:solidFill>
              <a:effectLst/>
              <a:latin typeface="+mn-lt"/>
              <a:ea typeface="+mn-ea"/>
              <a:cs typeface="+mn-cs"/>
            </a:rPr>
            <a:t>適正水準の確保に努める。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xmlns=""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a:extLst>
            <a:ext uri="{FF2B5EF4-FFF2-40B4-BE49-F238E27FC236}">
              <a16:creationId xmlns:a16="http://schemas.microsoft.com/office/drawing/2014/main" xmlns="" id="{00000000-0008-0000-0400-000036010000}"/>
            </a:ext>
          </a:extLst>
        </xdr:cNvPr>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a:extLst>
            <a:ext uri="{FF2B5EF4-FFF2-40B4-BE49-F238E27FC236}">
              <a16:creationId xmlns:a16="http://schemas.microsoft.com/office/drawing/2014/main" xmlns="" id="{00000000-0008-0000-0400-000038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58420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5671800" y="6212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169435</xdr:rowOff>
    </xdr:from>
    <xdr:ext cx="762000" cy="259045"/>
    <xdr:sp macro="" textlink="">
      <xdr:nvSpPr>
        <xdr:cNvPr id="315" name="補助費等平均値テキスト">
          <a:extLst>
            <a:ext uri="{FF2B5EF4-FFF2-40B4-BE49-F238E27FC236}">
              <a16:creationId xmlns:a16="http://schemas.microsoft.com/office/drawing/2014/main" xmlns="" id="{00000000-0008-0000-0400-00003B010000}"/>
            </a:ext>
          </a:extLst>
        </xdr:cNvPr>
        <xdr:cNvSpPr txBox="1"/>
      </xdr:nvSpPr>
      <xdr:spPr>
        <a:xfrm>
          <a:off x="16598900" y="6170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36</xdr:row>
      <xdr:rowOff>40132</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4782800" y="5928868"/>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136144</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893800" y="59288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136144</xdr:rowOff>
    </xdr:to>
    <xdr:cxnSp macro="">
      <xdr:nvCxnSpPr>
        <xdr:cNvPr id="323" name="直線コネクタ 322">
          <a:extLst>
            <a:ext uri="{FF2B5EF4-FFF2-40B4-BE49-F238E27FC236}">
              <a16:creationId xmlns:a16="http://schemas.microsoft.com/office/drawing/2014/main" xmlns="" id="{00000000-0008-0000-0400-000043010000}"/>
            </a:ext>
          </a:extLst>
        </xdr:cNvPr>
        <xdr:cNvCxnSpPr/>
      </xdr:nvCxnSpPr>
      <xdr:spPr>
        <a:xfrm>
          <a:off x="13004800" y="59014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20845</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4" name="補助費等該当値テキスト">
          <a:extLst>
            <a:ext uri="{FF2B5EF4-FFF2-40B4-BE49-F238E27FC236}">
              <a16:creationId xmlns:a16="http://schemas.microsoft.com/office/drawing/2014/main" xmlns="" id="{00000000-0008-0000-0400-00004E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48768</xdr:rowOff>
    </xdr:from>
    <xdr:to>
      <xdr:col>74</xdr:col>
      <xdr:colOff>31750</xdr:colOff>
      <xdr:row>34</xdr:row>
      <xdr:rowOff>150368</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160545</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a:t>
          </a: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高利率で借り入れた市債の償還が進んでおり、償還元金及び</a:t>
          </a:r>
          <a:r>
            <a:rPr kumimoji="1" lang="ja-JP" altLang="ja-JP" sz="1100" b="0">
              <a:solidFill>
                <a:schemeClr val="dk1"/>
              </a:solidFill>
              <a:effectLst/>
              <a:latin typeface="+mn-lt"/>
              <a:ea typeface="+mn-ea"/>
              <a:cs typeface="+mn-cs"/>
            </a:rPr>
            <a:t>償還利子が減少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１．０ポイント減少した。</a:t>
          </a:r>
          <a:r>
            <a:rPr kumimoji="1" lang="ja-JP" altLang="ja-JP" sz="1100" b="0">
              <a:solidFill>
                <a:schemeClr val="dk1"/>
              </a:solidFill>
              <a:effectLst/>
              <a:latin typeface="+mn-lt"/>
              <a:ea typeface="+mn-ea"/>
              <a:cs typeface="+mn-cs"/>
            </a:rPr>
            <a:t>類似団体平均</a:t>
          </a:r>
          <a:r>
            <a:rPr kumimoji="1" lang="ja-JP" altLang="en-US" sz="1100" b="0">
              <a:solidFill>
                <a:schemeClr val="dk1"/>
              </a:solidFill>
              <a:effectLst/>
              <a:latin typeface="+mn-lt"/>
              <a:ea typeface="+mn-ea"/>
              <a:cs typeface="+mn-cs"/>
            </a:rPr>
            <a:t>を１．０ポイント下回っているものの、</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小中学校空調設備整備事業の元利償還金の増加も見込まれることから、</a:t>
          </a:r>
          <a:r>
            <a:rPr kumimoji="1" lang="ja-JP" altLang="ja-JP" sz="1100" b="0">
              <a:solidFill>
                <a:schemeClr val="dk1"/>
              </a:solidFill>
              <a:effectLst/>
              <a:latin typeface="+mn-lt"/>
              <a:ea typeface="+mn-ea"/>
              <a:cs typeface="+mn-cs"/>
            </a:rPr>
            <a:t>新規市債発行を抑制する等、財政健全化に努める。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xmlns=""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a:extLst>
            <a:ext uri="{FF2B5EF4-FFF2-40B4-BE49-F238E27FC236}">
              <a16:creationId xmlns:a16="http://schemas.microsoft.com/office/drawing/2014/main" xmlns="" id="{00000000-0008-0000-0400-000075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a:extLst>
            <a:ext uri="{FF2B5EF4-FFF2-40B4-BE49-F238E27FC236}">
              <a16:creationId xmlns:a16="http://schemas.microsoft.com/office/drawing/2014/main" xmlns="" id="{00000000-0008-0000-0400-000077010000}"/>
            </a:ext>
          </a:extLst>
        </xdr:cNvPr>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48079</xdr:rowOff>
    </xdr:from>
    <xdr:to>
      <xdr:col>24</xdr:col>
      <xdr:colOff>25400</xdr:colOff>
      <xdr:row>77</xdr:row>
      <xdr:rowOff>156936</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3987800" y="132497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a:extLst>
            <a:ext uri="{FF2B5EF4-FFF2-40B4-BE49-F238E27FC236}">
              <a16:creationId xmlns:a16="http://schemas.microsoft.com/office/drawing/2014/main" xmlns="" id="{00000000-0008-0000-0400-00007A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77</xdr:row>
      <xdr:rowOff>156936</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a:off x="3098800" y="13347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77</xdr:row>
      <xdr:rowOff>146050</xdr:rowOff>
    </xdr:to>
    <xdr:cxnSp macro="">
      <xdr:nvCxnSpPr>
        <xdr:cNvPr id="383" name="直線コネクタ 382">
          <a:extLst>
            <a:ext uri="{FF2B5EF4-FFF2-40B4-BE49-F238E27FC236}">
              <a16:creationId xmlns:a16="http://schemas.microsoft.com/office/drawing/2014/main" xmlns="" id="{00000000-0008-0000-0400-00007F010000}"/>
            </a:ext>
          </a:extLst>
        </xdr:cNvPr>
        <xdr:cNvCxnSpPr/>
      </xdr:nvCxnSpPr>
      <xdr:spPr>
        <a:xfrm>
          <a:off x="2209800" y="1334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113393</xdr:rowOff>
    </xdr:from>
    <xdr:to>
      <xdr:col>11</xdr:col>
      <xdr:colOff>9525</xdr:colOff>
      <xdr:row>77</xdr:row>
      <xdr:rowOff>146050</xdr:rowOff>
    </xdr:to>
    <xdr:cxnSp macro="">
      <xdr:nvCxnSpPr>
        <xdr:cNvPr id="386" name="直線コネクタ 385">
          <a:extLst>
            <a:ext uri="{FF2B5EF4-FFF2-40B4-BE49-F238E27FC236}">
              <a16:creationId xmlns:a16="http://schemas.microsoft.com/office/drawing/2014/main" xmlns="" id="{00000000-0008-0000-0400-000082010000}"/>
            </a:ext>
          </a:extLst>
        </xdr:cNvPr>
        <xdr:cNvCxnSpPr/>
      </xdr:nvCxnSpPr>
      <xdr:spPr>
        <a:xfrm>
          <a:off x="1320800" y="1331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a:extLst>
            <a:ext uri="{FF2B5EF4-FFF2-40B4-BE49-F238E27FC236}">
              <a16:creationId xmlns:a16="http://schemas.microsoft.com/office/drawing/2014/main" xmlns="" id="{00000000-0008-0000-0400-000085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47752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13806</xdr:rowOff>
    </xdr:from>
    <xdr:ext cx="762000" cy="259045"/>
    <xdr:sp macro="" textlink="">
      <xdr:nvSpPr>
        <xdr:cNvPr id="397" name="公債費該当値テキスト">
          <a:extLst>
            <a:ext uri="{FF2B5EF4-FFF2-40B4-BE49-F238E27FC236}">
              <a16:creationId xmlns:a16="http://schemas.microsoft.com/office/drawing/2014/main" xmlns="" id="{00000000-0008-0000-0400-00008D010000}"/>
            </a:ext>
          </a:extLst>
        </xdr:cNvPr>
        <xdr:cNvSpPr txBox="1"/>
      </xdr:nvSpPr>
      <xdr:spPr>
        <a:xfrm>
          <a:off x="49149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106136</xdr:rowOff>
    </xdr:from>
    <xdr:to>
      <xdr:col>20</xdr:col>
      <xdr:colOff>38100</xdr:colOff>
      <xdr:row>78</xdr:row>
      <xdr:rowOff>36286</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937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21063</xdr:rowOff>
    </xdr:from>
    <xdr:ext cx="7366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404" name="楕円 403">
          <a:extLst>
            <a:ext uri="{FF2B5EF4-FFF2-40B4-BE49-F238E27FC236}">
              <a16:creationId xmlns:a16="http://schemas.microsoft.com/office/drawing/2014/main" xmlns="" id="{00000000-0008-0000-0400-000094010000}"/>
            </a:ext>
          </a:extLst>
        </xdr:cNvPr>
        <xdr:cNvSpPr/>
      </xdr:nvSpPr>
      <xdr:spPr>
        <a:xfrm>
          <a:off x="1270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2920</xdr:rowOff>
    </xdr:from>
    <xdr:ext cx="762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939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xmlns=""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．５ポイント増加し、類似団体平均より</a:t>
          </a:r>
          <a:r>
            <a:rPr kumimoji="1" lang="ja-JP" altLang="en-US" sz="1100">
              <a:solidFill>
                <a:schemeClr val="dk1"/>
              </a:solidFill>
              <a:effectLst/>
              <a:latin typeface="+mn-lt"/>
              <a:ea typeface="+mn-ea"/>
              <a:cs typeface="+mn-cs"/>
            </a:rPr>
            <a:t>５．５ポイ</a:t>
          </a:r>
          <a:r>
            <a:rPr kumimoji="1" lang="ja-JP" altLang="ja-JP" sz="1100">
              <a:solidFill>
                <a:schemeClr val="dk1"/>
              </a:solidFill>
              <a:effectLst/>
              <a:latin typeface="+mn-lt"/>
              <a:ea typeface="+mn-ea"/>
              <a:cs typeface="+mn-cs"/>
            </a:rPr>
            <a:t>ント上回っている。人件費における経常収支比率が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類似団体平均より高い水準にあることが主な要因となっているため、定員適正化や行財政改革に取り組んでいく。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xmlns=""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a:extLst>
            <a:ext uri="{FF2B5EF4-FFF2-40B4-BE49-F238E27FC236}">
              <a16:creationId xmlns:a16="http://schemas.microsoft.com/office/drawing/2014/main" xmlns="" id="{00000000-0008-0000-0400-0000B2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a:extLst>
            <a:ext uri="{FF2B5EF4-FFF2-40B4-BE49-F238E27FC236}">
              <a16:creationId xmlns:a16="http://schemas.microsoft.com/office/drawing/2014/main" xmlns="" id="{00000000-0008-0000-0400-0000B4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77470</xdr:rowOff>
    </xdr:from>
    <xdr:to>
      <xdr:col>82</xdr:col>
      <xdr:colOff>107950</xdr:colOff>
      <xdr:row>79</xdr:row>
      <xdr:rowOff>115570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5671800" y="13622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a:extLst>
            <a:ext uri="{FF2B5EF4-FFF2-40B4-BE49-F238E27FC236}">
              <a16:creationId xmlns:a16="http://schemas.microsoft.com/office/drawing/2014/main" xmlns="" id="{00000000-0008-0000-0400-0000B7010000}"/>
            </a:ext>
          </a:extLst>
        </xdr:cNvPr>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134620</xdr:rowOff>
    </xdr:from>
    <xdr:to>
      <xdr:col>78</xdr:col>
      <xdr:colOff>69850</xdr:colOff>
      <xdr:row>79</xdr:row>
      <xdr:rowOff>77470</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4782800" y="13507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119380</xdr:rowOff>
    </xdr:from>
    <xdr:to>
      <xdr:col>73</xdr:col>
      <xdr:colOff>180975</xdr:colOff>
      <xdr:row>78</xdr:row>
      <xdr:rowOff>134620</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893800" y="1349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130811</xdr:rowOff>
    </xdr:from>
    <xdr:to>
      <xdr:col>69</xdr:col>
      <xdr:colOff>92075</xdr:colOff>
      <xdr:row>78</xdr:row>
      <xdr:rowOff>119380</xdr:rowOff>
    </xdr:to>
    <xdr:cxnSp macro="">
      <xdr:nvCxnSpPr>
        <xdr:cNvPr id="447" name="直線コネクタ 446">
          <a:extLst>
            <a:ext uri="{FF2B5EF4-FFF2-40B4-BE49-F238E27FC236}">
              <a16:creationId xmlns:a16="http://schemas.microsoft.com/office/drawing/2014/main" xmlns="" id="{00000000-0008-0000-0400-0000BF010000}"/>
            </a:ext>
          </a:extLst>
        </xdr:cNvPr>
        <xdr:cNvCxnSpPr/>
      </xdr:nvCxnSpPr>
      <xdr:spPr>
        <a:xfrm>
          <a:off x="13004800" y="133324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a:extLst>
            <a:ext uri="{FF2B5EF4-FFF2-40B4-BE49-F238E27FC236}">
              <a16:creationId xmlns:a16="http://schemas.microsoft.com/office/drawing/2014/main" xmlns="" id="{00000000-0008-0000-0400-0000C0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a:extLst>
            <a:ext uri="{FF2B5EF4-FFF2-40B4-BE49-F238E27FC236}">
              <a16:creationId xmlns:a16="http://schemas.microsoft.com/office/drawing/2014/main" xmlns="" id="{00000000-0008-0000-0400-0000C2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36847</xdr:rowOff>
    </xdr:from>
    <xdr:ext cx="762000" cy="259045"/>
    <xdr:sp macro="" textlink="">
      <xdr:nvSpPr>
        <xdr:cNvPr id="458" name="公債費以外該当値テキスト">
          <a:extLst>
            <a:ext uri="{FF2B5EF4-FFF2-40B4-BE49-F238E27FC236}">
              <a16:creationId xmlns:a16="http://schemas.microsoft.com/office/drawing/2014/main" xmlns="" id="{00000000-0008-0000-0400-0000CA010000}"/>
            </a:ext>
          </a:extLst>
        </xdr:cNvPr>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26670</xdr:rowOff>
    </xdr:from>
    <xdr:to>
      <xdr:col>78</xdr:col>
      <xdr:colOff>120650</xdr:colOff>
      <xdr:row>79</xdr:row>
      <xdr:rowOff>128270</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113047</xdr:rowOff>
    </xdr:from>
    <xdr:ext cx="7366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83820</xdr:rowOff>
    </xdr:from>
    <xdr:to>
      <xdr:col>74</xdr:col>
      <xdr:colOff>31750</xdr:colOff>
      <xdr:row>79</xdr:row>
      <xdr:rowOff>13970</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4732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170197</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68580</xdr:rowOff>
    </xdr:from>
    <xdr:to>
      <xdr:col>69</xdr:col>
      <xdr:colOff>142875</xdr:colOff>
      <xdr:row>78</xdr:row>
      <xdr:rowOff>170180</xdr:rowOff>
    </xdr:to>
    <xdr:sp macro="" textlink="">
      <xdr:nvSpPr>
        <xdr:cNvPr id="463" name="楕円 462">
          <a:extLst>
            <a:ext uri="{FF2B5EF4-FFF2-40B4-BE49-F238E27FC236}">
              <a16:creationId xmlns:a16="http://schemas.microsoft.com/office/drawing/2014/main" xmlns="" id="{00000000-0008-0000-0400-0000CF010000}"/>
            </a:ext>
          </a:extLst>
        </xdr:cNvPr>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154957</xdr:rowOff>
    </xdr:from>
    <xdr:ext cx="762000" cy="259045"/>
    <xdr:sp macro="" textlink="">
      <xdr:nvSpPr>
        <xdr:cNvPr id="464" name="テキスト ボックス 463">
          <a:extLst>
            <a:ext uri="{FF2B5EF4-FFF2-40B4-BE49-F238E27FC236}">
              <a16:creationId xmlns:a16="http://schemas.microsoft.com/office/drawing/2014/main" xmlns="" id="{00000000-0008-0000-0400-0000D0010000}"/>
            </a:ext>
          </a:extLst>
        </xdr:cNvPr>
        <xdr:cNvSpPr txBox="1"/>
      </xdr:nvSpPr>
      <xdr:spPr>
        <a:xfrm>
          <a:off x="13512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65" name="楕円 464">
          <a:extLst>
            <a:ext uri="{FF2B5EF4-FFF2-40B4-BE49-F238E27FC236}">
              <a16:creationId xmlns:a16="http://schemas.microsoft.com/office/drawing/2014/main" xmlns="" id="{00000000-0008-0000-0400-0000D1010000}"/>
            </a:ext>
          </a:extLst>
        </xdr:cNvPr>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166388</xdr:rowOff>
    </xdr:from>
    <xdr:ext cx="762000" cy="259045"/>
    <xdr:sp macro="" textlink="">
      <xdr:nvSpPr>
        <xdr:cNvPr id="466" name="テキスト ボックス 465">
          <a:extLst>
            <a:ext uri="{FF2B5EF4-FFF2-40B4-BE49-F238E27FC236}">
              <a16:creationId xmlns:a16="http://schemas.microsoft.com/office/drawing/2014/main" xmlns="" id="{00000000-0008-0000-0400-0000D2010000}"/>
            </a:ext>
          </a:extLst>
        </xdr:cNvPr>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4743</xdr:rowOff>
    </xdr:from>
    <xdr:to>
      <xdr:col>29</xdr:col>
      <xdr:colOff>127000</xdr:colOff>
      <xdr:row>16</xdr:row>
      <xdr:rowOff>10425</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795568"/>
          <a:ext cx="647700" cy="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10425</xdr:rowOff>
    </xdr:from>
    <xdr:to>
      <xdr:col>26</xdr:col>
      <xdr:colOff>50800</xdr:colOff>
      <xdr:row>16</xdr:row>
      <xdr:rowOff>26557</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801250"/>
          <a:ext cx="698500" cy="16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156337</xdr:rowOff>
    </xdr:from>
    <xdr:to>
      <xdr:col>22</xdr:col>
      <xdr:colOff>114300</xdr:colOff>
      <xdr:row>16</xdr:row>
      <xdr:rowOff>26557</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2775712"/>
          <a:ext cx="698500" cy="41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156337</xdr:rowOff>
    </xdr:from>
    <xdr:to>
      <xdr:col>18</xdr:col>
      <xdr:colOff>177800</xdr:colOff>
      <xdr:row>16</xdr:row>
      <xdr:rowOff>16075</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775712"/>
          <a:ext cx="698500" cy="3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125393</xdr:rowOff>
    </xdr:from>
    <xdr:to>
      <xdr:col>29</xdr:col>
      <xdr:colOff>177800</xdr:colOff>
      <xdr:row>16</xdr:row>
      <xdr:rowOff>55543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74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97470</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71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131075</xdr:rowOff>
    </xdr:from>
    <xdr:to>
      <xdr:col>26</xdr:col>
      <xdr:colOff>101600</xdr:colOff>
      <xdr:row>16</xdr:row>
      <xdr:rowOff>61225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750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71402</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519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147207</xdr:rowOff>
    </xdr:from>
    <xdr:to>
      <xdr:col>22</xdr:col>
      <xdr:colOff>165100</xdr:colOff>
      <xdr:row>16</xdr:row>
      <xdr:rowOff>77357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76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87534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53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105537</xdr:rowOff>
    </xdr:from>
    <xdr:to>
      <xdr:col>19</xdr:col>
      <xdr:colOff>38100</xdr:colOff>
      <xdr:row>16</xdr:row>
      <xdr:rowOff>35687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72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45864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49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136725</xdr:rowOff>
    </xdr:from>
    <xdr:to>
      <xdr:col>15</xdr:col>
      <xdr:colOff>101600</xdr:colOff>
      <xdr:row>16</xdr:row>
      <xdr:rowOff>66875</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75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77052</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5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130612</xdr:rowOff>
    </xdr:from>
    <xdr:to>
      <xdr:col>29</xdr:col>
      <xdr:colOff>127000</xdr:colOff>
      <xdr:row>34</xdr:row>
      <xdr:rowOff>163942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398062"/>
          <a:ext cx="647700" cy="3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325523</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5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130612</xdr:rowOff>
    </xdr:from>
    <xdr:to>
      <xdr:col>26</xdr:col>
      <xdr:colOff>50800</xdr:colOff>
      <xdr:row>34</xdr:row>
      <xdr:rowOff>222281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398062"/>
          <a:ext cx="698500" cy="9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176469</xdr:rowOff>
    </xdr:from>
    <xdr:to>
      <xdr:col>22</xdr:col>
      <xdr:colOff>114300</xdr:colOff>
      <xdr:row>34</xdr:row>
      <xdr:rowOff>222281</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443919"/>
          <a:ext cx="698500" cy="4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85722</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6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165085</xdr:rowOff>
    </xdr:from>
    <xdr:to>
      <xdr:col>18</xdr:col>
      <xdr:colOff>177800</xdr:colOff>
      <xdr:row>34</xdr:row>
      <xdr:rowOff>176469</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432535"/>
          <a:ext cx="698500" cy="11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48003</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113142</xdr:rowOff>
    </xdr:from>
    <xdr:to>
      <xdr:col>29</xdr:col>
      <xdr:colOff>177800</xdr:colOff>
      <xdr:row>34</xdr:row>
      <xdr:rowOff>214742</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380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301119</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22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79812</xdr:rowOff>
    </xdr:from>
    <xdr:to>
      <xdr:col>26</xdr:col>
      <xdr:colOff>101600</xdr:colOff>
      <xdr:row>34</xdr:row>
      <xdr:rowOff>181412</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347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191589</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116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171481</xdr:rowOff>
    </xdr:from>
    <xdr:to>
      <xdr:col>22</xdr:col>
      <xdr:colOff>165100</xdr:colOff>
      <xdr:row>34</xdr:row>
      <xdr:rowOff>273081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43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283258</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20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125669</xdr:rowOff>
    </xdr:from>
    <xdr:to>
      <xdr:col>19</xdr:col>
      <xdr:colOff>38100</xdr:colOff>
      <xdr:row>34</xdr:row>
      <xdr:rowOff>227269</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393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237446</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16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114285</xdr:rowOff>
    </xdr:from>
    <xdr:to>
      <xdr:col>15</xdr:col>
      <xdr:colOff>101600</xdr:colOff>
      <xdr:row>34</xdr:row>
      <xdr:rowOff>215885</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381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226062</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1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100,213
97,584
55.56
45,221,064
44,011,758
1,186,412
19,761,297
23,073,228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xmlns=""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xmlns=""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a:extLst>
            <a:ext uri="{FF2B5EF4-FFF2-40B4-BE49-F238E27FC236}">
              <a16:creationId xmlns:a16="http://schemas.microsoft.com/office/drawing/2014/main" xmlns="" id="{00000000-0008-0000-0600-00003D000000}"/>
            </a:ext>
          </a:extLst>
        </xdr:cNvPr>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a:extLst>
            <a:ext uri="{FF2B5EF4-FFF2-40B4-BE49-F238E27FC236}">
              <a16:creationId xmlns:a16="http://schemas.microsoft.com/office/drawing/2014/main" xmlns="" id="{00000000-0008-0000-0600-00003F000000}"/>
            </a:ext>
          </a:extLst>
        </xdr:cNvPr>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156302</xdr:rowOff>
    </xdr:from>
    <xdr:to>
      <xdr:col>24</xdr:col>
      <xdr:colOff>63500</xdr:colOff>
      <xdr:row>34</xdr:row>
      <xdr:rowOff>96894</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3797300" y="5814152"/>
          <a:ext cx="838200" cy="11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a:extLst>
            <a:ext uri="{FF2B5EF4-FFF2-40B4-BE49-F238E27FC236}">
              <a16:creationId xmlns:a16="http://schemas.microsoft.com/office/drawing/2014/main" xmlns="" id="{00000000-0008-0000-0600-000042000000}"/>
            </a:ext>
          </a:extLst>
        </xdr:cNvPr>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96894</xdr:rowOff>
    </xdr:from>
    <xdr:to>
      <xdr:col>19</xdr:col>
      <xdr:colOff>177800</xdr:colOff>
      <xdr:row>34</xdr:row>
      <xdr:rowOff>110868</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2908300" y="5926194"/>
          <a:ext cx="889000" cy="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60804</xdr:rowOff>
    </xdr:from>
    <xdr:to>
      <xdr:col>15</xdr:col>
      <xdr:colOff>50800</xdr:colOff>
      <xdr:row>34</xdr:row>
      <xdr:rowOff>110868</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a:off x="2019300" y="5890104"/>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60804</xdr:rowOff>
    </xdr:from>
    <xdr:to>
      <xdr:col>10</xdr:col>
      <xdr:colOff>114300</xdr:colOff>
      <xdr:row>34</xdr:row>
      <xdr:rowOff>96123</xdr:rowOff>
    </xdr:to>
    <xdr:cxnSp macro="">
      <xdr:nvCxnSpPr>
        <xdr:cNvPr id="74" name="直線コネクタ 73">
          <a:extLst>
            <a:ext uri="{FF2B5EF4-FFF2-40B4-BE49-F238E27FC236}">
              <a16:creationId xmlns:a16="http://schemas.microsoft.com/office/drawing/2014/main" xmlns="" id="{00000000-0008-0000-0600-00004A000000}"/>
            </a:ext>
          </a:extLst>
        </xdr:cNvPr>
        <xdr:cNvCxnSpPr/>
      </xdr:nvCxnSpPr>
      <xdr:spPr>
        <a:xfrm flipV="1">
          <a:off x="1130300" y="5890104"/>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a:extLst>
            <a:ext uri="{FF2B5EF4-FFF2-40B4-BE49-F238E27FC236}">
              <a16:creationId xmlns:a16="http://schemas.microsoft.com/office/drawing/2014/main" xmlns="" id="{00000000-0008-0000-0600-00004D000000}"/>
            </a:ext>
          </a:extLst>
        </xdr:cNvPr>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105502</xdr:rowOff>
    </xdr:from>
    <xdr:to>
      <xdr:col>24</xdr:col>
      <xdr:colOff>114300</xdr:colOff>
      <xdr:row>34</xdr:row>
      <xdr:rowOff>35652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4584700" y="57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128379</xdr:rowOff>
    </xdr:from>
    <xdr:ext cx="534377" cy="259045"/>
    <xdr:sp macro="" textlink="">
      <xdr:nvSpPr>
        <xdr:cNvPr id="85" name="人件費該当値テキスト">
          <a:extLst>
            <a:ext uri="{FF2B5EF4-FFF2-40B4-BE49-F238E27FC236}">
              <a16:creationId xmlns:a16="http://schemas.microsoft.com/office/drawing/2014/main" xmlns="" id="{00000000-0008-0000-0600-000055000000}"/>
            </a:ext>
          </a:extLst>
        </xdr:cNvPr>
        <xdr:cNvSpPr txBox="1"/>
      </xdr:nvSpPr>
      <xdr:spPr>
        <a:xfrm>
          <a:off x="4686300" y="56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46094</xdr:rowOff>
    </xdr:from>
    <xdr:to>
      <xdr:col>20</xdr:col>
      <xdr:colOff>38100</xdr:colOff>
      <xdr:row>34</xdr:row>
      <xdr:rowOff>147694</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3746500" y="58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164221</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3530111" y="565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60068</xdr:rowOff>
    </xdr:from>
    <xdr:to>
      <xdr:col>15</xdr:col>
      <xdr:colOff>101600</xdr:colOff>
      <xdr:row>34</xdr:row>
      <xdr:rowOff>161668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2857500" y="588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6745</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2641111" y="56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10004</xdr:rowOff>
    </xdr:from>
    <xdr:to>
      <xdr:col>10</xdr:col>
      <xdr:colOff>165100</xdr:colOff>
      <xdr:row>34</xdr:row>
      <xdr:rowOff>111604</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968500" y="583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128131</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1752111" y="561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45323</xdr:rowOff>
    </xdr:from>
    <xdr:to>
      <xdr:col>6</xdr:col>
      <xdr:colOff>38100</xdr:colOff>
      <xdr:row>34</xdr:row>
      <xdr:rowOff>146923</xdr:rowOff>
    </xdr:to>
    <xdr:sp macro="" textlink="">
      <xdr:nvSpPr>
        <xdr:cNvPr id="92" name="楕円 91">
          <a:extLst>
            <a:ext uri="{FF2B5EF4-FFF2-40B4-BE49-F238E27FC236}">
              <a16:creationId xmlns:a16="http://schemas.microsoft.com/office/drawing/2014/main" xmlns="" id="{00000000-0008-0000-0600-00005C000000}"/>
            </a:ext>
          </a:extLst>
        </xdr:cNvPr>
        <xdr:cNvSpPr/>
      </xdr:nvSpPr>
      <xdr:spPr>
        <a:xfrm>
          <a:off x="1079500" y="587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163450</xdr:rowOff>
    </xdr:from>
    <xdr:ext cx="534377" cy="259045"/>
    <xdr:sp macro="" textlink="">
      <xdr:nvSpPr>
        <xdr:cNvPr id="93" name="テキスト ボックス 92">
          <a:extLst>
            <a:ext uri="{FF2B5EF4-FFF2-40B4-BE49-F238E27FC236}">
              <a16:creationId xmlns:a16="http://schemas.microsoft.com/office/drawing/2014/main" xmlns="" id="{00000000-0008-0000-0600-00005D000000}"/>
            </a:ext>
          </a:extLst>
        </xdr:cNvPr>
        <xdr:cNvSpPr txBox="1"/>
      </xdr:nvSpPr>
      <xdr:spPr>
        <a:xfrm>
          <a:off x="863111" y="564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xmlns=""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xmlns=""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79959</xdr:rowOff>
    </xdr:from>
    <xdr:to>
      <xdr:col>24</xdr:col>
      <xdr:colOff>63500</xdr:colOff>
      <xdr:row>58</xdr:row>
      <xdr:rowOff>88494</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9681159"/>
          <a:ext cx="838200" cy="3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88494</xdr:rowOff>
    </xdr:from>
    <xdr:to>
      <xdr:col>19</xdr:col>
      <xdr:colOff>177800</xdr:colOff>
      <xdr:row>59</xdr:row>
      <xdr:rowOff>2845</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10032594"/>
          <a:ext cx="889000" cy="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157874</xdr:rowOff>
    </xdr:from>
    <xdr:to>
      <xdr:col>15</xdr:col>
      <xdr:colOff>50800</xdr:colOff>
      <xdr:row>59</xdr:row>
      <xdr:rowOff>2845</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a:off x="2019300" y="10101974"/>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157874</xdr:rowOff>
    </xdr:from>
    <xdr:to>
      <xdr:col>10</xdr:col>
      <xdr:colOff>114300</xdr:colOff>
      <xdr:row>58</xdr:row>
      <xdr:rowOff>157988</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1010197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166450</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4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25557</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29159</xdr:rowOff>
    </xdr:from>
    <xdr:to>
      <xdr:col>24</xdr:col>
      <xdr:colOff>114300</xdr:colOff>
      <xdr:row>56</xdr:row>
      <xdr:rowOff>130759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6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7586</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60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37694</xdr:rowOff>
    </xdr:from>
    <xdr:to>
      <xdr:col>20</xdr:col>
      <xdr:colOff>38100</xdr:colOff>
      <xdr:row>58</xdr:row>
      <xdr:rowOff>139294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9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130421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100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123495</xdr:rowOff>
    </xdr:from>
    <xdr:to>
      <xdr:col>15</xdr:col>
      <xdr:colOff>101600</xdr:colOff>
      <xdr:row>59</xdr:row>
      <xdr:rowOff>53645</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100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44772</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101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107074</xdr:rowOff>
    </xdr:from>
    <xdr:to>
      <xdr:col>10</xdr:col>
      <xdr:colOff>165100</xdr:colOff>
      <xdr:row>59</xdr:row>
      <xdr:rowOff>37224</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100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28351</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101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107188</xdr:rowOff>
    </xdr:from>
    <xdr:to>
      <xdr:col>6</xdr:col>
      <xdr:colOff>38100</xdr:colOff>
      <xdr:row>59</xdr:row>
      <xdr:rowOff>37338</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100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28465</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1014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157911</xdr:rowOff>
    </xdr:from>
    <xdr:to>
      <xdr:col>24</xdr:col>
      <xdr:colOff>63500</xdr:colOff>
      <xdr:row>78</xdr:row>
      <xdr:rowOff>22123</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3797300" y="13359561"/>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157911</xdr:rowOff>
    </xdr:from>
    <xdr:to>
      <xdr:col>19</xdr:col>
      <xdr:colOff>177800</xdr:colOff>
      <xdr:row>78</xdr:row>
      <xdr:rowOff>38430</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908300" y="13359561"/>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38430</xdr:rowOff>
    </xdr:from>
    <xdr:to>
      <xdr:col>15</xdr:col>
      <xdr:colOff>50800</xdr:colOff>
      <xdr:row>78</xdr:row>
      <xdr:rowOff>51918</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2019300" y="13411530"/>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51918</xdr:rowOff>
    </xdr:from>
    <xdr:to>
      <xdr:col>10</xdr:col>
      <xdr:colOff>114300</xdr:colOff>
      <xdr:row>78</xdr:row>
      <xdr:rowOff>54966</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flipV="1">
          <a:off x="1130300" y="1342501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142773</xdr:rowOff>
    </xdr:from>
    <xdr:to>
      <xdr:col>24</xdr:col>
      <xdr:colOff>114300</xdr:colOff>
      <xdr:row>78</xdr:row>
      <xdr:rowOff>72923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34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121200</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107111</xdr:rowOff>
    </xdr:from>
    <xdr:to>
      <xdr:col>20</xdr:col>
      <xdr:colOff>38100</xdr:colOff>
      <xdr:row>78</xdr:row>
      <xdr:rowOff>37261</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3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28388</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4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159080</xdr:rowOff>
    </xdr:from>
    <xdr:to>
      <xdr:col>15</xdr:col>
      <xdr:colOff>101600</xdr:colOff>
      <xdr:row>78</xdr:row>
      <xdr:rowOff>89230</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80357</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45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1118</xdr:rowOff>
    </xdr:from>
    <xdr:to>
      <xdr:col>10</xdr:col>
      <xdr:colOff>165100</xdr:colOff>
      <xdr:row>78</xdr:row>
      <xdr:rowOff>102718</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3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93845</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4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4166</xdr:rowOff>
    </xdr:from>
    <xdr:to>
      <xdr:col>6</xdr:col>
      <xdr:colOff>38100</xdr:colOff>
      <xdr:row>78</xdr:row>
      <xdr:rowOff>105766</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3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96893</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4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89218</xdr:rowOff>
    </xdr:from>
    <xdr:to>
      <xdr:col>24</xdr:col>
      <xdr:colOff>63500</xdr:colOff>
      <xdr:row>96</xdr:row>
      <xdr:rowOff>151816</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6548418"/>
          <a:ext cx="8382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151816</xdr:rowOff>
    </xdr:from>
    <xdr:to>
      <xdr:col>19</xdr:col>
      <xdr:colOff>177800</xdr:colOff>
      <xdr:row>97</xdr:row>
      <xdr:rowOff>34061</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6611016"/>
          <a:ext cx="889000" cy="5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34061</xdr:rowOff>
    </xdr:from>
    <xdr:to>
      <xdr:col>15</xdr:col>
      <xdr:colOff>50800</xdr:colOff>
      <xdr:row>97</xdr:row>
      <xdr:rowOff>84074</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6664711"/>
          <a:ext cx="889000" cy="5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84074</xdr:rowOff>
    </xdr:from>
    <xdr:to>
      <xdr:col>10</xdr:col>
      <xdr:colOff>114300</xdr:colOff>
      <xdr:row>97</xdr:row>
      <xdr:rowOff>147231</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1130300" y="16714724"/>
          <a:ext cx="889000" cy="6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38418</xdr:rowOff>
    </xdr:from>
    <xdr:to>
      <xdr:col>24</xdr:col>
      <xdr:colOff>114300</xdr:colOff>
      <xdr:row>96</xdr:row>
      <xdr:rowOff>140018</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64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16845</xdr:rowOff>
    </xdr:from>
    <xdr:ext cx="534377"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647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101016</xdr:rowOff>
    </xdr:from>
    <xdr:to>
      <xdr:col>20</xdr:col>
      <xdr:colOff>38100</xdr:colOff>
      <xdr:row>97</xdr:row>
      <xdr:rowOff>31166</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65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22293</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530111" y="166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154711</xdr:rowOff>
    </xdr:from>
    <xdr:to>
      <xdr:col>15</xdr:col>
      <xdr:colOff>101600</xdr:colOff>
      <xdr:row>97</xdr:row>
      <xdr:rowOff>84861</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66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75988</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41111" y="1670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33274</xdr:rowOff>
    </xdr:from>
    <xdr:to>
      <xdr:col>10</xdr:col>
      <xdr:colOff>165100</xdr:colOff>
      <xdr:row>97</xdr:row>
      <xdr:rowOff>134874</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66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126001</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52111" y="1675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96431</xdr:rowOff>
    </xdr:from>
    <xdr:to>
      <xdr:col>6</xdr:col>
      <xdr:colOff>38100</xdr:colOff>
      <xdr:row>98</xdr:row>
      <xdr:rowOff>26581</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67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17708</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63111" y="168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68300</xdr:rowOff>
    </xdr:from>
    <xdr:to>
      <xdr:col>55</xdr:col>
      <xdr:colOff>0</xdr:colOff>
      <xdr:row>37</xdr:row>
      <xdr:rowOff>170165</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9639300" y="5726150"/>
          <a:ext cx="838200" cy="78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170165</xdr:rowOff>
    </xdr:from>
    <xdr:to>
      <xdr:col>50</xdr:col>
      <xdr:colOff>114300</xdr:colOff>
      <xdr:row>38</xdr:row>
      <xdr:rowOff>79883</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8750300" y="6513815"/>
          <a:ext cx="889000" cy="8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69261</xdr:rowOff>
    </xdr:from>
    <xdr:to>
      <xdr:col>45</xdr:col>
      <xdr:colOff>177800</xdr:colOff>
      <xdr:row>38</xdr:row>
      <xdr:rowOff>79883</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7861300" y="6584361"/>
          <a:ext cx="8890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69261</xdr:rowOff>
    </xdr:from>
    <xdr:to>
      <xdr:col>41</xdr:col>
      <xdr:colOff>50800</xdr:colOff>
      <xdr:row>38</xdr:row>
      <xdr:rowOff>71547</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flipV="1">
          <a:off x="6972300" y="658436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17500</xdr:rowOff>
    </xdr:from>
    <xdr:to>
      <xdr:col>55</xdr:col>
      <xdr:colOff>50800</xdr:colOff>
      <xdr:row>33</xdr:row>
      <xdr:rowOff>119100</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10426700" y="56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103877</xdr:rowOff>
    </xdr:from>
    <xdr:ext cx="599010"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559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119365</xdr:rowOff>
    </xdr:from>
    <xdr:to>
      <xdr:col>50</xdr:col>
      <xdr:colOff>165100</xdr:colOff>
      <xdr:row>38</xdr:row>
      <xdr:rowOff>49515</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9588500" y="6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40642</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72111" y="65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29083</xdr:rowOff>
    </xdr:from>
    <xdr:to>
      <xdr:col>46</xdr:col>
      <xdr:colOff>38100</xdr:colOff>
      <xdr:row>38</xdr:row>
      <xdr:rowOff>130683</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8699500" y="65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121810</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66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18461</xdr:rowOff>
    </xdr:from>
    <xdr:to>
      <xdr:col>41</xdr:col>
      <xdr:colOff>101600</xdr:colOff>
      <xdr:row>38</xdr:row>
      <xdr:rowOff>120061</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7810500" y="65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111188</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662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20747</xdr:rowOff>
    </xdr:from>
    <xdr:to>
      <xdr:col>36</xdr:col>
      <xdr:colOff>165100</xdr:colOff>
      <xdr:row>38</xdr:row>
      <xdr:rowOff>122347</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6921500" y="653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113474</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662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xmlns=""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a:extLst>
            <a:ext uri="{FF2B5EF4-FFF2-40B4-BE49-F238E27FC236}">
              <a16:creationId xmlns:a16="http://schemas.microsoft.com/office/drawing/2014/main" xmlns="" id="{00000000-0008-0000-0600-00005C010000}"/>
            </a:ext>
          </a:extLst>
        </xdr:cNvPr>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a:extLst>
            <a:ext uri="{FF2B5EF4-FFF2-40B4-BE49-F238E27FC236}">
              <a16:creationId xmlns:a16="http://schemas.microsoft.com/office/drawing/2014/main" xmlns="" id="{00000000-0008-0000-0600-00005E010000}"/>
            </a:ext>
          </a:extLst>
        </xdr:cNvPr>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76530</xdr:rowOff>
    </xdr:from>
    <xdr:to>
      <xdr:col>55</xdr:col>
      <xdr:colOff>0</xdr:colOff>
      <xdr:row>58</xdr:row>
      <xdr:rowOff>10816</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9639300" y="9849180"/>
          <a:ext cx="838200" cy="10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a:extLst>
            <a:ext uri="{FF2B5EF4-FFF2-40B4-BE49-F238E27FC236}">
              <a16:creationId xmlns:a16="http://schemas.microsoft.com/office/drawing/2014/main" xmlns="" id="{00000000-0008-0000-0600-000061010000}"/>
            </a:ext>
          </a:extLst>
        </xdr:cNvPr>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76530</xdr:rowOff>
    </xdr:from>
    <xdr:to>
      <xdr:col>50</xdr:col>
      <xdr:colOff>114300</xdr:colOff>
      <xdr:row>58</xdr:row>
      <xdr:rowOff>44472</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8750300" y="9849180"/>
          <a:ext cx="889000" cy="13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xdr:rowOff>
    </xdr:from>
    <xdr:to>
      <xdr:col>45</xdr:col>
      <xdr:colOff>177800</xdr:colOff>
      <xdr:row>58</xdr:row>
      <xdr:rowOff>44472</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7861300" y="9944133"/>
          <a:ext cx="889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xdr:rowOff>
    </xdr:from>
    <xdr:to>
      <xdr:col>41</xdr:col>
      <xdr:colOff>50800</xdr:colOff>
      <xdr:row>58</xdr:row>
      <xdr:rowOff>5702</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flipV="1">
          <a:off x="6972300" y="9944133"/>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131466</xdr:rowOff>
    </xdr:from>
    <xdr:to>
      <xdr:col>55</xdr:col>
      <xdr:colOff>50800</xdr:colOff>
      <xdr:row>58</xdr:row>
      <xdr:rowOff>61616</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10426700" y="99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46393</xdr:rowOff>
    </xdr:from>
    <xdr:ext cx="534377" cy="259045"/>
    <xdr:sp macro="" textlink="">
      <xdr:nvSpPr>
        <xdr:cNvPr id="372" name="普通建設事業費該当値テキスト">
          <a:extLst>
            <a:ext uri="{FF2B5EF4-FFF2-40B4-BE49-F238E27FC236}">
              <a16:creationId xmlns:a16="http://schemas.microsoft.com/office/drawing/2014/main" xmlns="" id="{00000000-0008-0000-0600-000074010000}"/>
            </a:ext>
          </a:extLst>
        </xdr:cNvPr>
        <xdr:cNvSpPr txBox="1"/>
      </xdr:nvSpPr>
      <xdr:spPr>
        <a:xfrm>
          <a:off x="10528300" y="981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25730</xdr:rowOff>
    </xdr:from>
    <xdr:to>
      <xdr:col>50</xdr:col>
      <xdr:colOff>165100</xdr:colOff>
      <xdr:row>57</xdr:row>
      <xdr:rowOff>127330</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9588500" y="97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118457</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9372111" y="98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165122</xdr:rowOff>
    </xdr:from>
    <xdr:to>
      <xdr:col>46</xdr:col>
      <xdr:colOff>38100</xdr:colOff>
      <xdr:row>58</xdr:row>
      <xdr:rowOff>95272</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8699500" y="99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86399</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8483111" y="100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120683</xdr:rowOff>
    </xdr:from>
    <xdr:to>
      <xdr:col>41</xdr:col>
      <xdr:colOff>101600</xdr:colOff>
      <xdr:row>58</xdr:row>
      <xdr:rowOff>50833</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7810500" y="98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41960</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7594111" y="99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126352</xdr:rowOff>
    </xdr:from>
    <xdr:to>
      <xdr:col>36</xdr:col>
      <xdr:colOff>165100</xdr:colOff>
      <xdr:row>58</xdr:row>
      <xdr:rowOff>56502</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6921500" y="98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47629</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705111" y="99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xmlns=""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a:extLst>
            <a:ext uri="{FF2B5EF4-FFF2-40B4-BE49-F238E27FC236}">
              <a16:creationId xmlns:a16="http://schemas.microsoft.com/office/drawing/2014/main" xmlns="" id="{00000000-0008-0000-0600-000095010000}"/>
            </a:ext>
          </a:extLst>
        </xdr:cNvPr>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a:extLst>
            <a:ext uri="{FF2B5EF4-FFF2-40B4-BE49-F238E27FC236}">
              <a16:creationId xmlns:a16="http://schemas.microsoft.com/office/drawing/2014/main" xmlns="" id="{00000000-0008-0000-0600-000097010000}"/>
            </a:ext>
          </a:extLst>
        </xdr:cNvPr>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98920</xdr:rowOff>
    </xdr:from>
    <xdr:to>
      <xdr:col>55</xdr:col>
      <xdr:colOff>0</xdr:colOff>
      <xdr:row>78</xdr:row>
      <xdr:rowOff>67690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9639300" y="13300570"/>
          <a:ext cx="838200" cy="1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a:extLst>
            <a:ext uri="{FF2B5EF4-FFF2-40B4-BE49-F238E27FC236}">
              <a16:creationId xmlns:a16="http://schemas.microsoft.com/office/drawing/2014/main" xmlns="" id="{00000000-0008-0000-0600-00009A010000}"/>
            </a:ext>
          </a:extLst>
        </xdr:cNvPr>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98920</xdr:rowOff>
    </xdr:from>
    <xdr:to>
      <xdr:col>50</xdr:col>
      <xdr:colOff>114300</xdr:colOff>
      <xdr:row>78</xdr:row>
      <xdr:rowOff>149974</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8750300" y="13300570"/>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106608</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72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134632</xdr:rowOff>
    </xdr:from>
    <xdr:to>
      <xdr:col>45</xdr:col>
      <xdr:colOff>177800</xdr:colOff>
      <xdr:row>78</xdr:row>
      <xdr:rowOff>149974</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7861300" y="13507732"/>
          <a:ext cx="8890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115976</xdr:rowOff>
    </xdr:from>
    <xdr:to>
      <xdr:col>41</xdr:col>
      <xdr:colOff>50800</xdr:colOff>
      <xdr:row>78</xdr:row>
      <xdr:rowOff>134632</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a:off x="6972300" y="13489076"/>
          <a:ext cx="889000" cy="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16890</xdr:rowOff>
    </xdr:from>
    <xdr:to>
      <xdr:col>55</xdr:col>
      <xdr:colOff>50800</xdr:colOff>
      <xdr:row>78</xdr:row>
      <xdr:rowOff>118490</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10426700" y="133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166767</xdr:rowOff>
    </xdr:from>
    <xdr:ext cx="534377" cy="259045"/>
    <xdr:sp macro="" textlink="">
      <xdr:nvSpPr>
        <xdr:cNvPr id="429" name="普通建設事業費 （ うち新規整備　）該当値テキスト">
          <a:extLst>
            <a:ext uri="{FF2B5EF4-FFF2-40B4-BE49-F238E27FC236}">
              <a16:creationId xmlns:a16="http://schemas.microsoft.com/office/drawing/2014/main" xmlns="" id="{00000000-0008-0000-0600-0000AD010000}"/>
            </a:ext>
          </a:extLst>
        </xdr:cNvPr>
        <xdr:cNvSpPr txBox="1"/>
      </xdr:nvSpPr>
      <xdr:spPr>
        <a:xfrm>
          <a:off x="10528300" y="133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48120</xdr:rowOff>
    </xdr:from>
    <xdr:to>
      <xdr:col>50</xdr:col>
      <xdr:colOff>165100</xdr:colOff>
      <xdr:row>77</xdr:row>
      <xdr:rowOff>149720</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9588500" y="132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166247</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9372111" y="130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99174</xdr:rowOff>
    </xdr:from>
    <xdr:to>
      <xdr:col>46</xdr:col>
      <xdr:colOff>38100</xdr:colOff>
      <xdr:row>79</xdr:row>
      <xdr:rowOff>29324</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8699500" y="1347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20451</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8515428" y="1356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83832</xdr:rowOff>
    </xdr:from>
    <xdr:to>
      <xdr:col>41</xdr:col>
      <xdr:colOff>101600</xdr:colOff>
      <xdr:row>79</xdr:row>
      <xdr:rowOff>13982</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7810500" y="134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5109</xdr:rowOff>
    </xdr:from>
    <xdr:ext cx="469744"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7626428" y="1354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65176</xdr:rowOff>
    </xdr:from>
    <xdr:to>
      <xdr:col>36</xdr:col>
      <xdr:colOff>165100</xdr:colOff>
      <xdr:row>78</xdr:row>
      <xdr:rowOff>166776</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6921500" y="1343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157903</xdr:rowOff>
    </xdr:from>
    <xdr:ext cx="469744"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737428" y="1353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xmlns=""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a:extLst>
            <a:ext uri="{FF2B5EF4-FFF2-40B4-BE49-F238E27FC236}">
              <a16:creationId xmlns:a16="http://schemas.microsoft.com/office/drawing/2014/main" xmlns="" id="{00000000-0008-0000-0600-0000CE010000}"/>
            </a:ext>
          </a:extLst>
        </xdr:cNvPr>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a:extLst>
            <a:ext uri="{FF2B5EF4-FFF2-40B4-BE49-F238E27FC236}">
              <a16:creationId xmlns:a16="http://schemas.microsoft.com/office/drawing/2014/main" xmlns="" id="{00000000-0008-0000-0600-0000D0010000}"/>
            </a:ext>
          </a:extLst>
        </xdr:cNvPr>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161207</xdr:rowOff>
    </xdr:from>
    <xdr:to>
      <xdr:col>55</xdr:col>
      <xdr:colOff>0</xdr:colOff>
      <xdr:row>97</xdr:row>
      <xdr:rowOff>162713</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9639300" y="16791857"/>
          <a:ext cx="8382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a:extLst>
            <a:ext uri="{FF2B5EF4-FFF2-40B4-BE49-F238E27FC236}">
              <a16:creationId xmlns:a16="http://schemas.microsoft.com/office/drawing/2014/main" xmlns="" id="{00000000-0008-0000-0600-0000D3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161207</xdr:rowOff>
    </xdr:from>
    <xdr:to>
      <xdr:col>50</xdr:col>
      <xdr:colOff>114300</xdr:colOff>
      <xdr:row>98</xdr:row>
      <xdr:rowOff>60852</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8750300" y="16791857"/>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39115</xdr:rowOff>
    </xdr:from>
    <xdr:to>
      <xdr:col>45</xdr:col>
      <xdr:colOff>177800</xdr:colOff>
      <xdr:row>98</xdr:row>
      <xdr:rowOff>60852</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7861300" y="16841215"/>
          <a:ext cx="889000" cy="2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39115</xdr:rowOff>
    </xdr:from>
    <xdr:to>
      <xdr:col>41</xdr:col>
      <xdr:colOff>50800</xdr:colOff>
      <xdr:row>98</xdr:row>
      <xdr:rowOff>45498</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flipV="1">
          <a:off x="6972300" y="16841215"/>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111913</xdr:rowOff>
    </xdr:from>
    <xdr:to>
      <xdr:col>55</xdr:col>
      <xdr:colOff>50800</xdr:colOff>
      <xdr:row>98</xdr:row>
      <xdr:rowOff>42063</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10426700" y="16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90340</xdr:rowOff>
    </xdr:from>
    <xdr:ext cx="534377" cy="259045"/>
    <xdr:sp macro="" textlink="">
      <xdr:nvSpPr>
        <xdr:cNvPr id="486" name="普通建設事業費 （ うち更新整備　）該当値テキスト">
          <a:extLst>
            <a:ext uri="{FF2B5EF4-FFF2-40B4-BE49-F238E27FC236}">
              <a16:creationId xmlns:a16="http://schemas.microsoft.com/office/drawing/2014/main" xmlns="" id="{00000000-0008-0000-0600-0000E6010000}"/>
            </a:ext>
          </a:extLst>
        </xdr:cNvPr>
        <xdr:cNvSpPr txBox="1"/>
      </xdr:nvSpPr>
      <xdr:spPr>
        <a:xfrm>
          <a:off x="10528300"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110407</xdr:rowOff>
    </xdr:from>
    <xdr:to>
      <xdr:col>50</xdr:col>
      <xdr:colOff>165100</xdr:colOff>
      <xdr:row>98</xdr:row>
      <xdr:rowOff>40557</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9588500" y="167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31684</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9372111" y="1683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10052</xdr:rowOff>
    </xdr:from>
    <xdr:to>
      <xdr:col>46</xdr:col>
      <xdr:colOff>38100</xdr:colOff>
      <xdr:row>98</xdr:row>
      <xdr:rowOff>111652</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8699500" y="168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102779</xdr:rowOff>
    </xdr:from>
    <xdr:ext cx="469744"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8515428" y="1690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159765</xdr:rowOff>
    </xdr:from>
    <xdr:to>
      <xdr:col>41</xdr:col>
      <xdr:colOff>101600</xdr:colOff>
      <xdr:row>98</xdr:row>
      <xdr:rowOff>89915</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7810500" y="167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81042</xdr:rowOff>
    </xdr:from>
    <xdr:ext cx="469744"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7626428" y="1688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166148</xdr:rowOff>
    </xdr:from>
    <xdr:to>
      <xdr:col>36</xdr:col>
      <xdr:colOff>165100</xdr:colOff>
      <xdr:row>98</xdr:row>
      <xdr:rowOff>96298</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6921500" y="167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87425</xdr:rowOff>
    </xdr:from>
    <xdr:ext cx="469744"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6737428" y="1688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xmlns=""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xmlns=""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a:extLst>
            <a:ext uri="{FF2B5EF4-FFF2-40B4-BE49-F238E27FC236}">
              <a16:creationId xmlns:a16="http://schemas.microsoft.com/office/drawing/2014/main" xmlns="" id="{00000000-0008-0000-0600-000009020000}"/>
            </a:ext>
          </a:extLst>
        </xdr:cNvPr>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37135</xdr:rowOff>
    </xdr:from>
    <xdr:to>
      <xdr:col>85</xdr:col>
      <xdr:colOff>127000</xdr:colOff>
      <xdr:row>39</xdr:row>
      <xdr:rowOff>37897</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5481300" y="672368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a:extLst>
            <a:ext uri="{FF2B5EF4-FFF2-40B4-BE49-F238E27FC236}">
              <a16:creationId xmlns:a16="http://schemas.microsoft.com/office/drawing/2014/main" xmlns="" id="{00000000-0008-0000-0600-00000C020000}"/>
            </a:ext>
          </a:extLst>
        </xdr:cNvPr>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37135</xdr:rowOff>
    </xdr:from>
    <xdr:to>
      <xdr:col>81</xdr:col>
      <xdr:colOff>50800</xdr:colOff>
      <xdr:row>39</xdr:row>
      <xdr:rowOff>43307</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4592300" y="6723685"/>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36754</xdr:rowOff>
    </xdr:from>
    <xdr:to>
      <xdr:col>76</xdr:col>
      <xdr:colOff>114300</xdr:colOff>
      <xdr:row>39</xdr:row>
      <xdr:rowOff>43307</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3703300" y="672330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36754</xdr:rowOff>
    </xdr:from>
    <xdr:to>
      <xdr:col>71</xdr:col>
      <xdr:colOff>177800</xdr:colOff>
      <xdr:row>39</xdr:row>
      <xdr:rowOff>43002</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flipV="1">
          <a:off x="12814300" y="6723304"/>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158547</xdr:rowOff>
    </xdr:from>
    <xdr:to>
      <xdr:col>85</xdr:col>
      <xdr:colOff>177800</xdr:colOff>
      <xdr:row>39</xdr:row>
      <xdr:rowOff>88697</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6268700" y="66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73474</xdr:rowOff>
    </xdr:from>
    <xdr:ext cx="313932" cy="259045"/>
    <xdr:sp macro="" textlink="">
      <xdr:nvSpPr>
        <xdr:cNvPr id="543" name="災害復旧事業費該当値テキスト">
          <a:extLst>
            <a:ext uri="{FF2B5EF4-FFF2-40B4-BE49-F238E27FC236}">
              <a16:creationId xmlns:a16="http://schemas.microsoft.com/office/drawing/2014/main" xmlns="" id="{00000000-0008-0000-0600-00001F020000}"/>
            </a:ext>
          </a:extLst>
        </xdr:cNvPr>
        <xdr:cNvSpPr txBox="1"/>
      </xdr:nvSpPr>
      <xdr:spPr>
        <a:xfrm>
          <a:off x="16370300" y="6588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157785</xdr:rowOff>
    </xdr:from>
    <xdr:to>
      <xdr:col>81</xdr:col>
      <xdr:colOff>101600</xdr:colOff>
      <xdr:row>39</xdr:row>
      <xdr:rowOff>87935</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5430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79062</xdr:rowOff>
    </xdr:from>
    <xdr:ext cx="313932"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5324333" y="6765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163957</xdr:rowOff>
    </xdr:from>
    <xdr:to>
      <xdr:col>76</xdr:col>
      <xdr:colOff>165100</xdr:colOff>
      <xdr:row>39</xdr:row>
      <xdr:rowOff>94107</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454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85234</xdr:rowOff>
    </xdr:from>
    <xdr:ext cx="313932"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4435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157404</xdr:rowOff>
    </xdr:from>
    <xdr:to>
      <xdr:col>72</xdr:col>
      <xdr:colOff>38100</xdr:colOff>
      <xdr:row>39</xdr:row>
      <xdr:rowOff>87554</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3652500" y="66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78681</xdr:rowOff>
    </xdr:from>
    <xdr:ext cx="378565"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3514017" y="676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163652</xdr:rowOff>
    </xdr:from>
    <xdr:to>
      <xdr:col>67</xdr:col>
      <xdr:colOff>101600</xdr:colOff>
      <xdr:row>39</xdr:row>
      <xdr:rowOff>93802</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27635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84929</xdr:rowOff>
    </xdr:from>
    <xdr:ext cx="313932"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657333" y="6771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xmlns=""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xmlns=""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xmlns=""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xmlns=""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xmlns=""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xmlns=""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a:extLst>
            <a:ext uri="{FF2B5EF4-FFF2-40B4-BE49-F238E27FC236}">
              <a16:creationId xmlns:a16="http://schemas.microsoft.com/office/drawing/2014/main" xmlns="" id="{00000000-0008-0000-0600-000074020000}"/>
            </a:ext>
          </a:extLst>
        </xdr:cNvPr>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a:extLst>
            <a:ext uri="{FF2B5EF4-FFF2-40B4-BE49-F238E27FC236}">
              <a16:creationId xmlns:a16="http://schemas.microsoft.com/office/drawing/2014/main" xmlns="" id="{00000000-0008-0000-0600-000076020000}"/>
            </a:ext>
          </a:extLst>
        </xdr:cNvPr>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30691</xdr:rowOff>
    </xdr:from>
    <xdr:to>
      <xdr:col>85</xdr:col>
      <xdr:colOff>127000</xdr:colOff>
      <xdr:row>76</xdr:row>
      <xdr:rowOff>62761</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5481300" y="13060891"/>
          <a:ext cx="838200" cy="3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a:extLst>
            <a:ext uri="{FF2B5EF4-FFF2-40B4-BE49-F238E27FC236}">
              <a16:creationId xmlns:a16="http://schemas.microsoft.com/office/drawing/2014/main" xmlns="" id="{00000000-0008-0000-0600-000079020000}"/>
            </a:ext>
          </a:extLst>
        </xdr:cNvPr>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30691</xdr:rowOff>
    </xdr:from>
    <xdr:to>
      <xdr:col>81</xdr:col>
      <xdr:colOff>50800</xdr:colOff>
      <xdr:row>76</xdr:row>
      <xdr:rowOff>32944</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4592300" y="13060891"/>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24910</xdr:rowOff>
    </xdr:from>
    <xdr:to>
      <xdr:col>76</xdr:col>
      <xdr:colOff>114300</xdr:colOff>
      <xdr:row>76</xdr:row>
      <xdr:rowOff>32944</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3703300" y="13055110"/>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24910</xdr:rowOff>
    </xdr:from>
    <xdr:to>
      <xdr:col>71</xdr:col>
      <xdr:colOff>177800</xdr:colOff>
      <xdr:row>76</xdr:row>
      <xdr:rowOff>52865</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flipV="1">
          <a:off x="12814300" y="13055110"/>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11961</xdr:rowOff>
    </xdr:from>
    <xdr:to>
      <xdr:col>85</xdr:col>
      <xdr:colOff>177800</xdr:colOff>
      <xdr:row>76</xdr:row>
      <xdr:rowOff>113561</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6268700" y="130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161838</xdr:rowOff>
    </xdr:from>
    <xdr:ext cx="534377" cy="259045"/>
    <xdr:sp macro="" textlink="">
      <xdr:nvSpPr>
        <xdr:cNvPr id="652" name="公債費該当値テキスト">
          <a:extLst>
            <a:ext uri="{FF2B5EF4-FFF2-40B4-BE49-F238E27FC236}">
              <a16:creationId xmlns:a16="http://schemas.microsoft.com/office/drawing/2014/main" xmlns="" id="{00000000-0008-0000-0600-00008C020000}"/>
            </a:ext>
          </a:extLst>
        </xdr:cNvPr>
        <xdr:cNvSpPr txBox="1"/>
      </xdr:nvSpPr>
      <xdr:spPr>
        <a:xfrm>
          <a:off x="16370300" y="1302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151341</xdr:rowOff>
    </xdr:from>
    <xdr:to>
      <xdr:col>81</xdr:col>
      <xdr:colOff>101600</xdr:colOff>
      <xdr:row>76</xdr:row>
      <xdr:rowOff>81491</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5430500" y="1301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72618</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5214111" y="131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153594</xdr:rowOff>
    </xdr:from>
    <xdr:to>
      <xdr:col>76</xdr:col>
      <xdr:colOff>165100</xdr:colOff>
      <xdr:row>76</xdr:row>
      <xdr:rowOff>83744</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4541500" y="130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74871</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4325111" y="131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145560</xdr:rowOff>
    </xdr:from>
    <xdr:to>
      <xdr:col>72</xdr:col>
      <xdr:colOff>38100</xdr:colOff>
      <xdr:row>76</xdr:row>
      <xdr:rowOff>75710</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3652500" y="130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66837</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3436111" y="130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2065</xdr:rowOff>
    </xdr:from>
    <xdr:to>
      <xdr:col>67</xdr:col>
      <xdr:colOff>101600</xdr:colOff>
      <xdr:row>76</xdr:row>
      <xdr:rowOff>103665</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2763500" y="130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94792</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547111" y="1312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79944</xdr:rowOff>
    </xdr:from>
    <xdr:to>
      <xdr:col>85</xdr:col>
      <xdr:colOff>127000</xdr:colOff>
      <xdr:row>98</xdr:row>
      <xdr:rowOff>125002</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5481300" y="16882044"/>
          <a:ext cx="838200" cy="4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69656</xdr:rowOff>
    </xdr:from>
    <xdr:to>
      <xdr:col>81</xdr:col>
      <xdr:colOff>50800</xdr:colOff>
      <xdr:row>98</xdr:row>
      <xdr:rowOff>125002</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4592300" y="16871756"/>
          <a:ext cx="889000" cy="5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41608</xdr:rowOff>
    </xdr:from>
    <xdr:to>
      <xdr:col>76</xdr:col>
      <xdr:colOff>114300</xdr:colOff>
      <xdr:row>98</xdr:row>
      <xdr:rowOff>69656</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3703300" y="16843708"/>
          <a:ext cx="889000" cy="2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41608</xdr:rowOff>
    </xdr:from>
    <xdr:to>
      <xdr:col>71</xdr:col>
      <xdr:colOff>177800</xdr:colOff>
      <xdr:row>98</xdr:row>
      <xdr:rowOff>99284</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2814300" y="16843708"/>
          <a:ext cx="889000" cy="5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29144</xdr:rowOff>
    </xdr:from>
    <xdr:to>
      <xdr:col>85</xdr:col>
      <xdr:colOff>177800</xdr:colOff>
      <xdr:row>98</xdr:row>
      <xdr:rowOff>130744</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8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115521</xdr:rowOff>
    </xdr:from>
    <xdr:ext cx="469744"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74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74202</xdr:rowOff>
    </xdr:from>
    <xdr:to>
      <xdr:col>81</xdr:col>
      <xdr:colOff>101600</xdr:colOff>
      <xdr:row>99</xdr:row>
      <xdr:rowOff>4352</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87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166929</xdr:rowOff>
    </xdr:from>
    <xdr:ext cx="378565"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92017" y="16969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18856</xdr:rowOff>
    </xdr:from>
    <xdr:to>
      <xdr:col>76</xdr:col>
      <xdr:colOff>165100</xdr:colOff>
      <xdr:row>98</xdr:row>
      <xdr:rowOff>120456</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8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111583</xdr:rowOff>
    </xdr:from>
    <xdr:ext cx="469744"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57428" y="1691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162258</xdr:rowOff>
    </xdr:from>
    <xdr:to>
      <xdr:col>72</xdr:col>
      <xdr:colOff>38100</xdr:colOff>
      <xdr:row>98</xdr:row>
      <xdr:rowOff>92408</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79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83535</xdr:rowOff>
    </xdr:from>
    <xdr:ext cx="469744"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68428" y="1688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48484</xdr:rowOff>
    </xdr:from>
    <xdr:to>
      <xdr:col>67</xdr:col>
      <xdr:colOff>101600</xdr:colOff>
      <xdr:row>98</xdr:row>
      <xdr:rowOff>150084</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8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141211</xdr:rowOff>
    </xdr:from>
    <xdr:ext cx="469744"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79428" y="1694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33591</xdr:rowOff>
    </xdr:from>
    <xdr:to>
      <xdr:col>116</xdr:col>
      <xdr:colOff>63500</xdr:colOff>
      <xdr:row>37</xdr:row>
      <xdr:rowOff>84265</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1323300" y="6377241"/>
          <a:ext cx="838200" cy="5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115714</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459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33591</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flipV="1">
          <a:off x="20434300" y="6377241"/>
          <a:ext cx="889000" cy="3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105046</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4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33465</xdr:rowOff>
    </xdr:from>
    <xdr:to>
      <xdr:col>116</xdr:col>
      <xdr:colOff>114300</xdr:colOff>
      <xdr:row>37</xdr:row>
      <xdr:rowOff>135065</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3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56342</xdr:rowOff>
    </xdr:from>
    <xdr:ext cx="469744"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22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154241</xdr:rowOff>
    </xdr:from>
    <xdr:to>
      <xdr:col>112</xdr:col>
      <xdr:colOff>38100</xdr:colOff>
      <xdr:row>37</xdr:row>
      <xdr:rowOff>84391</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100918</xdr:rowOff>
    </xdr:from>
    <xdr:ext cx="469744"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088428" y="610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157702</xdr:rowOff>
    </xdr:from>
    <xdr:to>
      <xdr:col>116</xdr:col>
      <xdr:colOff>63500</xdr:colOff>
      <xdr:row>58</xdr:row>
      <xdr:rowOff>160769</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1323300" y="10101802"/>
          <a:ext cx="8382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153606</xdr:rowOff>
    </xdr:from>
    <xdr:to>
      <xdr:col>111</xdr:col>
      <xdr:colOff>177800</xdr:colOff>
      <xdr:row>58</xdr:row>
      <xdr:rowOff>157702</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20434300" y="10097706"/>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146824</xdr:rowOff>
    </xdr:from>
    <xdr:to>
      <xdr:col>107</xdr:col>
      <xdr:colOff>50800</xdr:colOff>
      <xdr:row>58</xdr:row>
      <xdr:rowOff>153606</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9545300" y="1009092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146824</xdr:rowOff>
    </xdr:from>
    <xdr:to>
      <xdr:col>102</xdr:col>
      <xdr:colOff>114300</xdr:colOff>
      <xdr:row>58</xdr:row>
      <xdr:rowOff>147510</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8656300" y="1009092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109969</xdr:rowOff>
    </xdr:from>
    <xdr:to>
      <xdr:col>116</xdr:col>
      <xdr:colOff>114300</xdr:colOff>
      <xdr:row>59</xdr:row>
      <xdr:rowOff>40119</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100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39952</xdr:rowOff>
    </xdr:from>
    <xdr:ext cx="469744"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106902</xdr:rowOff>
    </xdr:from>
    <xdr:to>
      <xdr:col>112</xdr:col>
      <xdr:colOff>38100</xdr:colOff>
      <xdr:row>59</xdr:row>
      <xdr:rowOff>37052</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100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28179</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88428" y="1014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102806</xdr:rowOff>
    </xdr:from>
    <xdr:to>
      <xdr:col>107</xdr:col>
      <xdr:colOff>101600</xdr:colOff>
      <xdr:row>59</xdr:row>
      <xdr:rowOff>32956</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100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24083</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99428" y="1013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96024</xdr:rowOff>
    </xdr:from>
    <xdr:to>
      <xdr:col>102</xdr:col>
      <xdr:colOff>165100</xdr:colOff>
      <xdr:row>59</xdr:row>
      <xdr:rowOff>26174</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100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17301</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10428" y="1013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96710</xdr:rowOff>
    </xdr:from>
    <xdr:to>
      <xdr:col>98</xdr:col>
      <xdr:colOff>38100</xdr:colOff>
      <xdr:row>59</xdr:row>
      <xdr:rowOff>26860</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100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17987</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21428" y="1013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xmlns=""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a:extLst>
            <a:ext uri="{FF2B5EF4-FFF2-40B4-BE49-F238E27FC236}">
              <a16:creationId xmlns:a16="http://schemas.microsoft.com/office/drawing/2014/main" xmlns="" id="{00000000-0008-0000-0600-000057030000}"/>
            </a:ext>
          </a:extLst>
        </xdr:cNvPr>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a:extLst>
            <a:ext uri="{FF2B5EF4-FFF2-40B4-BE49-F238E27FC236}">
              <a16:creationId xmlns:a16="http://schemas.microsoft.com/office/drawing/2014/main" xmlns="" id="{00000000-0008-0000-0600-000059030000}"/>
            </a:ext>
          </a:extLst>
        </xdr:cNvPr>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50012</xdr:rowOff>
    </xdr:from>
    <xdr:to>
      <xdr:col>116</xdr:col>
      <xdr:colOff>63500</xdr:colOff>
      <xdr:row>77</xdr:row>
      <xdr:rowOff>63385</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1323300" y="13251662"/>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a:extLst>
            <a:ext uri="{FF2B5EF4-FFF2-40B4-BE49-F238E27FC236}">
              <a16:creationId xmlns:a16="http://schemas.microsoft.com/office/drawing/2014/main" xmlns="" id="{00000000-0008-0000-0600-00005C030000}"/>
            </a:ext>
          </a:extLst>
        </xdr:cNvPr>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84836</xdr:rowOff>
    </xdr:from>
    <xdr:to>
      <xdr:col>111</xdr:col>
      <xdr:colOff>177800</xdr:colOff>
      <xdr:row>77</xdr:row>
      <xdr:rowOff>63385</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20434300" y="12943586"/>
          <a:ext cx="889000" cy="3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68720</xdr:rowOff>
    </xdr:from>
    <xdr:to>
      <xdr:col>107</xdr:col>
      <xdr:colOff>50800</xdr:colOff>
      <xdr:row>75</xdr:row>
      <xdr:rowOff>84836</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a:off x="19545300" y="12927470"/>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90322</xdr:rowOff>
    </xdr:from>
    <xdr:to>
      <xdr:col>102</xdr:col>
      <xdr:colOff>114300</xdr:colOff>
      <xdr:row>75</xdr:row>
      <xdr:rowOff>68720</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a:off x="18656300" y="12777622"/>
          <a:ext cx="889000" cy="14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34332</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170662</xdr:rowOff>
    </xdr:from>
    <xdr:to>
      <xdr:col>116</xdr:col>
      <xdr:colOff>114300</xdr:colOff>
      <xdr:row>77</xdr:row>
      <xdr:rowOff>100812</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2110700" y="132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149089</xdr:rowOff>
    </xdr:from>
    <xdr:ext cx="534377" cy="259045"/>
    <xdr:sp macro="" textlink="">
      <xdr:nvSpPr>
        <xdr:cNvPr id="879" name="繰出金該当値テキスト">
          <a:extLst>
            <a:ext uri="{FF2B5EF4-FFF2-40B4-BE49-F238E27FC236}">
              <a16:creationId xmlns:a16="http://schemas.microsoft.com/office/drawing/2014/main" xmlns="" id="{00000000-0008-0000-0600-00006F030000}"/>
            </a:ext>
          </a:extLst>
        </xdr:cNvPr>
        <xdr:cNvSpPr txBox="1"/>
      </xdr:nvSpPr>
      <xdr:spPr>
        <a:xfrm>
          <a:off x="22212300" y="1317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12585</xdr:rowOff>
    </xdr:from>
    <xdr:to>
      <xdr:col>112</xdr:col>
      <xdr:colOff>38100</xdr:colOff>
      <xdr:row>77</xdr:row>
      <xdr:rowOff>114185</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1272500" y="132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105312</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1056111" y="1330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34036</xdr:rowOff>
    </xdr:from>
    <xdr:to>
      <xdr:col>107</xdr:col>
      <xdr:colOff>101600</xdr:colOff>
      <xdr:row>75</xdr:row>
      <xdr:rowOff>135636</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20383500" y="128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126764</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0167111" y="129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17920</xdr:rowOff>
    </xdr:from>
    <xdr:to>
      <xdr:col>102</xdr:col>
      <xdr:colOff>165100</xdr:colOff>
      <xdr:row>75</xdr:row>
      <xdr:rowOff>119520</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9494500" y="128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110647</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9278111" y="129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39522</xdr:rowOff>
    </xdr:from>
    <xdr:to>
      <xdr:col>98</xdr:col>
      <xdr:colOff>38100</xdr:colOff>
      <xdr:row>74</xdr:row>
      <xdr:rowOff>141122</xdr:rowOff>
    </xdr:to>
    <xdr:sp macro="" textlink="">
      <xdr:nvSpPr>
        <xdr:cNvPr id="886" name="楕円 885">
          <a:extLst>
            <a:ext uri="{FF2B5EF4-FFF2-40B4-BE49-F238E27FC236}">
              <a16:creationId xmlns:a16="http://schemas.microsoft.com/office/drawing/2014/main" xmlns="" id="{00000000-0008-0000-0600-000076030000}"/>
            </a:ext>
          </a:extLst>
        </xdr:cNvPr>
        <xdr:cNvSpPr/>
      </xdr:nvSpPr>
      <xdr:spPr>
        <a:xfrm>
          <a:off x="18605500" y="127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157649</xdr:rowOff>
    </xdr:from>
    <xdr:ext cx="534377"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389111" y="1250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xmlns=""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xmlns=""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xmlns=""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xmlns=""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xmlns=""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４３９，１８２</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主な構成項目である人件費は、住民一人当たり６</a:t>
          </a:r>
          <a:r>
            <a:rPr kumimoji="1" lang="ja-JP" altLang="en-US" sz="1100">
              <a:solidFill>
                <a:schemeClr val="dk1"/>
              </a:solidFill>
              <a:effectLst/>
              <a:latin typeface="+mn-lt"/>
              <a:ea typeface="+mn-ea"/>
              <a:cs typeface="+mn-cs"/>
            </a:rPr>
            <a:t>５，４１９</a:t>
          </a:r>
          <a:r>
            <a:rPr kumimoji="1" lang="ja-JP" altLang="ja-JP" sz="1100">
              <a:solidFill>
                <a:schemeClr val="dk1"/>
              </a:solidFill>
              <a:effectLst/>
              <a:latin typeface="+mn-lt"/>
              <a:ea typeface="+mn-ea"/>
              <a:cs typeface="+mn-cs"/>
            </a:rPr>
            <a:t>円となっており、類似団体と比較しても一人当たりのコストが高い水準となっている。令和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a:t>
          </a:r>
          <a:r>
            <a:rPr kumimoji="1" lang="ja-JP" altLang="ja-JP" sz="1100" b="0">
              <a:solidFill>
                <a:schemeClr val="dk1"/>
              </a:solidFill>
              <a:effectLst/>
              <a:latin typeface="+mn-lt"/>
              <a:ea typeface="+mn-ea"/>
              <a:cs typeface="+mn-cs"/>
            </a:rPr>
            <a:t>会計年度任用職員制度の</a:t>
          </a:r>
          <a:r>
            <a:rPr kumimoji="1" lang="ja-JP" altLang="en-US" sz="1100" b="0">
              <a:solidFill>
                <a:schemeClr val="dk1"/>
              </a:solidFill>
              <a:effectLst/>
              <a:latin typeface="+mn-lt"/>
              <a:ea typeface="+mn-ea"/>
              <a:cs typeface="+mn-cs"/>
            </a:rPr>
            <a:t>開始等</a:t>
          </a:r>
          <a:r>
            <a:rPr kumimoji="1" lang="ja-JP" altLang="ja-JP" sz="1100" b="0">
              <a:solidFill>
                <a:schemeClr val="dk1"/>
              </a:solidFill>
              <a:effectLst/>
              <a:latin typeface="+mn-lt"/>
              <a:ea typeface="+mn-ea"/>
              <a:cs typeface="+mn-cs"/>
            </a:rPr>
            <a:t>によ</a:t>
          </a:r>
          <a:r>
            <a:rPr kumimoji="1" lang="ja-JP" altLang="en-US" sz="1100" b="0">
              <a:solidFill>
                <a:schemeClr val="dk1"/>
              </a:solidFill>
              <a:effectLst/>
              <a:latin typeface="+mn-lt"/>
              <a:ea typeface="+mn-ea"/>
              <a:cs typeface="+mn-cs"/>
            </a:rPr>
            <a:t>り増となった。</a:t>
          </a:r>
          <a:r>
            <a:rPr kumimoji="1" lang="ja-JP" altLang="ja-JP" sz="1100" b="0">
              <a:solidFill>
                <a:schemeClr val="dk1"/>
              </a:solidFill>
              <a:effectLst/>
              <a:latin typeface="+mn-lt"/>
              <a:ea typeface="+mn-ea"/>
              <a:cs typeface="+mn-cs"/>
            </a:rPr>
            <a:t>業務のアウトソーシングや</a:t>
          </a:r>
          <a:r>
            <a:rPr kumimoji="1" lang="en-US" altLang="ja-JP" sz="1100" b="0">
              <a:solidFill>
                <a:schemeClr val="dk1"/>
              </a:solidFill>
              <a:effectLst/>
              <a:latin typeface="+mn-lt"/>
              <a:ea typeface="+mn-ea"/>
              <a:cs typeface="+mn-cs"/>
            </a:rPr>
            <a:t>RPA</a:t>
          </a:r>
          <a:r>
            <a:rPr kumimoji="1" lang="ja-JP" altLang="ja-JP" sz="1100" b="0">
              <a:solidFill>
                <a:schemeClr val="dk1"/>
              </a:solidFill>
              <a:effectLst/>
              <a:latin typeface="+mn-lt"/>
              <a:ea typeface="+mn-ea"/>
              <a:cs typeface="+mn-cs"/>
            </a:rPr>
            <a:t>の導入等により行政の効率化を図</a:t>
          </a:r>
          <a:r>
            <a:rPr kumimoji="1" lang="ja-JP" altLang="en-US" sz="1100" b="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同水準の引き下げに努める。</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新型コロナウイルス感染症対策として</a:t>
          </a:r>
          <a:r>
            <a:rPr kumimoji="1" lang="ja-JP" altLang="en-US" sz="1100">
              <a:solidFill>
                <a:schemeClr val="dk1"/>
              </a:solidFill>
              <a:effectLst/>
              <a:latin typeface="+mn-lt"/>
              <a:ea typeface="+mn-ea"/>
              <a:cs typeface="+mn-cs"/>
            </a:rPr>
            <a:t>特別</a:t>
          </a:r>
          <a:r>
            <a:rPr lang="ja-JP" altLang="en-US" sz="1100" b="0" i="0" u="none" strike="noStrike" baseline="0">
              <a:solidFill>
                <a:schemeClr val="dk1"/>
              </a:solidFill>
              <a:latin typeface="+mn-lt"/>
              <a:ea typeface="+mn-ea"/>
              <a:cs typeface="+mn-cs"/>
            </a:rPr>
            <a:t>定額給付金給付事業や伊勢原市プレミアム付商品券事業等</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行ったため、</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の項目において大幅に増となった。</a:t>
          </a:r>
          <a:r>
            <a:rPr kumimoji="1" lang="ja-JP" altLang="en-US" sz="1100">
              <a:solidFill>
                <a:schemeClr val="dk1"/>
              </a:solidFill>
              <a:effectLst/>
              <a:latin typeface="+mn-lt"/>
              <a:ea typeface="+mn-ea"/>
              <a:cs typeface="+mn-cs"/>
            </a:rPr>
            <a:t>新型コロナウイルス感染症の収束とともに令和元年度程度の水準に減少すると見込まれるが、今後の動向に注視していく。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100,213
97,584
55.56
45,221,064
44,011,758
1,186,412
19,761,297
23,073,228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36068</xdr:rowOff>
    </xdr:from>
    <xdr:to>
      <xdr:col>24</xdr:col>
      <xdr:colOff>63500</xdr:colOff>
      <xdr:row>34</xdr:row>
      <xdr:rowOff>37592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86536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170180</xdr:rowOff>
    </xdr:from>
    <xdr:to>
      <xdr:col>19</xdr:col>
      <xdr:colOff>177800</xdr:colOff>
      <xdr:row>34</xdr:row>
      <xdr:rowOff>37592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8280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161798</xdr:rowOff>
    </xdr:from>
    <xdr:to>
      <xdr:col>15</xdr:col>
      <xdr:colOff>50800</xdr:colOff>
      <xdr:row>33</xdr:row>
      <xdr:rowOff>170180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648198"/>
          <a:ext cx="889000" cy="1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161798</xdr:rowOff>
    </xdr:from>
    <xdr:to>
      <xdr:col>10</xdr:col>
      <xdr:colOff>114300</xdr:colOff>
      <xdr:row>33</xdr:row>
      <xdr:rowOff>56642</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64819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156718</xdr:rowOff>
    </xdr:from>
    <xdr:to>
      <xdr:col>24</xdr:col>
      <xdr:colOff>114300</xdr:colOff>
      <xdr:row>34</xdr:row>
      <xdr:rowOff>86868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8145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158242</xdr:rowOff>
    </xdr:from>
    <xdr:to>
      <xdr:col>20</xdr:col>
      <xdr:colOff>38100</xdr:colOff>
      <xdr:row>34</xdr:row>
      <xdr:rowOff>88392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104919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59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119380</xdr:rowOff>
    </xdr:from>
    <xdr:to>
      <xdr:col>15</xdr:col>
      <xdr:colOff>101600</xdr:colOff>
      <xdr:row>34</xdr:row>
      <xdr:rowOff>49530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66057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5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110998</xdr:rowOff>
    </xdr:from>
    <xdr:to>
      <xdr:col>10</xdr:col>
      <xdr:colOff>165100</xdr:colOff>
      <xdr:row>33</xdr:row>
      <xdr:rowOff>41148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57675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3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5842</xdr:rowOff>
    </xdr:from>
    <xdr:to>
      <xdr:col>6</xdr:col>
      <xdr:colOff>38100</xdr:colOff>
      <xdr:row>33</xdr:row>
      <xdr:rowOff>107442</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6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123969</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4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22558</xdr:rowOff>
    </xdr:from>
    <xdr:to>
      <xdr:col>24</xdr:col>
      <xdr:colOff>63500</xdr:colOff>
      <xdr:row>57</xdr:row>
      <xdr:rowOff>128301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109408"/>
          <a:ext cx="838200" cy="79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119415</xdr:rowOff>
    </xdr:from>
    <xdr:to>
      <xdr:col>19</xdr:col>
      <xdr:colOff>177800</xdr:colOff>
      <xdr:row>57</xdr:row>
      <xdr:rowOff>128301</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892065"/>
          <a:ext cx="8890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109113</xdr:rowOff>
    </xdr:from>
    <xdr:to>
      <xdr:col>15</xdr:col>
      <xdr:colOff>50800</xdr:colOff>
      <xdr:row>57</xdr:row>
      <xdr:rowOff>119415</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9881763"/>
          <a:ext cx="889000" cy="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109113</xdr:rowOff>
    </xdr:from>
    <xdr:to>
      <xdr:col>10</xdr:col>
      <xdr:colOff>114300</xdr:colOff>
      <xdr:row>57</xdr:row>
      <xdr:rowOff>128651</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881763"/>
          <a:ext cx="889000" cy="1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143208</xdr:rowOff>
    </xdr:from>
    <xdr:to>
      <xdr:col>24</xdr:col>
      <xdr:colOff>114300</xdr:colOff>
      <xdr:row>53</xdr:row>
      <xdr:rowOff>73358</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05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58135</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897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77501</xdr:rowOff>
    </xdr:from>
    <xdr:to>
      <xdr:col>20</xdr:col>
      <xdr:colOff>38100</xdr:colOff>
      <xdr:row>58</xdr:row>
      <xdr:rowOff>7651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5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170228</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94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68615</xdr:rowOff>
    </xdr:from>
    <xdr:to>
      <xdr:col>15</xdr:col>
      <xdr:colOff>101600</xdr:colOff>
      <xdr:row>57</xdr:row>
      <xdr:rowOff>170215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8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161342</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993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58313</xdr:rowOff>
    </xdr:from>
    <xdr:to>
      <xdr:col>10</xdr:col>
      <xdr:colOff>165100</xdr:colOff>
      <xdr:row>57</xdr:row>
      <xdr:rowOff>159913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151040</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9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77851</xdr:rowOff>
    </xdr:from>
    <xdr:to>
      <xdr:col>6</xdr:col>
      <xdr:colOff>38100</xdr:colOff>
      <xdr:row>58</xdr:row>
      <xdr:rowOff>8001</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85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170578</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9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139827</xdr:rowOff>
    </xdr:from>
    <xdr:to>
      <xdr:col>24</xdr:col>
      <xdr:colOff>63500</xdr:colOff>
      <xdr:row>78</xdr:row>
      <xdr:rowOff>10846</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341477"/>
          <a:ext cx="8382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10846</xdr:rowOff>
    </xdr:from>
    <xdr:to>
      <xdr:col>19</xdr:col>
      <xdr:colOff>177800</xdr:colOff>
      <xdr:row>78</xdr:row>
      <xdr:rowOff>74397</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383946"/>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74397</xdr:rowOff>
    </xdr:from>
    <xdr:to>
      <xdr:col>15</xdr:col>
      <xdr:colOff>50800</xdr:colOff>
      <xdr:row>78</xdr:row>
      <xdr:rowOff>74485</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447497"/>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74485</xdr:rowOff>
    </xdr:from>
    <xdr:to>
      <xdr:col>10</xdr:col>
      <xdr:colOff>114300</xdr:colOff>
      <xdr:row>78</xdr:row>
      <xdr:rowOff>143599</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447585"/>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89027</xdr:rowOff>
    </xdr:from>
    <xdr:to>
      <xdr:col>24</xdr:col>
      <xdr:colOff>114300</xdr:colOff>
      <xdr:row>78</xdr:row>
      <xdr:rowOff>19177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2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67454</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26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131496</xdr:rowOff>
    </xdr:from>
    <xdr:to>
      <xdr:col>20</xdr:col>
      <xdr:colOff>38100</xdr:colOff>
      <xdr:row>78</xdr:row>
      <xdr:rowOff>61646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3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52773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42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23597</xdr:rowOff>
    </xdr:from>
    <xdr:to>
      <xdr:col>15</xdr:col>
      <xdr:colOff>101600</xdr:colOff>
      <xdr:row>78</xdr:row>
      <xdr:rowOff>125197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3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116324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48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23685</xdr:rowOff>
    </xdr:from>
    <xdr:to>
      <xdr:col>10</xdr:col>
      <xdr:colOff>165100</xdr:colOff>
      <xdr:row>78</xdr:row>
      <xdr:rowOff>125285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3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116412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48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92799</xdr:rowOff>
    </xdr:from>
    <xdr:to>
      <xdr:col>6</xdr:col>
      <xdr:colOff>38100</xdr:colOff>
      <xdr:row>79</xdr:row>
      <xdr:rowOff>22949</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4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14076</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55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112885</xdr:rowOff>
    </xdr:from>
    <xdr:to>
      <xdr:col>24</xdr:col>
      <xdr:colOff>63500</xdr:colOff>
      <xdr:row>98</xdr:row>
      <xdr:rowOff>9649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3797300" y="16743535"/>
          <a:ext cx="838200" cy="6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9649</xdr:rowOff>
    </xdr:from>
    <xdr:to>
      <xdr:col>19</xdr:col>
      <xdr:colOff>177800</xdr:colOff>
      <xdr:row>98</xdr:row>
      <xdr:rowOff>21492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811749"/>
          <a:ext cx="889000" cy="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15182</xdr:rowOff>
    </xdr:from>
    <xdr:to>
      <xdr:col>15</xdr:col>
      <xdr:colOff>50800</xdr:colOff>
      <xdr:row>98</xdr:row>
      <xdr:rowOff>21492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019300" y="16817282"/>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15182</xdr:rowOff>
    </xdr:from>
    <xdr:to>
      <xdr:col>10</xdr:col>
      <xdr:colOff>114300</xdr:colOff>
      <xdr:row>98</xdr:row>
      <xdr:rowOff>40534</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1130300" y="16817282"/>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62085</xdr:rowOff>
    </xdr:from>
    <xdr:to>
      <xdr:col>24</xdr:col>
      <xdr:colOff>114300</xdr:colOff>
      <xdr:row>97</xdr:row>
      <xdr:rowOff>163685</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6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40512</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67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130299</xdr:rowOff>
    </xdr:from>
    <xdr:to>
      <xdr:col>20</xdr:col>
      <xdr:colOff>38100</xdr:colOff>
      <xdr:row>98</xdr:row>
      <xdr:rowOff>60449</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7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51576</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85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142142</xdr:rowOff>
    </xdr:from>
    <xdr:to>
      <xdr:col>15</xdr:col>
      <xdr:colOff>101600</xdr:colOff>
      <xdr:row>98</xdr:row>
      <xdr:rowOff>72292</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7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63419</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86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135832</xdr:rowOff>
    </xdr:from>
    <xdr:to>
      <xdr:col>10</xdr:col>
      <xdr:colOff>165100</xdr:colOff>
      <xdr:row>98</xdr:row>
      <xdr:rowOff>65982</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7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57109</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85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161184</xdr:rowOff>
    </xdr:from>
    <xdr:to>
      <xdr:col>6</xdr:col>
      <xdr:colOff>38100</xdr:colOff>
      <xdr:row>98</xdr:row>
      <xdr:rowOff>91334</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7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82461</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8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xmlns=""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xmlns=""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a:extLst>
            <a:ext uri="{FF2B5EF4-FFF2-40B4-BE49-F238E27FC236}">
              <a16:creationId xmlns:a16="http://schemas.microsoft.com/office/drawing/2014/main" xmlns="" id="{00000000-0008-0000-0700-00001D010000}"/>
            </a:ext>
          </a:extLst>
        </xdr:cNvPr>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119126</xdr:rowOff>
    </xdr:from>
    <xdr:to>
      <xdr:col>55</xdr:col>
      <xdr:colOff>0</xdr:colOff>
      <xdr:row>36</xdr:row>
      <xdr:rowOff>119126</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9639300" y="6291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59097</xdr:rowOff>
    </xdr:from>
    <xdr:ext cx="378565" cy="259045"/>
    <xdr:sp macro="" textlink="">
      <xdr:nvSpPr>
        <xdr:cNvPr id="288" name="労働費平均値テキスト">
          <a:extLst>
            <a:ext uri="{FF2B5EF4-FFF2-40B4-BE49-F238E27FC236}">
              <a16:creationId xmlns:a16="http://schemas.microsoft.com/office/drawing/2014/main" xmlns="" id="{00000000-0008-0000-0700-000020010000}"/>
            </a:ext>
          </a:extLst>
        </xdr:cNvPr>
        <xdr:cNvSpPr txBox="1"/>
      </xdr:nvSpPr>
      <xdr:spPr>
        <a:xfrm>
          <a:off x="10528300" y="6231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a:extLst>
            <a:ext uri="{FF2B5EF4-FFF2-40B4-BE49-F238E27FC236}">
              <a16:creationId xmlns:a16="http://schemas.microsoft.com/office/drawing/2014/main" xmlns="" id="{00000000-0008-0000-0700-000021010000}"/>
            </a:ext>
          </a:extLst>
        </xdr:cNvPr>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119126</xdr:rowOff>
    </xdr:from>
    <xdr:to>
      <xdr:col>50</xdr:col>
      <xdr:colOff>114300</xdr:colOff>
      <xdr:row>36</xdr:row>
      <xdr:rowOff>120040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8750300" y="629132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120040</xdr:rowOff>
    </xdr:from>
    <xdr:to>
      <xdr:col>45</xdr:col>
      <xdr:colOff>177800</xdr:colOff>
      <xdr:row>36</xdr:row>
      <xdr:rowOff>120040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7861300" y="6292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120040</xdr:rowOff>
    </xdr:from>
    <xdr:to>
      <xdr:col>41</xdr:col>
      <xdr:colOff>50800</xdr:colOff>
      <xdr:row>36</xdr:row>
      <xdr:rowOff>124613</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6972300" y="6292240"/>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68326</xdr:rowOff>
    </xdr:from>
    <xdr:to>
      <xdr:col>55</xdr:col>
      <xdr:colOff>50800</xdr:colOff>
      <xdr:row>36</xdr:row>
      <xdr:rowOff>169926</xdr:rowOff>
    </xdr:to>
    <xdr:sp macro="" textlink="">
      <xdr:nvSpPr>
        <xdr:cNvPr id="306" name="楕円 305">
          <a:extLst>
            <a:ext uri="{FF2B5EF4-FFF2-40B4-BE49-F238E27FC236}">
              <a16:creationId xmlns:a16="http://schemas.microsoft.com/office/drawing/2014/main" xmlns="" id="{00000000-0008-0000-0700-000032010000}"/>
            </a:ext>
          </a:extLst>
        </xdr:cNvPr>
        <xdr:cNvSpPr/>
      </xdr:nvSpPr>
      <xdr:spPr>
        <a:xfrm>
          <a:off x="104267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91203</xdr:rowOff>
    </xdr:from>
    <xdr:ext cx="378565" cy="259045"/>
    <xdr:sp macro="" textlink="">
      <xdr:nvSpPr>
        <xdr:cNvPr id="307" name="労働費該当値テキスト">
          <a:extLst>
            <a:ext uri="{FF2B5EF4-FFF2-40B4-BE49-F238E27FC236}">
              <a16:creationId xmlns:a16="http://schemas.microsoft.com/office/drawing/2014/main" xmlns="" id="{00000000-0008-0000-0700-000033010000}"/>
            </a:ext>
          </a:extLst>
        </xdr:cNvPr>
        <xdr:cNvSpPr txBox="1"/>
      </xdr:nvSpPr>
      <xdr:spPr>
        <a:xfrm>
          <a:off x="10528300" y="6091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68326</xdr:rowOff>
    </xdr:from>
    <xdr:to>
      <xdr:col>50</xdr:col>
      <xdr:colOff>165100</xdr:colOff>
      <xdr:row>36</xdr:row>
      <xdr:rowOff>169926</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9588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161053</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50017" y="63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69240</xdr:rowOff>
    </xdr:from>
    <xdr:to>
      <xdr:col>46</xdr:col>
      <xdr:colOff>38100</xdr:colOff>
      <xdr:row>36</xdr:row>
      <xdr:rowOff>170840</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8699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161967</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61017" y="633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69240</xdr:rowOff>
    </xdr:from>
    <xdr:to>
      <xdr:col>41</xdr:col>
      <xdr:colOff>101600</xdr:colOff>
      <xdr:row>36</xdr:row>
      <xdr:rowOff>170840</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7810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161967</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7672017" y="633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73813</xdr:rowOff>
    </xdr:from>
    <xdr:to>
      <xdr:col>36</xdr:col>
      <xdr:colOff>165100</xdr:colOff>
      <xdr:row>37</xdr:row>
      <xdr:rowOff>3963</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6921500" y="62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166540</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6783017" y="633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xmlns=""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a:extLst>
            <a:ext uri="{FF2B5EF4-FFF2-40B4-BE49-F238E27FC236}">
              <a16:creationId xmlns:a16="http://schemas.microsoft.com/office/drawing/2014/main" xmlns="" id="{00000000-0008-0000-0700-000050010000}"/>
            </a:ext>
          </a:extLst>
        </xdr:cNvPr>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a:extLst>
            <a:ext uri="{FF2B5EF4-FFF2-40B4-BE49-F238E27FC236}">
              <a16:creationId xmlns:a16="http://schemas.microsoft.com/office/drawing/2014/main" xmlns="" id="{00000000-0008-0000-0700-000052010000}"/>
            </a:ext>
          </a:extLst>
        </xdr:cNvPr>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122555</xdr:rowOff>
    </xdr:from>
    <xdr:to>
      <xdr:col>55</xdr:col>
      <xdr:colOff>0</xdr:colOff>
      <xdr:row>56</xdr:row>
      <xdr:rowOff>131070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9639300" y="9723755"/>
          <a:ext cx="8382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a:extLst>
            <a:ext uri="{FF2B5EF4-FFF2-40B4-BE49-F238E27FC236}">
              <a16:creationId xmlns:a16="http://schemas.microsoft.com/office/drawing/2014/main" xmlns="" id="{00000000-0008-0000-0700-000055010000}"/>
            </a:ext>
          </a:extLst>
        </xdr:cNvPr>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a:extLst>
            <a:ext uri="{FF2B5EF4-FFF2-40B4-BE49-F238E27FC236}">
              <a16:creationId xmlns:a16="http://schemas.microsoft.com/office/drawing/2014/main" xmlns="" id="{00000000-0008-0000-0700-000056010000}"/>
            </a:ext>
          </a:extLst>
        </xdr:cNvPr>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122555</xdr:rowOff>
    </xdr:from>
    <xdr:to>
      <xdr:col>50</xdr:col>
      <xdr:colOff>114300</xdr:colOff>
      <xdr:row>56</xdr:row>
      <xdr:rowOff>134271</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8750300" y="9723755"/>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a:extLst>
            <a:ext uri="{FF2B5EF4-FFF2-40B4-BE49-F238E27FC236}">
              <a16:creationId xmlns:a16="http://schemas.microsoft.com/office/drawing/2014/main" xmlns="" id="{00000000-0008-0000-0700-000058010000}"/>
            </a:ext>
          </a:extLst>
        </xdr:cNvPr>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13778</xdr:rowOff>
    </xdr:from>
    <xdr:ext cx="469744"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9404428" y="978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124441</xdr:rowOff>
    </xdr:from>
    <xdr:to>
      <xdr:col>45</xdr:col>
      <xdr:colOff>177800</xdr:colOff>
      <xdr:row>56</xdr:row>
      <xdr:rowOff>134271</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7861300" y="972564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11663</xdr:rowOff>
    </xdr:from>
    <xdr:ext cx="469744"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8515428" y="978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76206</xdr:rowOff>
    </xdr:from>
    <xdr:to>
      <xdr:col>41</xdr:col>
      <xdr:colOff>50800</xdr:colOff>
      <xdr:row>56</xdr:row>
      <xdr:rowOff>124441</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6972300" y="9677406"/>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10692</xdr:rowOff>
    </xdr:from>
    <xdr:ext cx="469744"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6737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80270</xdr:rowOff>
    </xdr:from>
    <xdr:to>
      <xdr:col>55</xdr:col>
      <xdr:colOff>50800</xdr:colOff>
      <xdr:row>57</xdr:row>
      <xdr:rowOff>10420</xdr:rowOff>
    </xdr:to>
    <xdr:sp macro="" textlink="">
      <xdr:nvSpPr>
        <xdr:cNvPr id="359" name="楕円 358">
          <a:extLst>
            <a:ext uri="{FF2B5EF4-FFF2-40B4-BE49-F238E27FC236}">
              <a16:creationId xmlns:a16="http://schemas.microsoft.com/office/drawing/2014/main" xmlns="" id="{00000000-0008-0000-0700-000067010000}"/>
            </a:ext>
          </a:extLst>
        </xdr:cNvPr>
        <xdr:cNvSpPr/>
      </xdr:nvSpPr>
      <xdr:spPr>
        <a:xfrm>
          <a:off x="10426700" y="9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58697</xdr:rowOff>
    </xdr:from>
    <xdr:ext cx="469744" cy="259045"/>
    <xdr:sp macro="" textlink="">
      <xdr:nvSpPr>
        <xdr:cNvPr id="360" name="農林水産業費該当値テキスト">
          <a:extLst>
            <a:ext uri="{FF2B5EF4-FFF2-40B4-BE49-F238E27FC236}">
              <a16:creationId xmlns:a16="http://schemas.microsoft.com/office/drawing/2014/main" xmlns="" id="{00000000-0008-0000-0700-000068010000}"/>
            </a:ext>
          </a:extLst>
        </xdr:cNvPr>
        <xdr:cNvSpPr txBox="1"/>
      </xdr:nvSpPr>
      <xdr:spPr>
        <a:xfrm>
          <a:off x="10528300" y="9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71755</xdr:rowOff>
    </xdr:from>
    <xdr:to>
      <xdr:col>50</xdr:col>
      <xdr:colOff>165100</xdr:colOff>
      <xdr:row>57</xdr:row>
      <xdr:rowOff>1905</xdr:rowOff>
    </xdr:to>
    <xdr:sp macro="" textlink="">
      <xdr:nvSpPr>
        <xdr:cNvPr id="361" name="楕円 360">
          <a:extLst>
            <a:ext uri="{FF2B5EF4-FFF2-40B4-BE49-F238E27FC236}">
              <a16:creationId xmlns:a16="http://schemas.microsoft.com/office/drawing/2014/main" xmlns="" id="{00000000-0008-0000-0700-000069010000}"/>
            </a:ext>
          </a:extLst>
        </xdr:cNvPr>
        <xdr:cNvSpPr/>
      </xdr:nvSpPr>
      <xdr:spPr>
        <a:xfrm>
          <a:off x="95885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18432</xdr:rowOff>
    </xdr:from>
    <xdr:ext cx="469744"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04428" y="944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83471</xdr:rowOff>
    </xdr:from>
    <xdr:to>
      <xdr:col>46</xdr:col>
      <xdr:colOff>38100</xdr:colOff>
      <xdr:row>57</xdr:row>
      <xdr:rowOff>13621</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8699500" y="96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30148</xdr:rowOff>
    </xdr:from>
    <xdr:ext cx="469744"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15428" y="94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73641</xdr:rowOff>
    </xdr:from>
    <xdr:to>
      <xdr:col>41</xdr:col>
      <xdr:colOff>101600</xdr:colOff>
      <xdr:row>57</xdr:row>
      <xdr:rowOff>3791</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7810500" y="96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166368</xdr:rowOff>
    </xdr:from>
    <xdr:ext cx="469744"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26428" y="976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25406</xdr:rowOff>
    </xdr:from>
    <xdr:to>
      <xdr:col>36</xdr:col>
      <xdr:colOff>165100</xdr:colOff>
      <xdr:row>56</xdr:row>
      <xdr:rowOff>127006</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6921500" y="96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143533</xdr:rowOff>
    </xdr:from>
    <xdr:ext cx="469744"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37428" y="9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xmlns=""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xmlns=""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xmlns=""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a:extLst>
            <a:ext uri="{FF2B5EF4-FFF2-40B4-BE49-F238E27FC236}">
              <a16:creationId xmlns:a16="http://schemas.microsoft.com/office/drawing/2014/main" xmlns="" id="{00000000-0008-0000-0700-00008B010000}"/>
            </a:ext>
          </a:extLst>
        </xdr:cNvPr>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a:extLst>
            <a:ext uri="{FF2B5EF4-FFF2-40B4-BE49-F238E27FC236}">
              <a16:creationId xmlns:a16="http://schemas.microsoft.com/office/drawing/2014/main" xmlns="" id="{00000000-0008-0000-0700-00008D010000}"/>
            </a:ext>
          </a:extLst>
        </xdr:cNvPr>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158266</xdr:rowOff>
    </xdr:from>
    <xdr:to>
      <xdr:col>55</xdr:col>
      <xdr:colOff>0</xdr:colOff>
      <xdr:row>79</xdr:row>
      <xdr:rowOff>14394</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9639300" y="13531366"/>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a:extLst>
            <a:ext uri="{FF2B5EF4-FFF2-40B4-BE49-F238E27FC236}">
              <a16:creationId xmlns:a16="http://schemas.microsoft.com/office/drawing/2014/main" xmlns="" id="{00000000-0008-0000-0700-000090010000}"/>
            </a:ext>
          </a:extLst>
        </xdr:cNvPr>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a:extLst>
            <a:ext uri="{FF2B5EF4-FFF2-40B4-BE49-F238E27FC236}">
              <a16:creationId xmlns:a16="http://schemas.microsoft.com/office/drawing/2014/main" xmlns="" id="{00000000-0008-0000-0700-000091010000}"/>
            </a:ext>
          </a:extLst>
        </xdr:cNvPr>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14394</xdr:rowOff>
    </xdr:from>
    <xdr:to>
      <xdr:col>50</xdr:col>
      <xdr:colOff>114300</xdr:colOff>
      <xdr:row>79</xdr:row>
      <xdr:rowOff>16664</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8750300" y="13558944"/>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3046</xdr:rowOff>
    </xdr:from>
    <xdr:to>
      <xdr:col>45</xdr:col>
      <xdr:colOff>177800</xdr:colOff>
      <xdr:row>79</xdr:row>
      <xdr:rowOff>16664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7861300" y="13547596"/>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170594</xdr:rowOff>
    </xdr:from>
    <xdr:to>
      <xdr:col>41</xdr:col>
      <xdr:colOff>50800</xdr:colOff>
      <xdr:row>79</xdr:row>
      <xdr:rowOff>3046</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6972300" y="13543694"/>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107466</xdr:rowOff>
    </xdr:from>
    <xdr:to>
      <xdr:col>55</xdr:col>
      <xdr:colOff>50800</xdr:colOff>
      <xdr:row>79</xdr:row>
      <xdr:rowOff>37616</xdr:rowOff>
    </xdr:to>
    <xdr:sp macro="" textlink="">
      <xdr:nvSpPr>
        <xdr:cNvPr id="418" name="楕円 417">
          <a:extLst>
            <a:ext uri="{FF2B5EF4-FFF2-40B4-BE49-F238E27FC236}">
              <a16:creationId xmlns:a16="http://schemas.microsoft.com/office/drawing/2014/main" xmlns="" id="{00000000-0008-0000-0700-0000A2010000}"/>
            </a:ext>
          </a:extLst>
        </xdr:cNvPr>
        <xdr:cNvSpPr/>
      </xdr:nvSpPr>
      <xdr:spPr>
        <a:xfrm>
          <a:off x="10426700" y="134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22393</xdr:rowOff>
    </xdr:from>
    <xdr:ext cx="469744" cy="259045"/>
    <xdr:sp macro="" textlink="">
      <xdr:nvSpPr>
        <xdr:cNvPr id="419" name="商工費該当値テキスト">
          <a:extLst>
            <a:ext uri="{FF2B5EF4-FFF2-40B4-BE49-F238E27FC236}">
              <a16:creationId xmlns:a16="http://schemas.microsoft.com/office/drawing/2014/main" xmlns="" id="{00000000-0008-0000-0700-0000A3010000}"/>
            </a:ext>
          </a:extLst>
        </xdr:cNvPr>
        <xdr:cNvSpPr txBox="1"/>
      </xdr:nvSpPr>
      <xdr:spPr>
        <a:xfrm>
          <a:off x="10528300" y="1339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135044</xdr:rowOff>
    </xdr:from>
    <xdr:to>
      <xdr:col>50</xdr:col>
      <xdr:colOff>165100</xdr:colOff>
      <xdr:row>79</xdr:row>
      <xdr:rowOff>65194</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9588500" y="135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56321</xdr:rowOff>
    </xdr:from>
    <xdr:ext cx="469744"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04428" y="1360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137314</xdr:rowOff>
    </xdr:from>
    <xdr:to>
      <xdr:col>46</xdr:col>
      <xdr:colOff>38100</xdr:colOff>
      <xdr:row>79</xdr:row>
      <xdr:rowOff>67464</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8699500" y="135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58591</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8515428" y="136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123696</xdr:rowOff>
    </xdr:from>
    <xdr:to>
      <xdr:col>41</xdr:col>
      <xdr:colOff>101600</xdr:colOff>
      <xdr:row>79</xdr:row>
      <xdr:rowOff>53846</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7810500" y="134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44973</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26428" y="135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119794</xdr:rowOff>
    </xdr:from>
    <xdr:to>
      <xdr:col>36</xdr:col>
      <xdr:colOff>165100</xdr:colOff>
      <xdr:row>79</xdr:row>
      <xdr:rowOff>49944</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6921500" y="134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41071</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37428" y="1358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a:extLst>
            <a:ext uri="{FF2B5EF4-FFF2-40B4-BE49-F238E27FC236}">
              <a16:creationId xmlns:a16="http://schemas.microsoft.com/office/drawing/2014/main" xmlns="" id="{00000000-0008-0000-0700-0000C4010000}"/>
            </a:ext>
          </a:extLst>
        </xdr:cNvPr>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a:extLst>
            <a:ext uri="{FF2B5EF4-FFF2-40B4-BE49-F238E27FC236}">
              <a16:creationId xmlns:a16="http://schemas.microsoft.com/office/drawing/2014/main" xmlns="" id="{00000000-0008-0000-0700-0000C6010000}"/>
            </a:ext>
          </a:extLst>
        </xdr:cNvPr>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120307</xdr:rowOff>
    </xdr:from>
    <xdr:to>
      <xdr:col>55</xdr:col>
      <xdr:colOff>0</xdr:colOff>
      <xdr:row>97</xdr:row>
      <xdr:rowOff>126952</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9639300" y="16750957"/>
          <a:ext cx="8382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7" name="土木費平均値テキスト">
          <a:extLst>
            <a:ext uri="{FF2B5EF4-FFF2-40B4-BE49-F238E27FC236}">
              <a16:creationId xmlns:a16="http://schemas.microsoft.com/office/drawing/2014/main" xmlns="" id="{00000000-0008-0000-0700-0000C9010000}"/>
            </a:ext>
          </a:extLst>
        </xdr:cNvPr>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126952</xdr:rowOff>
    </xdr:from>
    <xdr:to>
      <xdr:col>50</xdr:col>
      <xdr:colOff>114300</xdr:colOff>
      <xdr:row>97</xdr:row>
      <xdr:rowOff>148585</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8750300" y="16757602"/>
          <a:ext cx="8890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109708</xdr:rowOff>
    </xdr:from>
    <xdr:to>
      <xdr:col>45</xdr:col>
      <xdr:colOff>177800</xdr:colOff>
      <xdr:row>97</xdr:row>
      <xdr:rowOff>148585</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7861300" y="16740358"/>
          <a:ext cx="88900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88219</xdr:rowOff>
    </xdr:from>
    <xdr:to>
      <xdr:col>41</xdr:col>
      <xdr:colOff>50800</xdr:colOff>
      <xdr:row>97</xdr:row>
      <xdr:rowOff>109708</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972300" y="16718869"/>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152861</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7594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153371</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05111" y="167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69507</xdr:rowOff>
    </xdr:from>
    <xdr:to>
      <xdr:col>55</xdr:col>
      <xdr:colOff>50800</xdr:colOff>
      <xdr:row>97</xdr:row>
      <xdr:rowOff>171107</xdr:rowOff>
    </xdr:to>
    <xdr:sp macro="" textlink="">
      <xdr:nvSpPr>
        <xdr:cNvPr id="475" name="楕円 474">
          <a:extLst>
            <a:ext uri="{FF2B5EF4-FFF2-40B4-BE49-F238E27FC236}">
              <a16:creationId xmlns:a16="http://schemas.microsoft.com/office/drawing/2014/main" xmlns="" id="{00000000-0008-0000-0700-0000DB010000}"/>
            </a:ext>
          </a:extLst>
        </xdr:cNvPr>
        <xdr:cNvSpPr/>
      </xdr:nvSpPr>
      <xdr:spPr>
        <a:xfrm>
          <a:off x="10426700" y="1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47934</xdr:rowOff>
    </xdr:from>
    <xdr:ext cx="534377" cy="259045"/>
    <xdr:sp macro="" textlink="">
      <xdr:nvSpPr>
        <xdr:cNvPr id="476" name="土木費該当値テキスト">
          <a:extLst>
            <a:ext uri="{FF2B5EF4-FFF2-40B4-BE49-F238E27FC236}">
              <a16:creationId xmlns:a16="http://schemas.microsoft.com/office/drawing/2014/main" xmlns="" id="{00000000-0008-0000-0700-0000DC010000}"/>
            </a:ext>
          </a:extLst>
        </xdr:cNvPr>
        <xdr:cNvSpPr txBox="1"/>
      </xdr:nvSpPr>
      <xdr:spPr>
        <a:xfrm>
          <a:off x="10528300" y="1667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76152</xdr:rowOff>
    </xdr:from>
    <xdr:to>
      <xdr:col>50</xdr:col>
      <xdr:colOff>165100</xdr:colOff>
      <xdr:row>98</xdr:row>
      <xdr:rowOff>6302</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9588500" y="167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168879</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79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97785</xdr:rowOff>
    </xdr:from>
    <xdr:to>
      <xdr:col>46</xdr:col>
      <xdr:colOff>38100</xdr:colOff>
      <xdr:row>98</xdr:row>
      <xdr:rowOff>27935</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8699500" y="167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19062</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483111" y="1682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58908</xdr:rowOff>
    </xdr:from>
    <xdr:to>
      <xdr:col>41</xdr:col>
      <xdr:colOff>101600</xdr:colOff>
      <xdr:row>97</xdr:row>
      <xdr:rowOff>160508</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7810500" y="1668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5585</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594111" y="1646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37419</xdr:rowOff>
    </xdr:from>
    <xdr:to>
      <xdr:col>36</xdr:col>
      <xdr:colOff>165100</xdr:colOff>
      <xdr:row>97</xdr:row>
      <xdr:rowOff>139019</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6921500" y="166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155546</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705111" y="1644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29789</xdr:rowOff>
    </xdr:from>
    <xdr:to>
      <xdr:col>85</xdr:col>
      <xdr:colOff>127000</xdr:colOff>
      <xdr:row>36</xdr:row>
      <xdr:rowOff>119126</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5481300" y="6030539"/>
          <a:ext cx="838200" cy="26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4325</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176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119126</xdr:rowOff>
    </xdr:from>
    <xdr:to>
      <xdr:col>81</xdr:col>
      <xdr:colOff>50800</xdr:colOff>
      <xdr:row>37</xdr:row>
      <xdr:rowOff>5923</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4592300" y="6291326"/>
          <a:ext cx="889000" cy="5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5923</xdr:rowOff>
    </xdr:from>
    <xdr:to>
      <xdr:col>76</xdr:col>
      <xdr:colOff>114300</xdr:colOff>
      <xdr:row>37</xdr:row>
      <xdr:rowOff>9764</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3703300" y="6349573"/>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3363</xdr:rowOff>
    </xdr:from>
    <xdr:to>
      <xdr:col>71</xdr:col>
      <xdr:colOff>177800</xdr:colOff>
      <xdr:row>37</xdr:row>
      <xdr:rowOff>9764</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814300" y="634701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150439</xdr:rowOff>
    </xdr:from>
    <xdr:to>
      <xdr:col>85</xdr:col>
      <xdr:colOff>177800</xdr:colOff>
      <xdr:row>35</xdr:row>
      <xdr:rowOff>80589</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6268700" y="597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1866</xdr:rowOff>
    </xdr:from>
    <xdr:ext cx="534377"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58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68326</xdr:rowOff>
    </xdr:from>
    <xdr:to>
      <xdr:col>81</xdr:col>
      <xdr:colOff>101600</xdr:colOff>
      <xdr:row>36</xdr:row>
      <xdr:rowOff>169926</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5430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161053</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126573</xdr:rowOff>
    </xdr:from>
    <xdr:to>
      <xdr:col>76</xdr:col>
      <xdr:colOff>165100</xdr:colOff>
      <xdr:row>37</xdr:row>
      <xdr:rowOff>56723</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4541500" y="62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47850</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39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130414</xdr:rowOff>
    </xdr:from>
    <xdr:to>
      <xdr:col>72</xdr:col>
      <xdr:colOff>38100</xdr:colOff>
      <xdr:row>37</xdr:row>
      <xdr:rowOff>60564</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3652500" y="63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51691</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39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124013</xdr:rowOff>
    </xdr:from>
    <xdr:to>
      <xdr:col>67</xdr:col>
      <xdr:colOff>101600</xdr:colOff>
      <xdr:row>37</xdr:row>
      <xdr:rowOff>54163</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2763500" y="62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45290</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38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xmlns=""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a:extLst>
            <a:ext uri="{FF2B5EF4-FFF2-40B4-BE49-F238E27FC236}">
              <a16:creationId xmlns:a16="http://schemas.microsoft.com/office/drawing/2014/main" xmlns="" id="{00000000-0008-0000-0700-000034020000}"/>
            </a:ext>
          </a:extLst>
        </xdr:cNvPr>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a:extLst>
            <a:ext uri="{FF2B5EF4-FFF2-40B4-BE49-F238E27FC236}">
              <a16:creationId xmlns:a16="http://schemas.microsoft.com/office/drawing/2014/main" xmlns="" id="{00000000-0008-0000-0700-000036020000}"/>
            </a:ext>
          </a:extLst>
        </xdr:cNvPr>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51277</xdr:rowOff>
    </xdr:from>
    <xdr:to>
      <xdr:col>85</xdr:col>
      <xdr:colOff>127000</xdr:colOff>
      <xdr:row>56</xdr:row>
      <xdr:rowOff>28029</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5481300" y="9481027"/>
          <a:ext cx="838200" cy="14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9" name="教育費平均値テキスト">
          <a:extLst>
            <a:ext uri="{FF2B5EF4-FFF2-40B4-BE49-F238E27FC236}">
              <a16:creationId xmlns:a16="http://schemas.microsoft.com/office/drawing/2014/main" xmlns="" id="{00000000-0008-0000-0700-000039020000}"/>
            </a:ext>
          </a:extLst>
        </xdr:cNvPr>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a:extLst>
            <a:ext uri="{FF2B5EF4-FFF2-40B4-BE49-F238E27FC236}">
              <a16:creationId xmlns:a16="http://schemas.microsoft.com/office/drawing/2014/main" xmlns="" id="{00000000-0008-0000-0700-00003A020000}"/>
            </a:ext>
          </a:extLst>
        </xdr:cNvPr>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51277</xdr:rowOff>
    </xdr:from>
    <xdr:to>
      <xdr:col>81</xdr:col>
      <xdr:colOff>50800</xdr:colOff>
      <xdr:row>57</xdr:row>
      <xdr:rowOff>148547</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4592300" y="9481027"/>
          <a:ext cx="889000" cy="4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148547</xdr:rowOff>
    </xdr:from>
    <xdr:to>
      <xdr:col>76</xdr:col>
      <xdr:colOff>114300</xdr:colOff>
      <xdr:row>57</xdr:row>
      <xdr:rowOff>162720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3703300" y="992119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162720</xdr:rowOff>
    </xdr:from>
    <xdr:to>
      <xdr:col>71</xdr:col>
      <xdr:colOff>177800</xdr:colOff>
      <xdr:row>58</xdr:row>
      <xdr:rowOff>6975</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2814300" y="9935370"/>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148679</xdr:rowOff>
    </xdr:from>
    <xdr:to>
      <xdr:col>85</xdr:col>
      <xdr:colOff>177800</xdr:colOff>
      <xdr:row>56</xdr:row>
      <xdr:rowOff>78829</xdr:rowOff>
    </xdr:to>
    <xdr:sp macro="" textlink="">
      <xdr:nvSpPr>
        <xdr:cNvPr id="587" name="楕円 586">
          <a:extLst>
            <a:ext uri="{FF2B5EF4-FFF2-40B4-BE49-F238E27FC236}">
              <a16:creationId xmlns:a16="http://schemas.microsoft.com/office/drawing/2014/main" xmlns="" id="{00000000-0008-0000-0700-00004B020000}"/>
            </a:ext>
          </a:extLst>
        </xdr:cNvPr>
        <xdr:cNvSpPr/>
      </xdr:nvSpPr>
      <xdr:spPr>
        <a:xfrm>
          <a:off x="16268700" y="95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127106</xdr:rowOff>
    </xdr:from>
    <xdr:ext cx="534377" cy="259045"/>
    <xdr:sp macro="" textlink="">
      <xdr:nvSpPr>
        <xdr:cNvPr id="588" name="教育費該当値テキスト">
          <a:extLst>
            <a:ext uri="{FF2B5EF4-FFF2-40B4-BE49-F238E27FC236}">
              <a16:creationId xmlns:a16="http://schemas.microsoft.com/office/drawing/2014/main" xmlns="" id="{00000000-0008-0000-0700-00004C020000}"/>
            </a:ext>
          </a:extLst>
        </xdr:cNvPr>
        <xdr:cNvSpPr txBox="1"/>
      </xdr:nvSpPr>
      <xdr:spPr>
        <a:xfrm>
          <a:off x="16370300" y="955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477</xdr:rowOff>
    </xdr:from>
    <xdr:to>
      <xdr:col>81</xdr:col>
      <xdr:colOff>101600</xdr:colOff>
      <xdr:row>55</xdr:row>
      <xdr:rowOff>102077</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5430500" y="94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118604</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14111" y="92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97747</xdr:rowOff>
    </xdr:from>
    <xdr:to>
      <xdr:col>76</xdr:col>
      <xdr:colOff>165100</xdr:colOff>
      <xdr:row>58</xdr:row>
      <xdr:rowOff>27897</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4541500" y="98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19024</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325111" y="996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111920</xdr:rowOff>
    </xdr:from>
    <xdr:to>
      <xdr:col>72</xdr:col>
      <xdr:colOff>38100</xdr:colOff>
      <xdr:row>58</xdr:row>
      <xdr:rowOff>42070</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3652500" y="98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33197</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436111" y="99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127625</xdr:rowOff>
    </xdr:from>
    <xdr:to>
      <xdr:col>67</xdr:col>
      <xdr:colOff>101600</xdr:colOff>
      <xdr:row>58</xdr:row>
      <xdr:rowOff>57775</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2763500" y="99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48902</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547111" y="999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a:extLst>
            <a:ext uri="{FF2B5EF4-FFF2-40B4-BE49-F238E27FC236}">
              <a16:creationId xmlns:a16="http://schemas.microsoft.com/office/drawing/2014/main" xmlns="" id="{00000000-0008-0000-0700-00006D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a:extLst>
            <a:ext uri="{FF2B5EF4-FFF2-40B4-BE49-F238E27FC236}">
              <a16:creationId xmlns:a16="http://schemas.microsoft.com/office/drawing/2014/main" xmlns="" id="{00000000-0008-0000-0700-00006F020000}"/>
            </a:ext>
          </a:extLst>
        </xdr:cNvPr>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37134</xdr:rowOff>
    </xdr:from>
    <xdr:to>
      <xdr:col>85</xdr:col>
      <xdr:colOff>127000</xdr:colOff>
      <xdr:row>79</xdr:row>
      <xdr:rowOff>37897</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5481300" y="13581684"/>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a:extLst>
            <a:ext uri="{FF2B5EF4-FFF2-40B4-BE49-F238E27FC236}">
              <a16:creationId xmlns:a16="http://schemas.microsoft.com/office/drawing/2014/main" xmlns="" id="{00000000-0008-0000-0700-000072020000}"/>
            </a:ext>
          </a:extLst>
        </xdr:cNvPr>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a:extLst>
            <a:ext uri="{FF2B5EF4-FFF2-40B4-BE49-F238E27FC236}">
              <a16:creationId xmlns:a16="http://schemas.microsoft.com/office/drawing/2014/main" xmlns="" id="{00000000-0008-0000-0700-000073020000}"/>
            </a:ext>
          </a:extLst>
        </xdr:cNvPr>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37134</xdr:rowOff>
    </xdr:from>
    <xdr:to>
      <xdr:col>81</xdr:col>
      <xdr:colOff>50800</xdr:colOff>
      <xdr:row>79</xdr:row>
      <xdr:rowOff>43307</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4592300" y="13581684"/>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36754</xdr:rowOff>
    </xdr:from>
    <xdr:to>
      <xdr:col>76</xdr:col>
      <xdr:colOff>114300</xdr:colOff>
      <xdr:row>79</xdr:row>
      <xdr:rowOff>43307</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3703300" y="1358130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36754</xdr:rowOff>
    </xdr:from>
    <xdr:to>
      <xdr:col>71</xdr:col>
      <xdr:colOff>177800</xdr:colOff>
      <xdr:row>79</xdr:row>
      <xdr:rowOff>43002</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2814300" y="13581304"/>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158547</xdr:rowOff>
    </xdr:from>
    <xdr:to>
      <xdr:col>85</xdr:col>
      <xdr:colOff>177800</xdr:colOff>
      <xdr:row>79</xdr:row>
      <xdr:rowOff>88697</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6268700" y="135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73474</xdr:rowOff>
    </xdr:from>
    <xdr:ext cx="313932" cy="259045"/>
    <xdr:sp macro="" textlink="">
      <xdr:nvSpPr>
        <xdr:cNvPr id="645" name="災害復旧費該当値テキスト">
          <a:extLst>
            <a:ext uri="{FF2B5EF4-FFF2-40B4-BE49-F238E27FC236}">
              <a16:creationId xmlns:a16="http://schemas.microsoft.com/office/drawing/2014/main" xmlns="" id="{00000000-0008-0000-0700-000085020000}"/>
            </a:ext>
          </a:extLst>
        </xdr:cNvPr>
        <xdr:cNvSpPr txBox="1"/>
      </xdr:nvSpPr>
      <xdr:spPr>
        <a:xfrm>
          <a:off x="16370300" y="13446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157784</xdr:rowOff>
    </xdr:from>
    <xdr:to>
      <xdr:col>81</xdr:col>
      <xdr:colOff>101600</xdr:colOff>
      <xdr:row>79</xdr:row>
      <xdr:rowOff>87934</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54305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79061</xdr:rowOff>
    </xdr:from>
    <xdr:ext cx="313932"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324333" y="13623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163957</xdr:rowOff>
    </xdr:from>
    <xdr:to>
      <xdr:col>76</xdr:col>
      <xdr:colOff>165100</xdr:colOff>
      <xdr:row>79</xdr:row>
      <xdr:rowOff>94107</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45415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85234</xdr:rowOff>
    </xdr:from>
    <xdr:ext cx="313932"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35333" y="13629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157404</xdr:rowOff>
    </xdr:from>
    <xdr:to>
      <xdr:col>72</xdr:col>
      <xdr:colOff>38100</xdr:colOff>
      <xdr:row>79</xdr:row>
      <xdr:rowOff>87554</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3652500" y="135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78681</xdr:rowOff>
    </xdr:from>
    <xdr:ext cx="378565"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4017" y="13623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163652</xdr:rowOff>
    </xdr:from>
    <xdr:to>
      <xdr:col>67</xdr:col>
      <xdr:colOff>101600</xdr:colOff>
      <xdr:row>79</xdr:row>
      <xdr:rowOff>93802</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2763500" y="13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84929</xdr:rowOff>
    </xdr:from>
    <xdr:ext cx="313932"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57333" y="13629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xmlns=""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a:extLst>
            <a:ext uri="{FF2B5EF4-FFF2-40B4-BE49-F238E27FC236}">
              <a16:creationId xmlns:a16="http://schemas.microsoft.com/office/drawing/2014/main" xmlns="" id="{00000000-0008-0000-0700-0000A9020000}"/>
            </a:ext>
          </a:extLst>
        </xdr:cNvPr>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a:extLst>
            <a:ext uri="{FF2B5EF4-FFF2-40B4-BE49-F238E27FC236}">
              <a16:creationId xmlns:a16="http://schemas.microsoft.com/office/drawing/2014/main" xmlns="" id="{00000000-0008-0000-0700-0000AB020000}"/>
            </a:ext>
          </a:extLst>
        </xdr:cNvPr>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30691</xdr:rowOff>
    </xdr:from>
    <xdr:to>
      <xdr:col>85</xdr:col>
      <xdr:colOff>127000</xdr:colOff>
      <xdr:row>96</xdr:row>
      <xdr:rowOff>62629</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5481300" y="16489891"/>
          <a:ext cx="838200" cy="3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6" name="公債費平均値テキスト">
          <a:extLst>
            <a:ext uri="{FF2B5EF4-FFF2-40B4-BE49-F238E27FC236}">
              <a16:creationId xmlns:a16="http://schemas.microsoft.com/office/drawing/2014/main" xmlns="" id="{00000000-0008-0000-0700-0000AE020000}"/>
            </a:ext>
          </a:extLst>
        </xdr:cNvPr>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30691</xdr:rowOff>
    </xdr:from>
    <xdr:to>
      <xdr:col>81</xdr:col>
      <xdr:colOff>50800</xdr:colOff>
      <xdr:row>96</xdr:row>
      <xdr:rowOff>32944</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4592300" y="16489891"/>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24910</xdr:rowOff>
    </xdr:from>
    <xdr:to>
      <xdr:col>76</xdr:col>
      <xdr:colOff>114300</xdr:colOff>
      <xdr:row>96</xdr:row>
      <xdr:rowOff>32944</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3703300" y="16484110"/>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24910</xdr:rowOff>
    </xdr:from>
    <xdr:to>
      <xdr:col>71</xdr:col>
      <xdr:colOff>177800</xdr:colOff>
      <xdr:row>96</xdr:row>
      <xdr:rowOff>52865</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2814300" y="16484110"/>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11829</xdr:rowOff>
    </xdr:from>
    <xdr:to>
      <xdr:col>85</xdr:col>
      <xdr:colOff>177800</xdr:colOff>
      <xdr:row>96</xdr:row>
      <xdr:rowOff>113429</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6268700" y="164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161706</xdr:rowOff>
    </xdr:from>
    <xdr:ext cx="534377" cy="259045"/>
    <xdr:sp macro="" textlink="">
      <xdr:nvSpPr>
        <xdr:cNvPr id="705" name="公債費該当値テキスト">
          <a:extLst>
            <a:ext uri="{FF2B5EF4-FFF2-40B4-BE49-F238E27FC236}">
              <a16:creationId xmlns:a16="http://schemas.microsoft.com/office/drawing/2014/main" xmlns="" id="{00000000-0008-0000-0700-0000C1020000}"/>
            </a:ext>
          </a:extLst>
        </xdr:cNvPr>
        <xdr:cNvSpPr txBox="1"/>
      </xdr:nvSpPr>
      <xdr:spPr>
        <a:xfrm>
          <a:off x="16370300" y="164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151341</xdr:rowOff>
    </xdr:from>
    <xdr:to>
      <xdr:col>81</xdr:col>
      <xdr:colOff>101600</xdr:colOff>
      <xdr:row>96</xdr:row>
      <xdr:rowOff>81491</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5430500" y="1643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72618</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14111" y="1653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153594</xdr:rowOff>
    </xdr:from>
    <xdr:to>
      <xdr:col>76</xdr:col>
      <xdr:colOff>165100</xdr:colOff>
      <xdr:row>96</xdr:row>
      <xdr:rowOff>83744</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4541500" y="164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74871</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325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145560</xdr:rowOff>
    </xdr:from>
    <xdr:to>
      <xdr:col>72</xdr:col>
      <xdr:colOff>38100</xdr:colOff>
      <xdr:row>96</xdr:row>
      <xdr:rowOff>75710</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3652500" y="164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66837</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436111" y="1652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2065</xdr:rowOff>
    </xdr:from>
    <xdr:to>
      <xdr:col>67</xdr:col>
      <xdr:colOff>101600</xdr:colOff>
      <xdr:row>96</xdr:row>
      <xdr:rowOff>103665</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2763500" y="164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94792</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547111" y="1655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a:extLst>
            <a:ext uri="{FF2B5EF4-FFF2-40B4-BE49-F238E27FC236}">
              <a16:creationId xmlns:a16="http://schemas.microsoft.com/office/drawing/2014/main" xmlns="" id="{00000000-0008-0000-0700-0000E0020000}"/>
            </a:ext>
          </a:extLst>
        </xdr:cNvPr>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a:extLst>
            <a:ext uri="{FF2B5EF4-FFF2-40B4-BE49-F238E27FC236}">
              <a16:creationId xmlns:a16="http://schemas.microsoft.com/office/drawing/2014/main" xmlns="" id="{00000000-0008-0000-0700-0000E2020000}"/>
            </a:ext>
          </a:extLst>
        </xdr:cNvPr>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a:extLst>
            <a:ext uri="{FF2B5EF4-FFF2-40B4-BE49-F238E27FC236}">
              <a16:creationId xmlns:a16="http://schemas.microsoft.com/office/drawing/2014/main" xmlns="" id="{00000000-0008-0000-0700-0000E5020000}"/>
            </a:ext>
          </a:extLst>
        </xdr:cNvPr>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a:extLst>
            <a:ext uri="{FF2B5EF4-FFF2-40B4-BE49-F238E27FC236}">
              <a16:creationId xmlns:a16="http://schemas.microsoft.com/office/drawing/2014/main" xmlns="" id="{00000000-0008-0000-0700-0000F8020000}"/>
            </a:ext>
          </a:extLst>
        </xdr:cNvPr>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xmlns=""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xmlns=""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xmlns=""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xmlns=""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xmlns=""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xmlns=""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a:t>
          </a:r>
          <a:r>
            <a:rPr kumimoji="1" lang="ja-JP" altLang="en-US" sz="1100">
              <a:solidFill>
                <a:schemeClr val="dk1"/>
              </a:solidFill>
              <a:effectLst/>
              <a:latin typeface="+mn-lt"/>
              <a:ea typeface="+mn-ea"/>
              <a:cs typeface="+mn-cs"/>
            </a:rPr>
            <a:t>住民一人当たり１３７，８７３円となっている。これは、新型コロナウイルス感染症対策として特別定額給付金給付事業を行ったためである。</a:t>
          </a:r>
          <a:endParaRPr lang="ja-JP" altLang="ja-JP" sz="1400">
            <a:effectLst/>
          </a:endParaRPr>
        </a:p>
        <a:p>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住民一人当たり１６，８２７円となっている。これは、</a:t>
          </a:r>
          <a:r>
            <a:rPr kumimoji="1" lang="ja-JP" altLang="ja-JP" sz="1100">
              <a:solidFill>
                <a:schemeClr val="dk1"/>
              </a:solidFill>
              <a:effectLst/>
              <a:latin typeface="+mn-lt"/>
              <a:ea typeface="+mn-ea"/>
              <a:cs typeface="+mn-cs"/>
            </a:rPr>
            <a:t>新型コロナウイルス感染症対策のための物品購入や避難所</a:t>
          </a:r>
          <a:r>
            <a:rPr kumimoji="1" lang="ja-JP" altLang="en-US" sz="1100">
              <a:solidFill>
                <a:schemeClr val="dk1"/>
              </a:solidFill>
              <a:effectLst/>
              <a:latin typeface="+mn-lt"/>
              <a:ea typeface="+mn-ea"/>
              <a:cs typeface="+mn-cs"/>
            </a:rPr>
            <a:t>感染症</a:t>
          </a:r>
          <a:r>
            <a:rPr kumimoji="1" lang="ja-JP" altLang="ja-JP" sz="1100">
              <a:solidFill>
                <a:schemeClr val="dk1"/>
              </a:solidFill>
              <a:effectLst/>
              <a:latin typeface="+mn-lt"/>
              <a:ea typeface="+mn-ea"/>
              <a:cs typeface="+mn-cs"/>
            </a:rPr>
            <a:t>対策</a:t>
          </a:r>
          <a:r>
            <a:rPr kumimoji="1" lang="ja-JP" altLang="en-US" sz="1100">
              <a:solidFill>
                <a:schemeClr val="dk1"/>
              </a:solidFill>
              <a:effectLst/>
              <a:latin typeface="+mn-lt"/>
              <a:ea typeface="+mn-ea"/>
              <a:cs typeface="+mn-cs"/>
            </a:rPr>
            <a:t>のほか、消防車両の更新等によるものである。</a:t>
          </a:r>
          <a:endParaRPr kumimoji="1" lang="en-US" altLang="ja-JP" sz="1100">
            <a:solidFill>
              <a:schemeClr val="dk1"/>
            </a:solidFill>
            <a:effectLst/>
            <a:latin typeface="+mn-lt"/>
            <a:ea typeface="+mn-ea"/>
            <a:cs typeface="+mn-cs"/>
          </a:endParaRPr>
        </a:p>
        <a:p>
          <a:r>
            <a:rPr lang="ja-JP" altLang="en-US" sz="1100">
              <a:effectLst/>
            </a:rPr>
            <a:t>教育費は、住民一人当たり３９，８８５円となっている。市内全小中学校空調設備整備事業の完了により減少となったものの、ＧＩＧＡスクール関連事業費や給食事業費の増加等により、高止まりしている。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財政調整基金残高</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国県補助金の前年度精算や市税の減収を補てんするために取崩を行ったため、</a:t>
          </a:r>
          <a:r>
            <a:rPr kumimoji="1" lang="ja-JP" altLang="en-US" sz="1100" b="0">
              <a:solidFill>
                <a:schemeClr val="dk1"/>
              </a:solidFill>
              <a:effectLst/>
              <a:latin typeface="+mn-lt"/>
              <a:ea typeface="+mn-ea"/>
              <a:cs typeface="+mn-cs"/>
            </a:rPr>
            <a:t>２．１</a:t>
          </a:r>
          <a:r>
            <a:rPr kumimoji="1" lang="ja-JP" altLang="ja-JP" sz="1100" b="0">
              <a:solidFill>
                <a:schemeClr val="dk1"/>
              </a:solidFill>
              <a:effectLst/>
              <a:latin typeface="+mn-lt"/>
              <a:ea typeface="+mn-ea"/>
              <a:cs typeface="+mn-cs"/>
            </a:rPr>
            <a:t>ポイント減少した。減少傾向にならないよう残高確保に努める。</a:t>
          </a:r>
          <a:endParaRPr lang="ja-JP" altLang="ja-JP" sz="1400">
            <a:effectLst/>
          </a:endParaRPr>
        </a:p>
        <a:p>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実質収支額</a:t>
          </a:r>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新型コロナウイルス感染症の影響による国からの交付金の増や事業の休止や中止</a:t>
          </a:r>
          <a:r>
            <a:rPr kumimoji="1" lang="ja-JP" altLang="ja-JP" sz="1100" b="0">
              <a:solidFill>
                <a:schemeClr val="dk1"/>
              </a:solidFill>
              <a:effectLst/>
              <a:latin typeface="+mn-lt"/>
              <a:ea typeface="+mn-ea"/>
              <a:cs typeface="+mn-cs"/>
            </a:rPr>
            <a:t>が主な理由となり、</a:t>
          </a:r>
          <a:r>
            <a:rPr kumimoji="1" lang="ja-JP" altLang="en-US" sz="1100" b="0">
              <a:solidFill>
                <a:schemeClr val="dk1"/>
              </a:solidFill>
              <a:effectLst/>
              <a:latin typeface="+mn-lt"/>
              <a:ea typeface="+mn-ea"/>
              <a:cs typeface="+mn-cs"/>
            </a:rPr>
            <a:t>２．４９ポイント増加</a:t>
          </a:r>
          <a:r>
            <a:rPr kumimoji="1" lang="ja-JP" altLang="ja-JP" sz="1100" b="0">
              <a:solidFill>
                <a:schemeClr val="dk1"/>
              </a:solidFill>
              <a:effectLst/>
              <a:latin typeface="+mn-lt"/>
              <a:ea typeface="+mn-ea"/>
              <a:cs typeface="+mn-cs"/>
            </a:rPr>
            <a:t>した。適正</a:t>
          </a:r>
          <a:r>
            <a:rPr kumimoji="1" lang="ja-JP" altLang="en-US" sz="1100" b="0">
              <a:solidFill>
                <a:schemeClr val="dk1"/>
              </a:solidFill>
              <a:effectLst/>
              <a:latin typeface="+mn-lt"/>
              <a:ea typeface="+mn-ea"/>
              <a:cs typeface="+mn-cs"/>
            </a:rPr>
            <a:t>水準が確保できるよう、</a:t>
          </a:r>
          <a:r>
            <a:rPr kumimoji="1" lang="ja-JP" altLang="ja-JP" sz="1100" b="0">
              <a:solidFill>
                <a:schemeClr val="dk1"/>
              </a:solidFill>
              <a:effectLst/>
              <a:latin typeface="+mn-lt"/>
              <a:ea typeface="+mn-ea"/>
              <a:cs typeface="+mn-cs"/>
            </a:rPr>
            <a:t>慎重な財政運営に努め</a:t>
          </a:r>
          <a:r>
            <a:rPr kumimoji="1" lang="ja-JP" altLang="en-US" sz="1100" b="0">
              <a:solidFill>
                <a:schemeClr val="dk1"/>
              </a:solidFill>
              <a:effectLst/>
              <a:latin typeface="+mn-lt"/>
              <a:ea typeface="+mn-ea"/>
              <a:cs typeface="+mn-cs"/>
            </a:rPr>
            <a:t>る</a:t>
          </a:r>
          <a:r>
            <a:rPr kumimoji="1" lang="ja-JP" altLang="ja-JP" sz="1100" b="0">
              <a:solidFill>
                <a:schemeClr val="dk1"/>
              </a:solidFill>
              <a:effectLst/>
              <a:latin typeface="+mn-lt"/>
              <a:ea typeface="+mn-ea"/>
              <a:cs typeface="+mn-cs"/>
            </a:rPr>
            <a:t>。</a:t>
          </a:r>
          <a:endParaRPr lang="ja-JP" altLang="ja-JP" sz="1400">
            <a:effectLst/>
          </a:endParaRPr>
        </a:p>
        <a:p>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実質単年度収支</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財政調整基金からの取崩</a:t>
          </a:r>
          <a:r>
            <a:rPr kumimoji="1" lang="ja-JP" altLang="en-US" sz="1100" b="0">
              <a:solidFill>
                <a:schemeClr val="dk1"/>
              </a:solidFill>
              <a:effectLst/>
              <a:latin typeface="+mn-lt"/>
              <a:ea typeface="+mn-ea"/>
              <a:cs typeface="+mn-cs"/>
            </a:rPr>
            <a:t>額</a:t>
          </a:r>
          <a:r>
            <a:rPr kumimoji="1" lang="ja-JP" altLang="ja-JP" sz="1100" b="0">
              <a:solidFill>
                <a:schemeClr val="dk1"/>
              </a:solidFill>
              <a:effectLst/>
              <a:latin typeface="+mn-lt"/>
              <a:ea typeface="+mn-ea"/>
              <a:cs typeface="+mn-cs"/>
            </a:rPr>
            <a:t>が積立額を上回った</a:t>
          </a:r>
          <a:r>
            <a:rPr kumimoji="1" lang="ja-JP" altLang="en-US" sz="1100" b="0">
              <a:solidFill>
                <a:schemeClr val="dk1"/>
              </a:solidFill>
              <a:effectLst/>
              <a:latin typeface="+mn-lt"/>
              <a:ea typeface="+mn-ea"/>
              <a:cs typeface="+mn-cs"/>
            </a:rPr>
            <a:t>ものの</a:t>
          </a: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単年度収支が増加したため、２．６７</a:t>
          </a:r>
          <a:r>
            <a:rPr kumimoji="1" lang="ja-JP" altLang="ja-JP" sz="1100" b="0">
              <a:solidFill>
                <a:schemeClr val="dk1"/>
              </a:solidFill>
              <a:effectLst/>
              <a:latin typeface="+mn-lt"/>
              <a:ea typeface="+mn-ea"/>
              <a:cs typeface="+mn-cs"/>
            </a:rPr>
            <a:t>ポイント</a:t>
          </a:r>
          <a:r>
            <a:rPr kumimoji="1" lang="ja-JP" altLang="en-US" sz="1100" b="0">
              <a:solidFill>
                <a:schemeClr val="dk1"/>
              </a:solidFill>
              <a:effectLst/>
              <a:latin typeface="+mn-lt"/>
              <a:ea typeface="+mn-ea"/>
              <a:cs typeface="+mn-cs"/>
            </a:rPr>
            <a:t>増加し</a:t>
          </a:r>
          <a:r>
            <a:rPr kumimoji="1" lang="ja-JP" altLang="ja-JP" sz="1100" b="0">
              <a:solidFill>
                <a:schemeClr val="dk1"/>
              </a:solidFill>
              <a:effectLst/>
              <a:latin typeface="+mn-lt"/>
              <a:ea typeface="+mn-ea"/>
              <a:cs typeface="+mn-cs"/>
            </a:rPr>
            <a:t>た。</a:t>
          </a:r>
          <a:r>
            <a:rPr kumimoji="1" lang="ja-JP" altLang="en-US" sz="1100" b="0">
              <a:solidFill>
                <a:schemeClr val="dk1"/>
              </a:solidFill>
              <a:effectLst/>
              <a:latin typeface="+mn-lt"/>
              <a:ea typeface="+mn-ea"/>
              <a:cs typeface="+mn-cs"/>
            </a:rPr>
            <a:t>コロナ禍における数値であることを念頭に、</a:t>
          </a:r>
          <a:r>
            <a:rPr kumimoji="1" lang="ja-JP" altLang="ja-JP" sz="1100" b="0">
              <a:solidFill>
                <a:schemeClr val="dk1"/>
              </a:solidFill>
              <a:effectLst/>
              <a:latin typeface="+mn-lt"/>
              <a:ea typeface="+mn-ea"/>
              <a:cs typeface="+mn-cs"/>
            </a:rPr>
            <a:t>慎重な財政運営に努める。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各会計において、実質収支は黒字となっている。</a:t>
          </a:r>
          <a:endParaRPr lang="ja-JP" altLang="ja-JP" sz="1400">
            <a:effectLst/>
          </a:endParaRPr>
        </a:p>
        <a:p>
          <a:r>
            <a:rPr kumimoji="1" lang="ja-JP" altLang="ja-JP" sz="1100">
              <a:solidFill>
                <a:schemeClr val="dk1"/>
              </a:solidFill>
              <a:effectLst/>
              <a:latin typeface="+mn-lt"/>
              <a:ea typeface="+mn-ea"/>
              <a:cs typeface="+mn-cs"/>
            </a:rPr>
            <a:t>　一般会計は、法人市民税</a:t>
          </a:r>
          <a:r>
            <a:rPr kumimoji="1" lang="ja-JP" altLang="en-US" sz="1100">
              <a:solidFill>
                <a:schemeClr val="dk1"/>
              </a:solidFill>
              <a:effectLst/>
              <a:latin typeface="+mn-lt"/>
              <a:ea typeface="+mn-ea"/>
              <a:cs typeface="+mn-cs"/>
            </a:rPr>
            <a:t>は減少したものの、</a:t>
          </a:r>
          <a:r>
            <a:rPr kumimoji="1" lang="ja-JP" altLang="ja-JP" sz="1100">
              <a:solidFill>
                <a:schemeClr val="dk1"/>
              </a:solidFill>
              <a:effectLst/>
              <a:latin typeface="+mn-lt"/>
              <a:ea typeface="+mn-ea"/>
              <a:cs typeface="+mn-cs"/>
            </a:rPr>
            <a:t>地方消費税交付金</a:t>
          </a:r>
          <a:r>
            <a:rPr kumimoji="1" lang="ja-JP" altLang="en-US" sz="1100">
              <a:solidFill>
                <a:schemeClr val="dk1"/>
              </a:solidFill>
              <a:effectLst/>
              <a:latin typeface="+mn-lt"/>
              <a:ea typeface="+mn-ea"/>
              <a:cs typeface="+mn-cs"/>
            </a:rPr>
            <a:t>や普通交付税の増等により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２．４９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適正と言われる水準を保っている。</a:t>
          </a:r>
          <a:endParaRPr lang="ja-JP" altLang="ja-JP" sz="1400">
            <a:effectLst/>
          </a:endParaRPr>
        </a:p>
        <a:p>
          <a:r>
            <a:rPr kumimoji="1" lang="ja-JP" altLang="ja-JP" sz="1100">
              <a:solidFill>
                <a:sysClr val="windowText" lastClr="000000"/>
              </a:solidFill>
              <a:effectLst/>
              <a:latin typeface="+mn-lt"/>
              <a:ea typeface="+mn-ea"/>
              <a:cs typeface="+mn-cs"/>
            </a:rPr>
            <a:t>　公共下水道事業会計は、</a:t>
          </a:r>
          <a:r>
            <a:rPr kumimoji="1" lang="ja-JP" altLang="en-US" sz="1100">
              <a:solidFill>
                <a:sysClr val="windowText" lastClr="000000"/>
              </a:solidFill>
              <a:effectLst/>
              <a:latin typeface="+mn-lt"/>
              <a:ea typeface="+mn-ea"/>
              <a:cs typeface="+mn-cs"/>
            </a:rPr>
            <a:t>一般会計からの繰入金の減や汚水管渠の維持管理費用の増加等により、１．</a:t>
          </a: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介護保険事業特別会計は、</a:t>
          </a:r>
          <a:r>
            <a:rPr kumimoji="1" lang="ja-JP" altLang="en-US" sz="1100">
              <a:solidFill>
                <a:schemeClr val="dk1"/>
              </a:solidFill>
              <a:effectLst/>
              <a:latin typeface="+mn-lt"/>
              <a:ea typeface="+mn-ea"/>
              <a:cs typeface="+mn-cs"/>
            </a:rPr>
            <a:t>国県支出金の過年度精算や基金の取崩し等</a:t>
          </a:r>
          <a:r>
            <a:rPr kumimoji="1" lang="ja-JP" altLang="ja-JP" sz="1100">
              <a:solidFill>
                <a:schemeClr val="dk1"/>
              </a:solidFill>
              <a:effectLst/>
              <a:latin typeface="+mn-lt"/>
              <a:ea typeface="+mn-ea"/>
              <a:cs typeface="+mn-cs"/>
            </a:rPr>
            <a:t>が主な理由となり、</a:t>
          </a:r>
          <a:r>
            <a:rPr kumimoji="1" lang="ja-JP" altLang="en-US" sz="1100">
              <a:solidFill>
                <a:schemeClr val="dk1"/>
              </a:solidFill>
              <a:effectLst/>
              <a:latin typeface="+mn-lt"/>
              <a:ea typeface="+mn-ea"/>
              <a:cs typeface="+mn-cs"/>
            </a:rPr>
            <a:t>０．１８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国民健康保険事業特別会計は、</a:t>
          </a:r>
          <a:r>
            <a:rPr kumimoji="1" lang="ja-JP" altLang="en-US" sz="1100">
              <a:solidFill>
                <a:schemeClr val="dk1"/>
              </a:solidFill>
              <a:effectLst/>
              <a:latin typeface="+mn-lt"/>
              <a:ea typeface="+mn-ea"/>
              <a:cs typeface="+mn-cs"/>
            </a:rPr>
            <a:t>新型コロナウイルス感染症の影響による受診控えや基金の取崩し等が</a:t>
          </a:r>
          <a:r>
            <a:rPr kumimoji="1" lang="ja-JP" altLang="ja-JP" sz="1100">
              <a:solidFill>
                <a:schemeClr val="dk1"/>
              </a:solidFill>
              <a:effectLst/>
              <a:latin typeface="+mn-lt"/>
              <a:ea typeface="+mn-ea"/>
              <a:cs typeface="+mn-cs"/>
            </a:rPr>
            <a:t>主な理由となり、</a:t>
          </a:r>
          <a:r>
            <a:rPr kumimoji="1" lang="ja-JP" altLang="en-US" sz="1100">
              <a:solidFill>
                <a:schemeClr val="dk1"/>
              </a:solidFill>
              <a:effectLst/>
              <a:latin typeface="+mn-lt"/>
              <a:ea typeface="+mn-ea"/>
              <a:cs typeface="+mn-cs"/>
            </a:rPr>
            <a:t>０．３９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後期高齢者医療事業特別会計は、平成２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年度以降概ね０．０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％前後で推移している。</a:t>
          </a:r>
          <a:endParaRPr lang="ja-JP" altLang="ja-JP" sz="1400">
            <a:effectLst/>
          </a:endParaRPr>
        </a:p>
        <a:p>
          <a:r>
            <a:rPr kumimoji="1" lang="ja-JP" altLang="ja-JP" sz="1100">
              <a:solidFill>
                <a:schemeClr val="dk1"/>
              </a:solidFill>
              <a:effectLst/>
              <a:latin typeface="+mn-lt"/>
              <a:ea typeface="+mn-ea"/>
              <a:cs typeface="+mn-cs"/>
            </a:rPr>
            <a:t>　用地取得事業特別会計については、歳入と歳出が同額であるため、実質収支はない。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9" t="s">
        <v>79</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49"/>
      <c r="CN1" s="649"/>
      <c r="CO1" s="649"/>
      <c r="CP1" s="649"/>
      <c r="CQ1" s="649"/>
      <c r="CR1" s="649"/>
      <c r="CS1" s="649"/>
      <c r="CT1" s="649"/>
      <c r="CU1" s="649"/>
      <c r="CV1" s="649"/>
      <c r="CW1" s="649"/>
      <c r="CX1" s="649"/>
      <c r="CY1" s="649"/>
      <c r="CZ1" s="649"/>
      <c r="DA1" s="649"/>
      <c r="DB1" s="649"/>
      <c r="DC1" s="649"/>
      <c r="DD1" s="649"/>
      <c r="DE1" s="649"/>
      <c r="DF1" s="649"/>
      <c r="DG1" s="649"/>
      <c r="DH1" s="649"/>
      <c r="DI1" s="649"/>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50" t="s">
        <v>81</v>
      </c>
      <c r="C3" s="651"/>
      <c r="D3" s="651"/>
      <c r="E3" s="652"/>
      <c r="F3" s="652"/>
      <c r="G3" s="652"/>
      <c r="H3" s="652"/>
      <c r="I3" s="652"/>
      <c r="J3" s="652"/>
      <c r="K3" s="652"/>
      <c r="L3" s="652" t="s">
        <v>82</v>
      </c>
      <c r="M3" s="652"/>
      <c r="N3" s="652"/>
      <c r="O3" s="652"/>
      <c r="P3" s="652"/>
      <c r="Q3" s="652"/>
      <c r="R3" s="655"/>
      <c r="S3" s="655"/>
      <c r="T3" s="655"/>
      <c r="U3" s="655"/>
      <c r="V3" s="656"/>
      <c r="W3" s="546" t="s">
        <v>83</v>
      </c>
      <c r="X3" s="547"/>
      <c r="Y3" s="547"/>
      <c r="Z3" s="547"/>
      <c r="AA3" s="547"/>
      <c r="AB3" s="651"/>
      <c r="AC3" s="655" t="s">
        <v>84</v>
      </c>
      <c r="AD3" s="547"/>
      <c r="AE3" s="547"/>
      <c r="AF3" s="547"/>
      <c r="AG3" s="547"/>
      <c r="AH3" s="547"/>
      <c r="AI3" s="547"/>
      <c r="AJ3" s="547"/>
      <c r="AK3" s="547"/>
      <c r="AL3" s="617"/>
      <c r="AM3" s="546" t="s">
        <v>85</v>
      </c>
      <c r="AN3" s="547"/>
      <c r="AO3" s="547"/>
      <c r="AP3" s="547"/>
      <c r="AQ3" s="547"/>
      <c r="AR3" s="547"/>
      <c r="AS3" s="547"/>
      <c r="AT3" s="547"/>
      <c r="AU3" s="547"/>
      <c r="AV3" s="547"/>
      <c r="AW3" s="547"/>
      <c r="AX3" s="617"/>
      <c r="AY3" s="609" t="s">
        <v>1</v>
      </c>
      <c r="AZ3" s="610"/>
      <c r="BA3" s="610"/>
      <c r="BB3" s="610"/>
      <c r="BC3" s="610"/>
      <c r="BD3" s="610"/>
      <c r="BE3" s="610"/>
      <c r="BF3" s="610"/>
      <c r="BG3" s="610"/>
      <c r="BH3" s="610"/>
      <c r="BI3" s="610"/>
      <c r="BJ3" s="610"/>
      <c r="BK3" s="610"/>
      <c r="BL3" s="610"/>
      <c r="BM3" s="659"/>
      <c r="BN3" s="546" t="s">
        <v>86</v>
      </c>
      <c r="BO3" s="547"/>
      <c r="BP3" s="547"/>
      <c r="BQ3" s="547"/>
      <c r="BR3" s="547"/>
      <c r="BS3" s="547"/>
      <c r="BT3" s="547"/>
      <c r="BU3" s="617"/>
      <c r="BV3" s="546" t="s">
        <v>87</v>
      </c>
      <c r="BW3" s="547"/>
      <c r="BX3" s="547"/>
      <c r="BY3" s="547"/>
      <c r="BZ3" s="547"/>
      <c r="CA3" s="547"/>
      <c r="CB3" s="547"/>
      <c r="CC3" s="617"/>
      <c r="CD3" s="609" t="s">
        <v>1</v>
      </c>
      <c r="CE3" s="610"/>
      <c r="CF3" s="610"/>
      <c r="CG3" s="610"/>
      <c r="CH3" s="610"/>
      <c r="CI3" s="610"/>
      <c r="CJ3" s="610"/>
      <c r="CK3" s="610"/>
      <c r="CL3" s="610"/>
      <c r="CM3" s="610"/>
      <c r="CN3" s="610"/>
      <c r="CO3" s="610"/>
      <c r="CP3" s="610"/>
      <c r="CQ3" s="610"/>
      <c r="CR3" s="610"/>
      <c r="CS3" s="659"/>
      <c r="CT3" s="546" t="s">
        <v>88</v>
      </c>
      <c r="CU3" s="547"/>
      <c r="CV3" s="547"/>
      <c r="CW3" s="547"/>
      <c r="CX3" s="547"/>
      <c r="CY3" s="547"/>
      <c r="CZ3" s="547"/>
      <c r="DA3" s="617"/>
      <c r="DB3" s="546" t="s">
        <v>89</v>
      </c>
      <c r="DC3" s="547"/>
      <c r="DD3" s="547"/>
      <c r="DE3" s="547"/>
      <c r="DF3" s="547"/>
      <c r="DG3" s="547"/>
      <c r="DH3" s="547"/>
      <c r="DI3" s="617"/>
      <c r="DJ3" s="185"/>
      <c r="DK3" s="185"/>
      <c r="DL3" s="185"/>
      <c r="DM3" s="185"/>
      <c r="DN3" s="185"/>
      <c r="DO3" s="185"/>
    </row>
    <row r="4" spans="1:119" ht="18.75" customHeight="1" x14ac:dyDescent="0.2">
      <c r="A4" s="186"/>
      <c r="B4" s="625"/>
      <c r="C4" s="626"/>
      <c r="D4" s="626"/>
      <c r="E4" s="627"/>
      <c r="F4" s="627"/>
      <c r="G4" s="627"/>
      <c r="H4" s="627"/>
      <c r="I4" s="627"/>
      <c r="J4" s="627"/>
      <c r="K4" s="627"/>
      <c r="L4" s="627"/>
      <c r="M4" s="627"/>
      <c r="N4" s="627"/>
      <c r="O4" s="627"/>
      <c r="P4" s="627"/>
      <c r="Q4" s="627"/>
      <c r="R4" s="631"/>
      <c r="S4" s="631"/>
      <c r="T4" s="631"/>
      <c r="U4" s="631"/>
      <c r="V4" s="632"/>
      <c r="W4" s="618"/>
      <c r="X4" s="429"/>
      <c r="Y4" s="429"/>
      <c r="Z4" s="429"/>
      <c r="AA4" s="429"/>
      <c r="AB4" s="626"/>
      <c r="AC4" s="631"/>
      <c r="AD4" s="429"/>
      <c r="AE4" s="429"/>
      <c r="AF4" s="429"/>
      <c r="AG4" s="429"/>
      <c r="AH4" s="429"/>
      <c r="AI4" s="429"/>
      <c r="AJ4" s="429"/>
      <c r="AK4" s="429"/>
      <c r="AL4" s="619"/>
      <c r="AM4" s="573"/>
      <c r="AN4" s="483"/>
      <c r="AO4" s="483"/>
      <c r="AP4" s="483"/>
      <c r="AQ4" s="483"/>
      <c r="AR4" s="483"/>
      <c r="AS4" s="483"/>
      <c r="AT4" s="483"/>
      <c r="AU4" s="483"/>
      <c r="AV4" s="483"/>
      <c r="AW4" s="483"/>
      <c r="AX4" s="658"/>
      <c r="AY4" s="459" t="s">
        <v>90</v>
      </c>
      <c r="AZ4" s="460"/>
      <c r="BA4" s="460"/>
      <c r="BB4" s="460"/>
      <c r="BC4" s="460"/>
      <c r="BD4" s="460"/>
      <c r="BE4" s="460"/>
      <c r="BF4" s="460"/>
      <c r="BG4" s="460"/>
      <c r="BH4" s="460"/>
      <c r="BI4" s="460"/>
      <c r="BJ4" s="460"/>
      <c r="BK4" s="460"/>
      <c r="BL4" s="460"/>
      <c r="BM4" s="461"/>
      <c r="BN4" s="462">
        <v>45221064</v>
      </c>
      <c r="BO4" s="463"/>
      <c r="BP4" s="463"/>
      <c r="BQ4" s="463"/>
      <c r="BR4" s="463"/>
      <c r="BS4" s="463"/>
      <c r="BT4" s="463"/>
      <c r="BU4" s="464"/>
      <c r="BV4" s="462">
        <v>34009274</v>
      </c>
      <c r="BW4" s="463"/>
      <c r="BX4" s="463"/>
      <c r="BY4" s="463"/>
      <c r="BZ4" s="463"/>
      <c r="CA4" s="463"/>
      <c r="CB4" s="463"/>
      <c r="CC4" s="464"/>
      <c r="CD4" s="643" t="s">
        <v>91</v>
      </c>
      <c r="CE4" s="644"/>
      <c r="CF4" s="644"/>
      <c r="CG4" s="644"/>
      <c r="CH4" s="644"/>
      <c r="CI4" s="644"/>
      <c r="CJ4" s="644"/>
      <c r="CK4" s="644"/>
      <c r="CL4" s="644"/>
      <c r="CM4" s="644"/>
      <c r="CN4" s="644"/>
      <c r="CO4" s="644"/>
      <c r="CP4" s="644"/>
      <c r="CQ4" s="644"/>
      <c r="CR4" s="644"/>
      <c r="CS4" s="645"/>
      <c r="CT4" s="646">
        <v>6</v>
      </c>
      <c r="CU4" s="647"/>
      <c r="CV4" s="647"/>
      <c r="CW4" s="647"/>
      <c r="CX4" s="647"/>
      <c r="CY4" s="647"/>
      <c r="CZ4" s="647"/>
      <c r="DA4" s="648"/>
      <c r="DB4" s="646">
        <v>3.5</v>
      </c>
      <c r="DC4" s="647"/>
      <c r="DD4" s="647"/>
      <c r="DE4" s="647"/>
      <c r="DF4" s="647"/>
      <c r="DG4" s="647"/>
      <c r="DH4" s="647"/>
      <c r="DI4" s="648"/>
      <c r="DJ4" s="185"/>
      <c r="DK4" s="185"/>
      <c r="DL4" s="185"/>
      <c r="DM4" s="185"/>
      <c r="DN4" s="185"/>
      <c r="DO4" s="185"/>
    </row>
    <row r="5" spans="1:119" ht="18.75" customHeight="1" x14ac:dyDescent="0.2">
      <c r="A5" s="186"/>
      <c r="B5" s="653"/>
      <c r="C5" s="484"/>
      <c r="D5" s="484"/>
      <c r="E5" s="654"/>
      <c r="F5" s="654"/>
      <c r="G5" s="654"/>
      <c r="H5" s="654"/>
      <c r="I5" s="654"/>
      <c r="J5" s="654"/>
      <c r="K5" s="654"/>
      <c r="L5" s="654"/>
      <c r="M5" s="654"/>
      <c r="N5" s="654"/>
      <c r="O5" s="654"/>
      <c r="P5" s="654"/>
      <c r="Q5" s="654"/>
      <c r="R5" s="482"/>
      <c r="S5" s="482"/>
      <c r="T5" s="482"/>
      <c r="U5" s="482"/>
      <c r="V5" s="657"/>
      <c r="W5" s="573"/>
      <c r="X5" s="483"/>
      <c r="Y5" s="483"/>
      <c r="Z5" s="483"/>
      <c r="AA5" s="483"/>
      <c r="AB5" s="484"/>
      <c r="AC5" s="482"/>
      <c r="AD5" s="483"/>
      <c r="AE5" s="483"/>
      <c r="AF5" s="483"/>
      <c r="AG5" s="483"/>
      <c r="AH5" s="483"/>
      <c r="AI5" s="483"/>
      <c r="AJ5" s="483"/>
      <c r="AK5" s="483"/>
      <c r="AL5" s="658"/>
      <c r="AM5" s="536" t="s">
        <v>92</v>
      </c>
      <c r="AN5" s="441"/>
      <c r="AO5" s="441"/>
      <c r="AP5" s="441"/>
      <c r="AQ5" s="441"/>
      <c r="AR5" s="441"/>
      <c r="AS5" s="441"/>
      <c r="AT5" s="442"/>
      <c r="AU5" s="524" t="s">
        <v>93</v>
      </c>
      <c r="AV5" s="525"/>
      <c r="AW5" s="525"/>
      <c r="AX5" s="525"/>
      <c r="AY5" s="447" t="s">
        <v>94</v>
      </c>
      <c r="AZ5" s="448"/>
      <c r="BA5" s="448"/>
      <c r="BB5" s="448"/>
      <c r="BC5" s="448"/>
      <c r="BD5" s="448"/>
      <c r="BE5" s="448"/>
      <c r="BF5" s="448"/>
      <c r="BG5" s="448"/>
      <c r="BH5" s="448"/>
      <c r="BI5" s="448"/>
      <c r="BJ5" s="448"/>
      <c r="BK5" s="448"/>
      <c r="BL5" s="448"/>
      <c r="BM5" s="449"/>
      <c r="BN5" s="467">
        <v>44011758</v>
      </c>
      <c r="BO5" s="468"/>
      <c r="BP5" s="468"/>
      <c r="BQ5" s="468"/>
      <c r="BR5" s="468"/>
      <c r="BS5" s="468"/>
      <c r="BT5" s="468"/>
      <c r="BU5" s="469"/>
      <c r="BV5" s="467">
        <v>33259986</v>
      </c>
      <c r="BW5" s="468"/>
      <c r="BX5" s="468"/>
      <c r="BY5" s="468"/>
      <c r="BZ5" s="468"/>
      <c r="CA5" s="468"/>
      <c r="CB5" s="468"/>
      <c r="CC5" s="469"/>
      <c r="CD5" s="476" t="s">
        <v>95</v>
      </c>
      <c r="CE5" s="477"/>
      <c r="CF5" s="477"/>
      <c r="CG5" s="477"/>
      <c r="CH5" s="477"/>
      <c r="CI5" s="477"/>
      <c r="CJ5" s="477"/>
      <c r="CK5" s="477"/>
      <c r="CL5" s="477"/>
      <c r="CM5" s="477"/>
      <c r="CN5" s="477"/>
      <c r="CO5" s="477"/>
      <c r="CP5" s="477"/>
      <c r="CQ5" s="477"/>
      <c r="CR5" s="477"/>
      <c r="CS5" s="478"/>
      <c r="CT5" s="437">
        <v>98.4</v>
      </c>
      <c r="CU5" s="438"/>
      <c r="CV5" s="438"/>
      <c r="CW5" s="438"/>
      <c r="CX5" s="438"/>
      <c r="CY5" s="438"/>
      <c r="CZ5" s="438"/>
      <c r="DA5" s="439"/>
      <c r="DB5" s="437">
        <v>98.9</v>
      </c>
      <c r="DC5" s="438"/>
      <c r="DD5" s="438"/>
      <c r="DE5" s="438"/>
      <c r="DF5" s="438"/>
      <c r="DG5" s="438"/>
      <c r="DH5" s="438"/>
      <c r="DI5" s="439"/>
      <c r="DJ5" s="185"/>
      <c r="DK5" s="185"/>
      <c r="DL5" s="185"/>
      <c r="DM5" s="185"/>
      <c r="DN5" s="185"/>
      <c r="DO5" s="185"/>
    </row>
    <row r="6" spans="1:119" ht="18.75" customHeight="1" x14ac:dyDescent="0.2">
      <c r="A6" s="186"/>
      <c r="B6" s="623" t="s">
        <v>96</v>
      </c>
      <c r="C6" s="481"/>
      <c r="D6" s="481"/>
      <c r="E6" s="624"/>
      <c r="F6" s="624"/>
      <c r="G6" s="624"/>
      <c r="H6" s="624"/>
      <c r="I6" s="624"/>
      <c r="J6" s="624"/>
      <c r="K6" s="624"/>
      <c r="L6" s="624" t="s">
        <v>97</v>
      </c>
      <c r="M6" s="624"/>
      <c r="N6" s="624"/>
      <c r="O6" s="624"/>
      <c r="P6" s="624"/>
      <c r="Q6" s="624"/>
      <c r="R6" s="505"/>
      <c r="S6" s="505"/>
      <c r="T6" s="505"/>
      <c r="U6" s="505"/>
      <c r="V6" s="630"/>
      <c r="W6" s="558" t="s">
        <v>98</v>
      </c>
      <c r="X6" s="480"/>
      <c r="Y6" s="480"/>
      <c r="Z6" s="480"/>
      <c r="AA6" s="480"/>
      <c r="AB6" s="481"/>
      <c r="AC6" s="635" t="s">
        <v>99</v>
      </c>
      <c r="AD6" s="636"/>
      <c r="AE6" s="636"/>
      <c r="AF6" s="636"/>
      <c r="AG6" s="636"/>
      <c r="AH6" s="636"/>
      <c r="AI6" s="636"/>
      <c r="AJ6" s="636"/>
      <c r="AK6" s="636"/>
      <c r="AL6" s="637"/>
      <c r="AM6" s="536" t="s">
        <v>100</v>
      </c>
      <c r="AN6" s="441"/>
      <c r="AO6" s="441"/>
      <c r="AP6" s="441"/>
      <c r="AQ6" s="441"/>
      <c r="AR6" s="441"/>
      <c r="AS6" s="441"/>
      <c r="AT6" s="442"/>
      <c r="AU6" s="524" t="s">
        <v>101</v>
      </c>
      <c r="AV6" s="525"/>
      <c r="AW6" s="525"/>
      <c r="AX6" s="525"/>
      <c r="AY6" s="447" t="s">
        <v>102</v>
      </c>
      <c r="AZ6" s="448"/>
      <c r="BA6" s="448"/>
      <c r="BB6" s="448"/>
      <c r="BC6" s="448"/>
      <c r="BD6" s="448"/>
      <c r="BE6" s="448"/>
      <c r="BF6" s="448"/>
      <c r="BG6" s="448"/>
      <c r="BH6" s="448"/>
      <c r="BI6" s="448"/>
      <c r="BJ6" s="448"/>
      <c r="BK6" s="448"/>
      <c r="BL6" s="448"/>
      <c r="BM6" s="449"/>
      <c r="BN6" s="467">
        <v>1209306</v>
      </c>
      <c r="BO6" s="468"/>
      <c r="BP6" s="468"/>
      <c r="BQ6" s="468"/>
      <c r="BR6" s="468"/>
      <c r="BS6" s="468"/>
      <c r="BT6" s="468"/>
      <c r="BU6" s="469"/>
      <c r="BV6" s="467">
        <v>749288</v>
      </c>
      <c r="BW6" s="468"/>
      <c r="BX6" s="468"/>
      <c r="BY6" s="468"/>
      <c r="BZ6" s="468"/>
      <c r="CA6" s="468"/>
      <c r="CB6" s="468"/>
      <c r="CC6" s="469"/>
      <c r="CD6" s="476" t="s">
        <v>103</v>
      </c>
      <c r="CE6" s="477"/>
      <c r="CF6" s="477"/>
      <c r="CG6" s="477"/>
      <c r="CH6" s="477"/>
      <c r="CI6" s="477"/>
      <c r="CJ6" s="477"/>
      <c r="CK6" s="477"/>
      <c r="CL6" s="477"/>
      <c r="CM6" s="477"/>
      <c r="CN6" s="477"/>
      <c r="CO6" s="477"/>
      <c r="CP6" s="477"/>
      <c r="CQ6" s="477"/>
      <c r="CR6" s="477"/>
      <c r="CS6" s="478"/>
      <c r="CT6" s="620">
        <v>101.7</v>
      </c>
      <c r="CU6" s="621"/>
      <c r="CV6" s="621"/>
      <c r="CW6" s="621"/>
      <c r="CX6" s="621"/>
      <c r="CY6" s="621"/>
      <c r="CZ6" s="621"/>
      <c r="DA6" s="622"/>
      <c r="DB6" s="620">
        <v>101</v>
      </c>
      <c r="DC6" s="621"/>
      <c r="DD6" s="621"/>
      <c r="DE6" s="621"/>
      <c r="DF6" s="621"/>
      <c r="DG6" s="621"/>
      <c r="DH6" s="621"/>
      <c r="DI6" s="622"/>
      <c r="DJ6" s="185"/>
      <c r="DK6" s="185"/>
      <c r="DL6" s="185"/>
      <c r="DM6" s="185"/>
      <c r="DN6" s="185"/>
      <c r="DO6" s="185"/>
    </row>
    <row r="7" spans="1:119" ht="18.75" customHeight="1" x14ac:dyDescent="0.2">
      <c r="A7" s="186"/>
      <c r="B7" s="625"/>
      <c r="C7" s="626"/>
      <c r="D7" s="626"/>
      <c r="E7" s="627"/>
      <c r="F7" s="627"/>
      <c r="G7" s="627"/>
      <c r="H7" s="627"/>
      <c r="I7" s="627"/>
      <c r="J7" s="627"/>
      <c r="K7" s="627"/>
      <c r="L7" s="627"/>
      <c r="M7" s="627"/>
      <c r="N7" s="627"/>
      <c r="O7" s="627"/>
      <c r="P7" s="627"/>
      <c r="Q7" s="627"/>
      <c r="R7" s="631"/>
      <c r="S7" s="631"/>
      <c r="T7" s="631"/>
      <c r="U7" s="631"/>
      <c r="V7" s="632"/>
      <c r="W7" s="618"/>
      <c r="X7" s="429"/>
      <c r="Y7" s="429"/>
      <c r="Z7" s="429"/>
      <c r="AA7" s="429"/>
      <c r="AB7" s="626"/>
      <c r="AC7" s="638"/>
      <c r="AD7" s="430"/>
      <c r="AE7" s="430"/>
      <c r="AF7" s="430"/>
      <c r="AG7" s="430"/>
      <c r="AH7" s="430"/>
      <c r="AI7" s="430"/>
      <c r="AJ7" s="430"/>
      <c r="AK7" s="430"/>
      <c r="AL7" s="639"/>
      <c r="AM7" s="536" t="s">
        <v>104</v>
      </c>
      <c r="AN7" s="441"/>
      <c r="AO7" s="441"/>
      <c r="AP7" s="441"/>
      <c r="AQ7" s="441"/>
      <c r="AR7" s="441"/>
      <c r="AS7" s="441"/>
      <c r="AT7" s="442"/>
      <c r="AU7" s="524" t="s">
        <v>105</v>
      </c>
      <c r="AV7" s="525"/>
      <c r="AW7" s="525"/>
      <c r="AX7" s="525"/>
      <c r="AY7" s="447" t="s">
        <v>106</v>
      </c>
      <c r="AZ7" s="448"/>
      <c r="BA7" s="448"/>
      <c r="BB7" s="448"/>
      <c r="BC7" s="448"/>
      <c r="BD7" s="448"/>
      <c r="BE7" s="448"/>
      <c r="BF7" s="448"/>
      <c r="BG7" s="448"/>
      <c r="BH7" s="448"/>
      <c r="BI7" s="448"/>
      <c r="BJ7" s="448"/>
      <c r="BK7" s="448"/>
      <c r="BL7" s="448"/>
      <c r="BM7" s="449"/>
      <c r="BN7" s="467">
        <v>22894</v>
      </c>
      <c r="BO7" s="468"/>
      <c r="BP7" s="468"/>
      <c r="BQ7" s="468"/>
      <c r="BR7" s="468"/>
      <c r="BS7" s="468"/>
      <c r="BT7" s="468"/>
      <c r="BU7" s="469"/>
      <c r="BV7" s="467">
        <v>65347</v>
      </c>
      <c r="BW7" s="468"/>
      <c r="BX7" s="468"/>
      <c r="BY7" s="468"/>
      <c r="BZ7" s="468"/>
      <c r="CA7" s="468"/>
      <c r="CB7" s="468"/>
      <c r="CC7" s="469"/>
      <c r="CD7" s="476" t="s">
        <v>107</v>
      </c>
      <c r="CE7" s="477"/>
      <c r="CF7" s="477"/>
      <c r="CG7" s="477"/>
      <c r="CH7" s="477"/>
      <c r="CI7" s="477"/>
      <c r="CJ7" s="477"/>
      <c r="CK7" s="477"/>
      <c r="CL7" s="477"/>
      <c r="CM7" s="477"/>
      <c r="CN7" s="477"/>
      <c r="CO7" s="477"/>
      <c r="CP7" s="477"/>
      <c r="CQ7" s="477"/>
      <c r="CR7" s="477"/>
      <c r="CS7" s="478"/>
      <c r="CT7" s="467">
        <v>19761297</v>
      </c>
      <c r="CU7" s="468"/>
      <c r="CV7" s="468"/>
      <c r="CW7" s="468"/>
      <c r="CX7" s="468"/>
      <c r="CY7" s="468"/>
      <c r="CZ7" s="468"/>
      <c r="DA7" s="469"/>
      <c r="DB7" s="467">
        <v>19485324</v>
      </c>
      <c r="DC7" s="468"/>
      <c r="DD7" s="468"/>
      <c r="DE7" s="468"/>
      <c r="DF7" s="468"/>
      <c r="DG7" s="468"/>
      <c r="DH7" s="468"/>
      <c r="DI7" s="469"/>
      <c r="DJ7" s="185"/>
      <c r="DK7" s="185"/>
      <c r="DL7" s="185"/>
      <c r="DM7" s="185"/>
      <c r="DN7" s="185"/>
      <c r="DO7" s="185"/>
    </row>
    <row r="8" spans="1:119" ht="18.75" customHeight="1" thickBot="1" x14ac:dyDescent="0.25">
      <c r="A8" s="186"/>
      <c r="B8" s="628"/>
      <c r="C8" s="559"/>
      <c r="D8" s="559"/>
      <c r="E8" s="629"/>
      <c r="F8" s="629"/>
      <c r="G8" s="629"/>
      <c r="H8" s="629"/>
      <c r="I8" s="629"/>
      <c r="J8" s="629"/>
      <c r="K8" s="629"/>
      <c r="L8" s="629"/>
      <c r="M8" s="629"/>
      <c r="N8" s="629"/>
      <c r="O8" s="629"/>
      <c r="P8" s="629"/>
      <c r="Q8" s="629"/>
      <c r="R8" s="633"/>
      <c r="S8" s="633"/>
      <c r="T8" s="633"/>
      <c r="U8" s="633"/>
      <c r="V8" s="634"/>
      <c r="W8" s="548"/>
      <c r="X8" s="549"/>
      <c r="Y8" s="549"/>
      <c r="Z8" s="549"/>
      <c r="AA8" s="549"/>
      <c r="AB8" s="559"/>
      <c r="AC8" s="640"/>
      <c r="AD8" s="641"/>
      <c r="AE8" s="641"/>
      <c r="AF8" s="641"/>
      <c r="AG8" s="641"/>
      <c r="AH8" s="641"/>
      <c r="AI8" s="641"/>
      <c r="AJ8" s="641"/>
      <c r="AK8" s="641"/>
      <c r="AL8" s="642"/>
      <c r="AM8" s="536" t="s">
        <v>108</v>
      </c>
      <c r="AN8" s="441"/>
      <c r="AO8" s="441"/>
      <c r="AP8" s="441"/>
      <c r="AQ8" s="441"/>
      <c r="AR8" s="441"/>
      <c r="AS8" s="441"/>
      <c r="AT8" s="442"/>
      <c r="AU8" s="524" t="s">
        <v>109</v>
      </c>
      <c r="AV8" s="525"/>
      <c r="AW8" s="525"/>
      <c r="AX8" s="525"/>
      <c r="AY8" s="447" t="s">
        <v>110</v>
      </c>
      <c r="AZ8" s="448"/>
      <c r="BA8" s="448"/>
      <c r="BB8" s="448"/>
      <c r="BC8" s="448"/>
      <c r="BD8" s="448"/>
      <c r="BE8" s="448"/>
      <c r="BF8" s="448"/>
      <c r="BG8" s="448"/>
      <c r="BH8" s="448"/>
      <c r="BI8" s="448"/>
      <c r="BJ8" s="448"/>
      <c r="BK8" s="448"/>
      <c r="BL8" s="448"/>
      <c r="BM8" s="449"/>
      <c r="BN8" s="467">
        <v>1186412</v>
      </c>
      <c r="BO8" s="468"/>
      <c r="BP8" s="468"/>
      <c r="BQ8" s="468"/>
      <c r="BR8" s="468"/>
      <c r="BS8" s="468"/>
      <c r="BT8" s="468"/>
      <c r="BU8" s="469"/>
      <c r="BV8" s="467">
        <v>683941</v>
      </c>
      <c r="BW8" s="468"/>
      <c r="BX8" s="468"/>
      <c r="BY8" s="468"/>
      <c r="BZ8" s="468"/>
      <c r="CA8" s="468"/>
      <c r="CB8" s="468"/>
      <c r="CC8" s="469"/>
      <c r="CD8" s="476" t="s">
        <v>111</v>
      </c>
      <c r="CE8" s="477"/>
      <c r="CF8" s="477"/>
      <c r="CG8" s="477"/>
      <c r="CH8" s="477"/>
      <c r="CI8" s="477"/>
      <c r="CJ8" s="477"/>
      <c r="CK8" s="477"/>
      <c r="CL8" s="477"/>
      <c r="CM8" s="477"/>
      <c r="CN8" s="477"/>
      <c r="CO8" s="477"/>
      <c r="CP8" s="477"/>
      <c r="CQ8" s="477"/>
      <c r="CR8" s="477"/>
      <c r="CS8" s="478"/>
      <c r="CT8" s="580">
        <v>0.98</v>
      </c>
      <c r="CU8" s="581"/>
      <c r="CV8" s="581"/>
      <c r="CW8" s="581"/>
      <c r="CX8" s="581"/>
      <c r="CY8" s="581"/>
      <c r="CZ8" s="581"/>
      <c r="DA8" s="582"/>
      <c r="DB8" s="580">
        <v>0.98</v>
      </c>
      <c r="DC8" s="581"/>
      <c r="DD8" s="581"/>
      <c r="DE8" s="581"/>
      <c r="DF8" s="581"/>
      <c r="DG8" s="581"/>
      <c r="DH8" s="581"/>
      <c r="DI8" s="582"/>
      <c r="DJ8" s="185"/>
      <c r="DK8" s="185"/>
      <c r="DL8" s="185"/>
      <c r="DM8" s="185"/>
      <c r="DN8" s="185"/>
      <c r="DO8" s="185"/>
    </row>
    <row r="9" spans="1:119" ht="18.75" customHeight="1" thickBot="1" x14ac:dyDescent="0.25">
      <c r="A9" s="186"/>
      <c r="B9" s="609" t="s">
        <v>112</v>
      </c>
      <c r="C9" s="610"/>
      <c r="D9" s="610"/>
      <c r="E9" s="610"/>
      <c r="F9" s="610"/>
      <c r="G9" s="610"/>
      <c r="H9" s="610"/>
      <c r="I9" s="610"/>
      <c r="J9" s="610"/>
      <c r="K9" s="530"/>
      <c r="L9" s="611" t="s">
        <v>113</v>
      </c>
      <c r="M9" s="612"/>
      <c r="N9" s="612"/>
      <c r="O9" s="612"/>
      <c r="P9" s="612"/>
      <c r="Q9" s="613"/>
      <c r="R9" s="614">
        <v>101780</v>
      </c>
      <c r="S9" s="615"/>
      <c r="T9" s="615"/>
      <c r="U9" s="615"/>
      <c r="V9" s="616"/>
      <c r="W9" s="546" t="s">
        <v>114</v>
      </c>
      <c r="X9" s="547"/>
      <c r="Y9" s="547"/>
      <c r="Z9" s="547"/>
      <c r="AA9" s="547"/>
      <c r="AB9" s="547"/>
      <c r="AC9" s="547"/>
      <c r="AD9" s="547"/>
      <c r="AE9" s="547"/>
      <c r="AF9" s="547"/>
      <c r="AG9" s="547"/>
      <c r="AH9" s="547"/>
      <c r="AI9" s="547"/>
      <c r="AJ9" s="547"/>
      <c r="AK9" s="547"/>
      <c r="AL9" s="617"/>
      <c r="AM9" s="536" t="s">
        <v>115</v>
      </c>
      <c r="AN9" s="441"/>
      <c r="AO9" s="441"/>
      <c r="AP9" s="441"/>
      <c r="AQ9" s="441"/>
      <c r="AR9" s="441"/>
      <c r="AS9" s="441"/>
      <c r="AT9" s="442"/>
      <c r="AU9" s="524" t="s">
        <v>116</v>
      </c>
      <c r="AV9" s="525"/>
      <c r="AW9" s="525"/>
      <c r="AX9" s="525"/>
      <c r="AY9" s="447" t="s">
        <v>117</v>
      </c>
      <c r="AZ9" s="448"/>
      <c r="BA9" s="448"/>
      <c r="BB9" s="448"/>
      <c r="BC9" s="448"/>
      <c r="BD9" s="448"/>
      <c r="BE9" s="448"/>
      <c r="BF9" s="448"/>
      <c r="BG9" s="448"/>
      <c r="BH9" s="448"/>
      <c r="BI9" s="448"/>
      <c r="BJ9" s="448"/>
      <c r="BK9" s="448"/>
      <c r="BL9" s="448"/>
      <c r="BM9" s="449"/>
      <c r="BN9" s="467">
        <v>502471</v>
      </c>
      <c r="BO9" s="468"/>
      <c r="BP9" s="468"/>
      <c r="BQ9" s="468"/>
      <c r="BR9" s="468"/>
      <c r="BS9" s="468"/>
      <c r="BT9" s="468"/>
      <c r="BU9" s="469"/>
      <c r="BV9" s="467">
        <v>-270169</v>
      </c>
      <c r="BW9" s="468"/>
      <c r="BX9" s="468"/>
      <c r="BY9" s="468"/>
      <c r="BZ9" s="468"/>
      <c r="CA9" s="468"/>
      <c r="CB9" s="468"/>
      <c r="CC9" s="469"/>
      <c r="CD9" s="476" t="s">
        <v>118</v>
      </c>
      <c r="CE9" s="477"/>
      <c r="CF9" s="477"/>
      <c r="CG9" s="477"/>
      <c r="CH9" s="477"/>
      <c r="CI9" s="477"/>
      <c r="CJ9" s="477"/>
      <c r="CK9" s="477"/>
      <c r="CL9" s="477"/>
      <c r="CM9" s="477"/>
      <c r="CN9" s="477"/>
      <c r="CO9" s="477"/>
      <c r="CP9" s="477"/>
      <c r="CQ9" s="477"/>
      <c r="CR9" s="477"/>
      <c r="CS9" s="478"/>
      <c r="CT9" s="437">
        <v>11.4</v>
      </c>
      <c r="CU9" s="438"/>
      <c r="CV9" s="438"/>
      <c r="CW9" s="438"/>
      <c r="CX9" s="438"/>
      <c r="CY9" s="438"/>
      <c r="CZ9" s="438"/>
      <c r="DA9" s="439"/>
      <c r="DB9" s="437">
        <v>12.8</v>
      </c>
      <c r="DC9" s="438"/>
      <c r="DD9" s="438"/>
      <c r="DE9" s="438"/>
      <c r="DF9" s="438"/>
      <c r="DG9" s="438"/>
      <c r="DH9" s="438"/>
      <c r="DI9" s="439"/>
      <c r="DJ9" s="185"/>
      <c r="DK9" s="185"/>
      <c r="DL9" s="185"/>
      <c r="DM9" s="185"/>
      <c r="DN9" s="185"/>
      <c r="DO9" s="185"/>
    </row>
    <row r="10" spans="1:119" ht="18.75" customHeight="1" thickBot="1" x14ac:dyDescent="0.25">
      <c r="A10" s="186"/>
      <c r="B10" s="609"/>
      <c r="C10" s="610"/>
      <c r="D10" s="610"/>
      <c r="E10" s="610"/>
      <c r="F10" s="610"/>
      <c r="G10" s="610"/>
      <c r="H10" s="610"/>
      <c r="I10" s="610"/>
      <c r="J10" s="610"/>
      <c r="K10" s="530"/>
      <c r="L10" s="440" t="s">
        <v>119</v>
      </c>
      <c r="M10" s="441"/>
      <c r="N10" s="441"/>
      <c r="O10" s="441"/>
      <c r="P10" s="441"/>
      <c r="Q10" s="442"/>
      <c r="R10" s="443">
        <v>101514</v>
      </c>
      <c r="S10" s="444"/>
      <c r="T10" s="444"/>
      <c r="U10" s="444"/>
      <c r="V10" s="446"/>
      <c r="W10" s="618"/>
      <c r="X10" s="429"/>
      <c r="Y10" s="429"/>
      <c r="Z10" s="429"/>
      <c r="AA10" s="429"/>
      <c r="AB10" s="429"/>
      <c r="AC10" s="429"/>
      <c r="AD10" s="429"/>
      <c r="AE10" s="429"/>
      <c r="AF10" s="429"/>
      <c r="AG10" s="429"/>
      <c r="AH10" s="429"/>
      <c r="AI10" s="429"/>
      <c r="AJ10" s="429"/>
      <c r="AK10" s="429"/>
      <c r="AL10" s="619"/>
      <c r="AM10" s="536" t="s">
        <v>120</v>
      </c>
      <c r="AN10" s="441"/>
      <c r="AO10" s="441"/>
      <c r="AP10" s="441"/>
      <c r="AQ10" s="441"/>
      <c r="AR10" s="441"/>
      <c r="AS10" s="441"/>
      <c r="AT10" s="442"/>
      <c r="AU10" s="524" t="s">
        <v>116</v>
      </c>
      <c r="AV10" s="525"/>
      <c r="AW10" s="525"/>
      <c r="AX10" s="525"/>
      <c r="AY10" s="447" t="s">
        <v>121</v>
      </c>
      <c r="AZ10" s="448"/>
      <c r="BA10" s="448"/>
      <c r="BB10" s="448"/>
      <c r="BC10" s="448"/>
      <c r="BD10" s="448"/>
      <c r="BE10" s="448"/>
      <c r="BF10" s="448"/>
      <c r="BG10" s="448"/>
      <c r="BH10" s="448"/>
      <c r="BI10" s="448"/>
      <c r="BJ10" s="448"/>
      <c r="BK10" s="448"/>
      <c r="BL10" s="448"/>
      <c r="BM10" s="449"/>
      <c r="BN10" s="467">
        <v>204976</v>
      </c>
      <c r="BO10" s="468"/>
      <c r="BP10" s="468"/>
      <c r="BQ10" s="468"/>
      <c r="BR10" s="468"/>
      <c r="BS10" s="468"/>
      <c r="BT10" s="468"/>
      <c r="BU10" s="469"/>
      <c r="BV10" s="467">
        <v>728</v>
      </c>
      <c r="BW10" s="468"/>
      <c r="BX10" s="468"/>
      <c r="BY10" s="468"/>
      <c r="BZ10" s="468"/>
      <c r="CA10" s="468"/>
      <c r="CB10" s="468"/>
      <c r="CC10" s="46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9"/>
      <c r="C11" s="610"/>
      <c r="D11" s="610"/>
      <c r="E11" s="610"/>
      <c r="F11" s="610"/>
      <c r="G11" s="610"/>
      <c r="H11" s="610"/>
      <c r="I11" s="610"/>
      <c r="J11" s="610"/>
      <c r="K11" s="530"/>
      <c r="L11" s="513" t="s">
        <v>123</v>
      </c>
      <c r="M11" s="514"/>
      <c r="N11" s="514"/>
      <c r="O11" s="514"/>
      <c r="P11" s="514"/>
      <c r="Q11" s="515"/>
      <c r="R11" s="606" t="s">
        <v>124</v>
      </c>
      <c r="S11" s="607"/>
      <c r="T11" s="607"/>
      <c r="U11" s="607"/>
      <c r="V11" s="608"/>
      <c r="W11" s="618"/>
      <c r="X11" s="429"/>
      <c r="Y11" s="429"/>
      <c r="Z11" s="429"/>
      <c r="AA11" s="429"/>
      <c r="AB11" s="429"/>
      <c r="AC11" s="429"/>
      <c r="AD11" s="429"/>
      <c r="AE11" s="429"/>
      <c r="AF11" s="429"/>
      <c r="AG11" s="429"/>
      <c r="AH11" s="429"/>
      <c r="AI11" s="429"/>
      <c r="AJ11" s="429"/>
      <c r="AK11" s="429"/>
      <c r="AL11" s="619"/>
      <c r="AM11" s="536" t="s">
        <v>125</v>
      </c>
      <c r="AN11" s="441"/>
      <c r="AO11" s="441"/>
      <c r="AP11" s="441"/>
      <c r="AQ11" s="441"/>
      <c r="AR11" s="441"/>
      <c r="AS11" s="441"/>
      <c r="AT11" s="442"/>
      <c r="AU11" s="524" t="s">
        <v>116</v>
      </c>
      <c r="AV11" s="525"/>
      <c r="AW11" s="525"/>
      <c r="AX11" s="525"/>
      <c r="AY11" s="447" t="s">
        <v>126</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127</v>
      </c>
      <c r="CE11" s="477"/>
      <c r="CF11" s="477"/>
      <c r="CG11" s="477"/>
      <c r="CH11" s="477"/>
      <c r="CI11" s="477"/>
      <c r="CJ11" s="477"/>
      <c r="CK11" s="477"/>
      <c r="CL11" s="477"/>
      <c r="CM11" s="477"/>
      <c r="CN11" s="477"/>
      <c r="CO11" s="477"/>
      <c r="CP11" s="477"/>
      <c r="CQ11" s="477"/>
      <c r="CR11" s="477"/>
      <c r="CS11" s="478"/>
      <c r="CT11" s="580" t="s">
        <v>128</v>
      </c>
      <c r="CU11" s="581"/>
      <c r="CV11" s="581"/>
      <c r="CW11" s="581"/>
      <c r="CX11" s="581"/>
      <c r="CY11" s="581"/>
      <c r="CZ11" s="581"/>
      <c r="DA11" s="582"/>
      <c r="DB11" s="580" t="s">
        <v>129</v>
      </c>
      <c r="DC11" s="581"/>
      <c r="DD11" s="581"/>
      <c r="DE11" s="581"/>
      <c r="DF11" s="581"/>
      <c r="DG11" s="581"/>
      <c r="DH11" s="581"/>
      <c r="DI11" s="582"/>
      <c r="DJ11" s="185"/>
      <c r="DK11" s="185"/>
      <c r="DL11" s="185"/>
      <c r="DM11" s="185"/>
      <c r="DN11" s="185"/>
      <c r="DO11" s="185"/>
    </row>
    <row r="12" spans="1:119" ht="18.75" customHeight="1" x14ac:dyDescent="0.2">
      <c r="A12" s="186"/>
      <c r="B12" s="583" t="s">
        <v>130</v>
      </c>
      <c r="C12" s="584"/>
      <c r="D12" s="584"/>
      <c r="E12" s="584"/>
      <c r="F12" s="584"/>
      <c r="G12" s="584"/>
      <c r="H12" s="584"/>
      <c r="I12" s="584"/>
      <c r="J12" s="584"/>
      <c r="K12" s="585"/>
      <c r="L12" s="592" t="s">
        <v>131</v>
      </c>
      <c r="M12" s="593"/>
      <c r="N12" s="593"/>
      <c r="O12" s="593"/>
      <c r="P12" s="593"/>
      <c r="Q12" s="594"/>
      <c r="R12" s="595">
        <v>100213</v>
      </c>
      <c r="S12" s="596"/>
      <c r="T12" s="596"/>
      <c r="U12" s="596"/>
      <c r="V12" s="597"/>
      <c r="W12" s="598" t="s">
        <v>1</v>
      </c>
      <c r="X12" s="525"/>
      <c r="Y12" s="525"/>
      <c r="Z12" s="525"/>
      <c r="AA12" s="525"/>
      <c r="AB12" s="599"/>
      <c r="AC12" s="600" t="s">
        <v>132</v>
      </c>
      <c r="AD12" s="601"/>
      <c r="AE12" s="601"/>
      <c r="AF12" s="601"/>
      <c r="AG12" s="602"/>
      <c r="AH12" s="600" t="s">
        <v>133</v>
      </c>
      <c r="AI12" s="601"/>
      <c r="AJ12" s="601"/>
      <c r="AK12" s="601"/>
      <c r="AL12" s="603"/>
      <c r="AM12" s="536" t="s">
        <v>134</v>
      </c>
      <c r="AN12" s="441"/>
      <c r="AO12" s="441"/>
      <c r="AP12" s="441"/>
      <c r="AQ12" s="441"/>
      <c r="AR12" s="441"/>
      <c r="AS12" s="441"/>
      <c r="AT12" s="442"/>
      <c r="AU12" s="524" t="s">
        <v>135</v>
      </c>
      <c r="AV12" s="525"/>
      <c r="AW12" s="525"/>
      <c r="AX12" s="525"/>
      <c r="AY12" s="447" t="s">
        <v>136</v>
      </c>
      <c r="AZ12" s="448"/>
      <c r="BA12" s="448"/>
      <c r="BB12" s="448"/>
      <c r="BC12" s="448"/>
      <c r="BD12" s="448"/>
      <c r="BE12" s="448"/>
      <c r="BF12" s="448"/>
      <c r="BG12" s="448"/>
      <c r="BH12" s="448"/>
      <c r="BI12" s="448"/>
      <c r="BJ12" s="448"/>
      <c r="BK12" s="448"/>
      <c r="BL12" s="448"/>
      <c r="BM12" s="449"/>
      <c r="BN12" s="467">
        <v>598510</v>
      </c>
      <c r="BO12" s="468"/>
      <c r="BP12" s="468"/>
      <c r="BQ12" s="468"/>
      <c r="BR12" s="468"/>
      <c r="BS12" s="468"/>
      <c r="BT12" s="468"/>
      <c r="BU12" s="469"/>
      <c r="BV12" s="467">
        <v>144264</v>
      </c>
      <c r="BW12" s="468"/>
      <c r="BX12" s="468"/>
      <c r="BY12" s="468"/>
      <c r="BZ12" s="468"/>
      <c r="CA12" s="468"/>
      <c r="CB12" s="468"/>
      <c r="CC12" s="469"/>
      <c r="CD12" s="476" t="s">
        <v>137</v>
      </c>
      <c r="CE12" s="477"/>
      <c r="CF12" s="477"/>
      <c r="CG12" s="477"/>
      <c r="CH12" s="477"/>
      <c r="CI12" s="477"/>
      <c r="CJ12" s="477"/>
      <c r="CK12" s="477"/>
      <c r="CL12" s="477"/>
      <c r="CM12" s="477"/>
      <c r="CN12" s="477"/>
      <c r="CO12" s="477"/>
      <c r="CP12" s="477"/>
      <c r="CQ12" s="477"/>
      <c r="CR12" s="477"/>
      <c r="CS12" s="478"/>
      <c r="CT12" s="580" t="s">
        <v>138</v>
      </c>
      <c r="CU12" s="581"/>
      <c r="CV12" s="581"/>
      <c r="CW12" s="581"/>
      <c r="CX12" s="581"/>
      <c r="CY12" s="581"/>
      <c r="CZ12" s="581"/>
      <c r="DA12" s="582"/>
      <c r="DB12" s="580" t="s">
        <v>139</v>
      </c>
      <c r="DC12" s="581"/>
      <c r="DD12" s="581"/>
      <c r="DE12" s="581"/>
      <c r="DF12" s="581"/>
      <c r="DG12" s="581"/>
      <c r="DH12" s="581"/>
      <c r="DI12" s="582"/>
      <c r="DJ12" s="185"/>
      <c r="DK12" s="185"/>
      <c r="DL12" s="185"/>
      <c r="DM12" s="185"/>
      <c r="DN12" s="185"/>
      <c r="DO12" s="185"/>
    </row>
    <row r="13" spans="1:119" ht="18.75" customHeight="1" x14ac:dyDescent="0.2">
      <c r="A13" s="186"/>
      <c r="B13" s="586"/>
      <c r="C13" s="587"/>
      <c r="D13" s="587"/>
      <c r="E13" s="587"/>
      <c r="F13" s="587"/>
      <c r="G13" s="587"/>
      <c r="H13" s="587"/>
      <c r="I13" s="587"/>
      <c r="J13" s="587"/>
      <c r="K13" s="588"/>
      <c r="L13" s="196"/>
      <c r="M13" s="567" t="s">
        <v>140</v>
      </c>
      <c r="N13" s="568"/>
      <c r="O13" s="568"/>
      <c r="P13" s="568"/>
      <c r="Q13" s="569"/>
      <c r="R13" s="570">
        <v>97584</v>
      </c>
      <c r="S13" s="571"/>
      <c r="T13" s="571"/>
      <c r="U13" s="571"/>
      <c r="V13" s="572"/>
      <c r="W13" s="558" t="s">
        <v>141</v>
      </c>
      <c r="X13" s="480"/>
      <c r="Y13" s="480"/>
      <c r="Z13" s="480"/>
      <c r="AA13" s="480"/>
      <c r="AB13" s="481"/>
      <c r="AC13" s="443">
        <v>1134</v>
      </c>
      <c r="AD13" s="444"/>
      <c r="AE13" s="444"/>
      <c r="AF13" s="444"/>
      <c r="AG13" s="445"/>
      <c r="AH13" s="443">
        <v>1291</v>
      </c>
      <c r="AI13" s="444"/>
      <c r="AJ13" s="444"/>
      <c r="AK13" s="444"/>
      <c r="AL13" s="446"/>
      <c r="AM13" s="536" t="s">
        <v>142</v>
      </c>
      <c r="AN13" s="441"/>
      <c r="AO13" s="441"/>
      <c r="AP13" s="441"/>
      <c r="AQ13" s="441"/>
      <c r="AR13" s="441"/>
      <c r="AS13" s="441"/>
      <c r="AT13" s="442"/>
      <c r="AU13" s="524" t="s">
        <v>143</v>
      </c>
      <c r="AV13" s="525"/>
      <c r="AW13" s="525"/>
      <c r="AX13" s="525"/>
      <c r="AY13" s="447" t="s">
        <v>144</v>
      </c>
      <c r="AZ13" s="448"/>
      <c r="BA13" s="448"/>
      <c r="BB13" s="448"/>
      <c r="BC13" s="448"/>
      <c r="BD13" s="448"/>
      <c r="BE13" s="448"/>
      <c r="BF13" s="448"/>
      <c r="BG13" s="448"/>
      <c r="BH13" s="448"/>
      <c r="BI13" s="448"/>
      <c r="BJ13" s="448"/>
      <c r="BK13" s="448"/>
      <c r="BL13" s="448"/>
      <c r="BM13" s="449"/>
      <c r="BN13" s="467">
        <v>108937</v>
      </c>
      <c r="BO13" s="468"/>
      <c r="BP13" s="468"/>
      <c r="BQ13" s="468"/>
      <c r="BR13" s="468"/>
      <c r="BS13" s="468"/>
      <c r="BT13" s="468"/>
      <c r="BU13" s="469"/>
      <c r="BV13" s="467">
        <v>-413705</v>
      </c>
      <c r="BW13" s="468"/>
      <c r="BX13" s="468"/>
      <c r="BY13" s="468"/>
      <c r="BZ13" s="468"/>
      <c r="CA13" s="468"/>
      <c r="CB13" s="468"/>
      <c r="CC13" s="469"/>
      <c r="CD13" s="476" t="s">
        <v>145</v>
      </c>
      <c r="CE13" s="477"/>
      <c r="CF13" s="477"/>
      <c r="CG13" s="477"/>
      <c r="CH13" s="477"/>
      <c r="CI13" s="477"/>
      <c r="CJ13" s="477"/>
      <c r="CK13" s="477"/>
      <c r="CL13" s="477"/>
      <c r="CM13" s="477"/>
      <c r="CN13" s="477"/>
      <c r="CO13" s="477"/>
      <c r="CP13" s="477"/>
      <c r="CQ13" s="477"/>
      <c r="CR13" s="477"/>
      <c r="CS13" s="478"/>
      <c r="CT13" s="437">
        <v>7.3</v>
      </c>
      <c r="CU13" s="438"/>
      <c r="CV13" s="438"/>
      <c r="CW13" s="438"/>
      <c r="CX13" s="438"/>
      <c r="CY13" s="438"/>
      <c r="CZ13" s="438"/>
      <c r="DA13" s="439"/>
      <c r="DB13" s="437">
        <v>7.4</v>
      </c>
      <c r="DC13" s="438"/>
      <c r="DD13" s="438"/>
      <c r="DE13" s="438"/>
      <c r="DF13" s="438"/>
      <c r="DG13" s="438"/>
      <c r="DH13" s="438"/>
      <c r="DI13" s="439"/>
      <c r="DJ13" s="185"/>
      <c r="DK13" s="185"/>
      <c r="DL13" s="185"/>
      <c r="DM13" s="185"/>
      <c r="DN13" s="185"/>
      <c r="DO13" s="185"/>
    </row>
    <row r="14" spans="1:119" ht="18.75" customHeight="1" thickBot="1" x14ac:dyDescent="0.25">
      <c r="A14" s="186"/>
      <c r="B14" s="586"/>
      <c r="C14" s="587"/>
      <c r="D14" s="587"/>
      <c r="E14" s="587"/>
      <c r="F14" s="587"/>
      <c r="G14" s="587"/>
      <c r="H14" s="587"/>
      <c r="I14" s="587"/>
      <c r="J14" s="587"/>
      <c r="K14" s="588"/>
      <c r="L14" s="560" t="s">
        <v>146</v>
      </c>
      <c r="M14" s="604"/>
      <c r="N14" s="604"/>
      <c r="O14" s="604"/>
      <c r="P14" s="604"/>
      <c r="Q14" s="605"/>
      <c r="R14" s="570">
        <v>100427</v>
      </c>
      <c r="S14" s="571"/>
      <c r="T14" s="571"/>
      <c r="U14" s="571"/>
      <c r="V14" s="572"/>
      <c r="W14" s="573"/>
      <c r="X14" s="483"/>
      <c r="Y14" s="483"/>
      <c r="Z14" s="483"/>
      <c r="AA14" s="483"/>
      <c r="AB14" s="484"/>
      <c r="AC14" s="563">
        <v>2.5</v>
      </c>
      <c r="AD14" s="564"/>
      <c r="AE14" s="564"/>
      <c r="AF14" s="564"/>
      <c r="AG14" s="565"/>
      <c r="AH14" s="563">
        <v>2.7</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147</v>
      </c>
      <c r="CE14" s="474"/>
      <c r="CF14" s="474"/>
      <c r="CG14" s="474"/>
      <c r="CH14" s="474"/>
      <c r="CI14" s="474"/>
      <c r="CJ14" s="474"/>
      <c r="CK14" s="474"/>
      <c r="CL14" s="474"/>
      <c r="CM14" s="474"/>
      <c r="CN14" s="474"/>
      <c r="CO14" s="474"/>
      <c r="CP14" s="474"/>
      <c r="CQ14" s="474"/>
      <c r="CR14" s="474"/>
      <c r="CS14" s="475"/>
      <c r="CT14" s="574">
        <v>59.3</v>
      </c>
      <c r="CU14" s="575"/>
      <c r="CV14" s="575"/>
      <c r="CW14" s="575"/>
      <c r="CX14" s="575"/>
      <c r="CY14" s="575"/>
      <c r="CZ14" s="575"/>
      <c r="DA14" s="576"/>
      <c r="DB14" s="574">
        <v>64.8</v>
      </c>
      <c r="DC14" s="575"/>
      <c r="DD14" s="575"/>
      <c r="DE14" s="575"/>
      <c r="DF14" s="575"/>
      <c r="DG14" s="575"/>
      <c r="DH14" s="575"/>
      <c r="DI14" s="576"/>
      <c r="DJ14" s="185"/>
      <c r="DK14" s="185"/>
      <c r="DL14" s="185"/>
      <c r="DM14" s="185"/>
      <c r="DN14" s="185"/>
      <c r="DO14" s="185"/>
    </row>
    <row r="15" spans="1:119" ht="18.75" customHeight="1" x14ac:dyDescent="0.2">
      <c r="A15" s="186"/>
      <c r="B15" s="586"/>
      <c r="C15" s="587"/>
      <c r="D15" s="587"/>
      <c r="E15" s="587"/>
      <c r="F15" s="587"/>
      <c r="G15" s="587"/>
      <c r="H15" s="587"/>
      <c r="I15" s="587"/>
      <c r="J15" s="587"/>
      <c r="K15" s="588"/>
      <c r="L15" s="196"/>
      <c r="M15" s="567" t="s">
        <v>148</v>
      </c>
      <c r="N15" s="568"/>
      <c r="O15" s="568"/>
      <c r="P15" s="568"/>
      <c r="Q15" s="569"/>
      <c r="R15" s="570">
        <v>97749</v>
      </c>
      <c r="S15" s="571"/>
      <c r="T15" s="571"/>
      <c r="U15" s="571"/>
      <c r="V15" s="572"/>
      <c r="W15" s="558" t="s">
        <v>149</v>
      </c>
      <c r="X15" s="480"/>
      <c r="Y15" s="480"/>
      <c r="Z15" s="480"/>
      <c r="AA15" s="480"/>
      <c r="AB15" s="481"/>
      <c r="AC15" s="443">
        <v>12202</v>
      </c>
      <c r="AD15" s="444"/>
      <c r="AE15" s="444"/>
      <c r="AF15" s="444"/>
      <c r="AG15" s="445"/>
      <c r="AH15" s="443">
        <v>12101</v>
      </c>
      <c r="AI15" s="444"/>
      <c r="AJ15" s="444"/>
      <c r="AK15" s="444"/>
      <c r="AL15" s="446"/>
      <c r="AM15" s="536"/>
      <c r="AN15" s="441"/>
      <c r="AO15" s="441"/>
      <c r="AP15" s="441"/>
      <c r="AQ15" s="441"/>
      <c r="AR15" s="441"/>
      <c r="AS15" s="441"/>
      <c r="AT15" s="442"/>
      <c r="AU15" s="524"/>
      <c r="AV15" s="525"/>
      <c r="AW15" s="525"/>
      <c r="AX15" s="525"/>
      <c r="AY15" s="459" t="s">
        <v>150</v>
      </c>
      <c r="AZ15" s="460"/>
      <c r="BA15" s="460"/>
      <c r="BB15" s="460"/>
      <c r="BC15" s="460"/>
      <c r="BD15" s="460"/>
      <c r="BE15" s="460"/>
      <c r="BF15" s="460"/>
      <c r="BG15" s="460"/>
      <c r="BH15" s="460"/>
      <c r="BI15" s="460"/>
      <c r="BJ15" s="460"/>
      <c r="BK15" s="460"/>
      <c r="BL15" s="460"/>
      <c r="BM15" s="461"/>
      <c r="BN15" s="462">
        <v>14525122</v>
      </c>
      <c r="BO15" s="463"/>
      <c r="BP15" s="463"/>
      <c r="BQ15" s="463"/>
      <c r="BR15" s="463"/>
      <c r="BS15" s="463"/>
      <c r="BT15" s="463"/>
      <c r="BU15" s="464"/>
      <c r="BV15" s="462">
        <v>14584891</v>
      </c>
      <c r="BW15" s="463"/>
      <c r="BX15" s="463"/>
      <c r="BY15" s="463"/>
      <c r="BZ15" s="463"/>
      <c r="CA15" s="463"/>
      <c r="CB15" s="463"/>
      <c r="CC15" s="464"/>
      <c r="CD15" s="577" t="s">
        <v>151</v>
      </c>
      <c r="CE15" s="578"/>
      <c r="CF15" s="578"/>
      <c r="CG15" s="578"/>
      <c r="CH15" s="578"/>
      <c r="CI15" s="578"/>
      <c r="CJ15" s="578"/>
      <c r="CK15" s="578"/>
      <c r="CL15" s="578"/>
      <c r="CM15" s="578"/>
      <c r="CN15" s="578"/>
      <c r="CO15" s="578"/>
      <c r="CP15" s="578"/>
      <c r="CQ15" s="578"/>
      <c r="CR15" s="578"/>
      <c r="CS15" s="57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6"/>
      <c r="C16" s="587"/>
      <c r="D16" s="587"/>
      <c r="E16" s="587"/>
      <c r="F16" s="587"/>
      <c r="G16" s="587"/>
      <c r="H16" s="587"/>
      <c r="I16" s="587"/>
      <c r="J16" s="587"/>
      <c r="K16" s="588"/>
      <c r="L16" s="560" t="s">
        <v>152</v>
      </c>
      <c r="M16" s="561"/>
      <c r="N16" s="561"/>
      <c r="O16" s="561"/>
      <c r="P16" s="561"/>
      <c r="Q16" s="562"/>
      <c r="R16" s="555" t="s">
        <v>153</v>
      </c>
      <c r="S16" s="556"/>
      <c r="T16" s="556"/>
      <c r="U16" s="556"/>
      <c r="V16" s="557"/>
      <c r="W16" s="573"/>
      <c r="X16" s="483"/>
      <c r="Y16" s="483"/>
      <c r="Z16" s="483"/>
      <c r="AA16" s="483"/>
      <c r="AB16" s="484"/>
      <c r="AC16" s="563">
        <v>27</v>
      </c>
      <c r="AD16" s="564"/>
      <c r="AE16" s="564"/>
      <c r="AF16" s="564"/>
      <c r="AG16" s="565"/>
      <c r="AH16" s="563">
        <v>25.5</v>
      </c>
      <c r="AI16" s="564"/>
      <c r="AJ16" s="564"/>
      <c r="AK16" s="564"/>
      <c r="AL16" s="566"/>
      <c r="AM16" s="536"/>
      <c r="AN16" s="441"/>
      <c r="AO16" s="441"/>
      <c r="AP16" s="441"/>
      <c r="AQ16" s="441"/>
      <c r="AR16" s="441"/>
      <c r="AS16" s="441"/>
      <c r="AT16" s="442"/>
      <c r="AU16" s="524"/>
      <c r="AV16" s="525"/>
      <c r="AW16" s="525"/>
      <c r="AX16" s="525"/>
      <c r="AY16" s="447" t="s">
        <v>154</v>
      </c>
      <c r="AZ16" s="448"/>
      <c r="BA16" s="448"/>
      <c r="BB16" s="448"/>
      <c r="BC16" s="448"/>
      <c r="BD16" s="448"/>
      <c r="BE16" s="448"/>
      <c r="BF16" s="448"/>
      <c r="BG16" s="448"/>
      <c r="BH16" s="448"/>
      <c r="BI16" s="448"/>
      <c r="BJ16" s="448"/>
      <c r="BK16" s="448"/>
      <c r="BL16" s="448"/>
      <c r="BM16" s="449"/>
      <c r="BN16" s="467">
        <v>15031176</v>
      </c>
      <c r="BO16" s="468"/>
      <c r="BP16" s="468"/>
      <c r="BQ16" s="468"/>
      <c r="BR16" s="468"/>
      <c r="BS16" s="468"/>
      <c r="BT16" s="468"/>
      <c r="BU16" s="469"/>
      <c r="BV16" s="467">
        <v>14872489</v>
      </c>
      <c r="BW16" s="468"/>
      <c r="BX16" s="468"/>
      <c r="BY16" s="468"/>
      <c r="BZ16" s="468"/>
      <c r="CA16" s="468"/>
      <c r="CB16" s="468"/>
      <c r="CC16" s="469"/>
      <c r="CD16" s="200"/>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5"/>
      <c r="DK16" s="185"/>
      <c r="DL16" s="185"/>
      <c r="DM16" s="185"/>
      <c r="DN16" s="185"/>
      <c r="DO16" s="185"/>
    </row>
    <row r="17" spans="1:119" ht="18.75" customHeight="1" thickBot="1" x14ac:dyDescent="0.25">
      <c r="A17" s="186"/>
      <c r="B17" s="589"/>
      <c r="C17" s="590"/>
      <c r="D17" s="590"/>
      <c r="E17" s="590"/>
      <c r="F17" s="590"/>
      <c r="G17" s="590"/>
      <c r="H17" s="590"/>
      <c r="I17" s="590"/>
      <c r="J17" s="590"/>
      <c r="K17" s="591"/>
      <c r="L17" s="201"/>
      <c r="M17" s="552" t="s">
        <v>155</v>
      </c>
      <c r="N17" s="553"/>
      <c r="O17" s="553"/>
      <c r="P17" s="553"/>
      <c r="Q17" s="554"/>
      <c r="R17" s="555" t="s">
        <v>156</v>
      </c>
      <c r="S17" s="556"/>
      <c r="T17" s="556"/>
      <c r="U17" s="556"/>
      <c r="V17" s="557"/>
      <c r="W17" s="558" t="s">
        <v>157</v>
      </c>
      <c r="X17" s="480"/>
      <c r="Y17" s="480"/>
      <c r="Z17" s="480"/>
      <c r="AA17" s="480"/>
      <c r="AB17" s="481"/>
      <c r="AC17" s="443">
        <v>31910</v>
      </c>
      <c r="AD17" s="444"/>
      <c r="AE17" s="444"/>
      <c r="AF17" s="444"/>
      <c r="AG17" s="445"/>
      <c r="AH17" s="443">
        <v>34018</v>
      </c>
      <c r="AI17" s="444"/>
      <c r="AJ17" s="444"/>
      <c r="AK17" s="444"/>
      <c r="AL17" s="446"/>
      <c r="AM17" s="536"/>
      <c r="AN17" s="441"/>
      <c r="AO17" s="441"/>
      <c r="AP17" s="441"/>
      <c r="AQ17" s="441"/>
      <c r="AR17" s="441"/>
      <c r="AS17" s="441"/>
      <c r="AT17" s="442"/>
      <c r="AU17" s="524"/>
      <c r="AV17" s="525"/>
      <c r="AW17" s="525"/>
      <c r="AX17" s="525"/>
      <c r="AY17" s="447" t="s">
        <v>158</v>
      </c>
      <c r="AZ17" s="448"/>
      <c r="BA17" s="448"/>
      <c r="BB17" s="448"/>
      <c r="BC17" s="448"/>
      <c r="BD17" s="448"/>
      <c r="BE17" s="448"/>
      <c r="BF17" s="448"/>
      <c r="BG17" s="448"/>
      <c r="BH17" s="448"/>
      <c r="BI17" s="448"/>
      <c r="BJ17" s="448"/>
      <c r="BK17" s="448"/>
      <c r="BL17" s="448"/>
      <c r="BM17" s="449"/>
      <c r="BN17" s="467">
        <v>18588021</v>
      </c>
      <c r="BO17" s="468"/>
      <c r="BP17" s="468"/>
      <c r="BQ17" s="468"/>
      <c r="BR17" s="468"/>
      <c r="BS17" s="468"/>
      <c r="BT17" s="468"/>
      <c r="BU17" s="469"/>
      <c r="BV17" s="467">
        <v>18801201</v>
      </c>
      <c r="BW17" s="468"/>
      <c r="BX17" s="468"/>
      <c r="BY17" s="468"/>
      <c r="BZ17" s="468"/>
      <c r="CA17" s="468"/>
      <c r="CB17" s="468"/>
      <c r="CC17" s="469"/>
      <c r="CD17" s="200"/>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5"/>
      <c r="DK17" s="185"/>
      <c r="DL17" s="185"/>
      <c r="DM17" s="185"/>
      <c r="DN17" s="185"/>
      <c r="DO17" s="185"/>
    </row>
    <row r="18" spans="1:119" ht="18.75" customHeight="1" thickBot="1" x14ac:dyDescent="0.25">
      <c r="A18" s="186"/>
      <c r="B18" s="529" t="s">
        <v>159</v>
      </c>
      <c r="C18" s="530"/>
      <c r="D18" s="530"/>
      <c r="E18" s="531"/>
      <c r="F18" s="531"/>
      <c r="G18" s="531"/>
      <c r="H18" s="531"/>
      <c r="I18" s="531"/>
      <c r="J18" s="531"/>
      <c r="K18" s="531"/>
      <c r="L18" s="532">
        <v>55.56</v>
      </c>
      <c r="M18" s="532"/>
      <c r="N18" s="532"/>
      <c r="O18" s="532"/>
      <c r="P18" s="532"/>
      <c r="Q18" s="532"/>
      <c r="R18" s="533"/>
      <c r="S18" s="533"/>
      <c r="T18" s="533"/>
      <c r="U18" s="533"/>
      <c r="V18" s="534"/>
      <c r="W18" s="548"/>
      <c r="X18" s="549"/>
      <c r="Y18" s="549"/>
      <c r="Z18" s="549"/>
      <c r="AA18" s="549"/>
      <c r="AB18" s="559"/>
      <c r="AC18" s="431">
        <v>70.5</v>
      </c>
      <c r="AD18" s="432"/>
      <c r="AE18" s="432"/>
      <c r="AF18" s="432"/>
      <c r="AG18" s="535"/>
      <c r="AH18" s="431">
        <v>71.8</v>
      </c>
      <c r="AI18" s="432"/>
      <c r="AJ18" s="432"/>
      <c r="AK18" s="432"/>
      <c r="AL18" s="433"/>
      <c r="AM18" s="536"/>
      <c r="AN18" s="441"/>
      <c r="AO18" s="441"/>
      <c r="AP18" s="441"/>
      <c r="AQ18" s="441"/>
      <c r="AR18" s="441"/>
      <c r="AS18" s="441"/>
      <c r="AT18" s="442"/>
      <c r="AU18" s="524"/>
      <c r="AV18" s="525"/>
      <c r="AW18" s="525"/>
      <c r="AX18" s="525"/>
      <c r="AY18" s="447" t="s">
        <v>160</v>
      </c>
      <c r="AZ18" s="448"/>
      <c r="BA18" s="448"/>
      <c r="BB18" s="448"/>
      <c r="BC18" s="448"/>
      <c r="BD18" s="448"/>
      <c r="BE18" s="448"/>
      <c r="BF18" s="448"/>
      <c r="BG18" s="448"/>
      <c r="BH18" s="448"/>
      <c r="BI18" s="448"/>
      <c r="BJ18" s="448"/>
      <c r="BK18" s="448"/>
      <c r="BL18" s="448"/>
      <c r="BM18" s="449"/>
      <c r="BN18" s="467">
        <v>19567028</v>
      </c>
      <c r="BO18" s="468"/>
      <c r="BP18" s="468"/>
      <c r="BQ18" s="468"/>
      <c r="BR18" s="468"/>
      <c r="BS18" s="468"/>
      <c r="BT18" s="468"/>
      <c r="BU18" s="469"/>
      <c r="BV18" s="467">
        <v>19330675</v>
      </c>
      <c r="BW18" s="468"/>
      <c r="BX18" s="468"/>
      <c r="BY18" s="468"/>
      <c r="BZ18" s="468"/>
      <c r="CA18" s="468"/>
      <c r="CB18" s="468"/>
      <c r="CC18" s="469"/>
      <c r="CD18" s="200"/>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5"/>
      <c r="DK18" s="185"/>
      <c r="DL18" s="185"/>
      <c r="DM18" s="185"/>
      <c r="DN18" s="185"/>
      <c r="DO18" s="185"/>
    </row>
    <row r="19" spans="1:119" ht="18.75" customHeight="1" thickBot="1" x14ac:dyDescent="0.25">
      <c r="A19" s="186"/>
      <c r="B19" s="529" t="s">
        <v>161</v>
      </c>
      <c r="C19" s="530"/>
      <c r="D19" s="530"/>
      <c r="E19" s="531"/>
      <c r="F19" s="531"/>
      <c r="G19" s="531"/>
      <c r="H19" s="531"/>
      <c r="I19" s="531"/>
      <c r="J19" s="531"/>
      <c r="K19" s="531"/>
      <c r="L19" s="537">
        <v>1832</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162</v>
      </c>
      <c r="AZ19" s="448"/>
      <c r="BA19" s="448"/>
      <c r="BB19" s="448"/>
      <c r="BC19" s="448"/>
      <c r="BD19" s="448"/>
      <c r="BE19" s="448"/>
      <c r="BF19" s="448"/>
      <c r="BG19" s="448"/>
      <c r="BH19" s="448"/>
      <c r="BI19" s="448"/>
      <c r="BJ19" s="448"/>
      <c r="BK19" s="448"/>
      <c r="BL19" s="448"/>
      <c r="BM19" s="449"/>
      <c r="BN19" s="467">
        <v>23416367</v>
      </c>
      <c r="BO19" s="468"/>
      <c r="BP19" s="468"/>
      <c r="BQ19" s="468"/>
      <c r="BR19" s="468"/>
      <c r="BS19" s="468"/>
      <c r="BT19" s="468"/>
      <c r="BU19" s="469"/>
      <c r="BV19" s="467">
        <v>21867964</v>
      </c>
      <c r="BW19" s="468"/>
      <c r="BX19" s="468"/>
      <c r="BY19" s="468"/>
      <c r="BZ19" s="468"/>
      <c r="CA19" s="468"/>
      <c r="CB19" s="468"/>
      <c r="CC19" s="469"/>
      <c r="CD19" s="200"/>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5"/>
      <c r="DK19" s="185"/>
      <c r="DL19" s="185"/>
      <c r="DM19" s="185"/>
      <c r="DN19" s="185"/>
      <c r="DO19" s="185"/>
    </row>
    <row r="20" spans="1:119" ht="18.75" customHeight="1" thickBot="1" x14ac:dyDescent="0.25">
      <c r="A20" s="186"/>
      <c r="B20" s="529" t="s">
        <v>163</v>
      </c>
      <c r="C20" s="530"/>
      <c r="D20" s="530"/>
      <c r="E20" s="531"/>
      <c r="F20" s="531"/>
      <c r="G20" s="531"/>
      <c r="H20" s="531"/>
      <c r="I20" s="531"/>
      <c r="J20" s="531"/>
      <c r="K20" s="531"/>
      <c r="L20" s="537">
        <v>45361</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200"/>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5"/>
      <c r="DK20" s="185"/>
      <c r="DL20" s="185"/>
      <c r="DM20" s="185"/>
      <c r="DN20" s="185"/>
      <c r="DO20" s="185"/>
    </row>
    <row r="21" spans="1:119" ht="18.75" customHeight="1" x14ac:dyDescent="0.2">
      <c r="A21" s="186"/>
      <c r="B21" s="526" t="s">
        <v>164</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200"/>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5"/>
      <c r="DK21" s="185"/>
      <c r="DL21" s="185"/>
      <c r="DM21" s="185"/>
      <c r="DN21" s="185"/>
      <c r="DO21" s="185"/>
    </row>
    <row r="22" spans="1:119" ht="18.75" customHeight="1" thickBot="1" x14ac:dyDescent="0.25">
      <c r="A22" s="186"/>
      <c r="B22" s="496" t="s">
        <v>165</v>
      </c>
      <c r="C22" s="497"/>
      <c r="D22" s="498"/>
      <c r="E22" s="505" t="s">
        <v>1</v>
      </c>
      <c r="F22" s="480"/>
      <c r="G22" s="480"/>
      <c r="H22" s="480"/>
      <c r="I22" s="480"/>
      <c r="J22" s="480"/>
      <c r="K22" s="481"/>
      <c r="L22" s="505" t="s">
        <v>166</v>
      </c>
      <c r="M22" s="480"/>
      <c r="N22" s="480"/>
      <c r="O22" s="480"/>
      <c r="P22" s="481"/>
      <c r="Q22" s="490" t="s">
        <v>167</v>
      </c>
      <c r="R22" s="491"/>
      <c r="S22" s="491"/>
      <c r="T22" s="491"/>
      <c r="U22" s="491"/>
      <c r="V22" s="506"/>
      <c r="W22" s="508" t="s">
        <v>168</v>
      </c>
      <c r="X22" s="497"/>
      <c r="Y22" s="498"/>
      <c r="Z22" s="505" t="s">
        <v>1</v>
      </c>
      <c r="AA22" s="480"/>
      <c r="AB22" s="480"/>
      <c r="AC22" s="480"/>
      <c r="AD22" s="480"/>
      <c r="AE22" s="480"/>
      <c r="AF22" s="480"/>
      <c r="AG22" s="481"/>
      <c r="AH22" s="479" t="s">
        <v>169</v>
      </c>
      <c r="AI22" s="480"/>
      <c r="AJ22" s="480"/>
      <c r="AK22" s="480"/>
      <c r="AL22" s="481"/>
      <c r="AM22" s="479" t="s">
        <v>170</v>
      </c>
      <c r="AN22" s="485"/>
      <c r="AO22" s="485"/>
      <c r="AP22" s="485"/>
      <c r="AQ22" s="485"/>
      <c r="AR22" s="486"/>
      <c r="AS22" s="490" t="s">
        <v>167</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200"/>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5"/>
      <c r="DK22" s="185"/>
      <c r="DL22" s="185"/>
      <c r="DM22" s="185"/>
      <c r="DN22" s="185"/>
      <c r="DO22" s="185"/>
    </row>
    <row r="23" spans="1:119" ht="18.75" customHeight="1" x14ac:dyDescent="0.2">
      <c r="A23" s="186"/>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171</v>
      </c>
      <c r="AZ23" s="460"/>
      <c r="BA23" s="460"/>
      <c r="BB23" s="460"/>
      <c r="BC23" s="460"/>
      <c r="BD23" s="460"/>
      <c r="BE23" s="460"/>
      <c r="BF23" s="460"/>
      <c r="BG23" s="460"/>
      <c r="BH23" s="460"/>
      <c r="BI23" s="460"/>
      <c r="BJ23" s="460"/>
      <c r="BK23" s="460"/>
      <c r="BL23" s="460"/>
      <c r="BM23" s="461"/>
      <c r="BN23" s="467">
        <v>23073228</v>
      </c>
      <c r="BO23" s="468"/>
      <c r="BP23" s="468"/>
      <c r="BQ23" s="468"/>
      <c r="BR23" s="468"/>
      <c r="BS23" s="468"/>
      <c r="BT23" s="468"/>
      <c r="BU23" s="469"/>
      <c r="BV23" s="467">
        <v>23550659</v>
      </c>
      <c r="BW23" s="468"/>
      <c r="BX23" s="468"/>
      <c r="BY23" s="468"/>
      <c r="BZ23" s="468"/>
      <c r="CA23" s="468"/>
      <c r="CB23" s="468"/>
      <c r="CC23" s="469"/>
      <c r="CD23" s="200"/>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5"/>
      <c r="DK23" s="185"/>
      <c r="DL23" s="185"/>
      <c r="DM23" s="185"/>
      <c r="DN23" s="185"/>
      <c r="DO23" s="185"/>
    </row>
    <row r="24" spans="1:119" ht="18.75" customHeight="1" thickBot="1" x14ac:dyDescent="0.25">
      <c r="A24" s="186"/>
      <c r="B24" s="499"/>
      <c r="C24" s="500"/>
      <c r="D24" s="501"/>
      <c r="E24" s="440" t="s">
        <v>172</v>
      </c>
      <c r="F24" s="441"/>
      <c r="G24" s="441"/>
      <c r="H24" s="441"/>
      <c r="I24" s="441"/>
      <c r="J24" s="441"/>
      <c r="K24" s="442"/>
      <c r="L24" s="443">
        <v>1</v>
      </c>
      <c r="M24" s="444"/>
      <c r="N24" s="444"/>
      <c r="O24" s="444"/>
      <c r="P24" s="445"/>
      <c r="Q24" s="443">
        <v>8694</v>
      </c>
      <c r="R24" s="444"/>
      <c r="S24" s="444"/>
      <c r="T24" s="444"/>
      <c r="U24" s="444"/>
      <c r="V24" s="445"/>
      <c r="W24" s="509"/>
      <c r="X24" s="500"/>
      <c r="Y24" s="501"/>
      <c r="Z24" s="440" t="s">
        <v>173</v>
      </c>
      <c r="AA24" s="441"/>
      <c r="AB24" s="441"/>
      <c r="AC24" s="441"/>
      <c r="AD24" s="441"/>
      <c r="AE24" s="441"/>
      <c r="AF24" s="441"/>
      <c r="AG24" s="442"/>
      <c r="AH24" s="443">
        <v>596</v>
      </c>
      <c r="AI24" s="444"/>
      <c r="AJ24" s="444"/>
      <c r="AK24" s="444"/>
      <c r="AL24" s="445"/>
      <c r="AM24" s="443">
        <v>1875612</v>
      </c>
      <c r="AN24" s="444"/>
      <c r="AO24" s="444"/>
      <c r="AP24" s="444"/>
      <c r="AQ24" s="444"/>
      <c r="AR24" s="445"/>
      <c r="AS24" s="443">
        <v>3147</v>
      </c>
      <c r="AT24" s="444"/>
      <c r="AU24" s="444"/>
      <c r="AV24" s="444"/>
      <c r="AW24" s="444"/>
      <c r="AX24" s="446"/>
      <c r="AY24" s="434" t="s">
        <v>174</v>
      </c>
      <c r="AZ24" s="435"/>
      <c r="BA24" s="435"/>
      <c r="BB24" s="435"/>
      <c r="BC24" s="435"/>
      <c r="BD24" s="435"/>
      <c r="BE24" s="435"/>
      <c r="BF24" s="435"/>
      <c r="BG24" s="435"/>
      <c r="BH24" s="435"/>
      <c r="BI24" s="435"/>
      <c r="BJ24" s="435"/>
      <c r="BK24" s="435"/>
      <c r="BL24" s="435"/>
      <c r="BM24" s="436"/>
      <c r="BN24" s="467">
        <v>16598982</v>
      </c>
      <c r="BO24" s="468"/>
      <c r="BP24" s="468"/>
      <c r="BQ24" s="468"/>
      <c r="BR24" s="468"/>
      <c r="BS24" s="468"/>
      <c r="BT24" s="468"/>
      <c r="BU24" s="469"/>
      <c r="BV24" s="467">
        <v>17454997</v>
      </c>
      <c r="BW24" s="468"/>
      <c r="BX24" s="468"/>
      <c r="BY24" s="468"/>
      <c r="BZ24" s="468"/>
      <c r="CA24" s="468"/>
      <c r="CB24" s="468"/>
      <c r="CC24" s="469"/>
      <c r="CD24" s="200"/>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5"/>
      <c r="DK24" s="185"/>
      <c r="DL24" s="185"/>
      <c r="DM24" s="185"/>
      <c r="DN24" s="185"/>
      <c r="DO24" s="185"/>
    </row>
    <row r="25" spans="1:119" s="185" customFormat="1" ht="18.75" customHeight="1" x14ac:dyDescent="0.2">
      <c r="A25" s="186"/>
      <c r="B25" s="499"/>
      <c r="C25" s="500"/>
      <c r="D25" s="501"/>
      <c r="E25" s="440" t="s">
        <v>175</v>
      </c>
      <c r="F25" s="441"/>
      <c r="G25" s="441"/>
      <c r="H25" s="441"/>
      <c r="I25" s="441"/>
      <c r="J25" s="441"/>
      <c r="K25" s="442"/>
      <c r="L25" s="443">
        <v>2</v>
      </c>
      <c r="M25" s="444"/>
      <c r="N25" s="444"/>
      <c r="O25" s="444"/>
      <c r="P25" s="445"/>
      <c r="Q25" s="443">
        <v>7115</v>
      </c>
      <c r="R25" s="444"/>
      <c r="S25" s="444"/>
      <c r="T25" s="444"/>
      <c r="U25" s="444"/>
      <c r="V25" s="445"/>
      <c r="W25" s="509"/>
      <c r="X25" s="500"/>
      <c r="Y25" s="501"/>
      <c r="Z25" s="440" t="s">
        <v>176</v>
      </c>
      <c r="AA25" s="441"/>
      <c r="AB25" s="441"/>
      <c r="AC25" s="441"/>
      <c r="AD25" s="441"/>
      <c r="AE25" s="441"/>
      <c r="AF25" s="441"/>
      <c r="AG25" s="442"/>
      <c r="AH25" s="443">
        <v>128</v>
      </c>
      <c r="AI25" s="444"/>
      <c r="AJ25" s="444"/>
      <c r="AK25" s="444"/>
      <c r="AL25" s="445"/>
      <c r="AM25" s="443">
        <v>390144</v>
      </c>
      <c r="AN25" s="444"/>
      <c r="AO25" s="444"/>
      <c r="AP25" s="444"/>
      <c r="AQ25" s="444"/>
      <c r="AR25" s="445"/>
      <c r="AS25" s="443">
        <v>3048</v>
      </c>
      <c r="AT25" s="444"/>
      <c r="AU25" s="444"/>
      <c r="AV25" s="444"/>
      <c r="AW25" s="444"/>
      <c r="AX25" s="446"/>
      <c r="AY25" s="459" t="s">
        <v>177</v>
      </c>
      <c r="AZ25" s="460"/>
      <c r="BA25" s="460"/>
      <c r="BB25" s="460"/>
      <c r="BC25" s="460"/>
      <c r="BD25" s="460"/>
      <c r="BE25" s="460"/>
      <c r="BF25" s="460"/>
      <c r="BG25" s="460"/>
      <c r="BH25" s="460"/>
      <c r="BI25" s="460"/>
      <c r="BJ25" s="460"/>
      <c r="BK25" s="460"/>
      <c r="BL25" s="460"/>
      <c r="BM25" s="461"/>
      <c r="BN25" s="462">
        <v>8030802</v>
      </c>
      <c r="BO25" s="463"/>
      <c r="BP25" s="463"/>
      <c r="BQ25" s="463"/>
      <c r="BR25" s="463"/>
      <c r="BS25" s="463"/>
      <c r="BT25" s="463"/>
      <c r="BU25" s="464"/>
      <c r="BV25" s="462">
        <v>7270119</v>
      </c>
      <c r="BW25" s="463"/>
      <c r="BX25" s="463"/>
      <c r="BY25" s="463"/>
      <c r="BZ25" s="463"/>
      <c r="CA25" s="463"/>
      <c r="CB25" s="463"/>
      <c r="CC25" s="464"/>
      <c r="CD25" s="200"/>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5" customFormat="1" ht="18.75" customHeight="1" x14ac:dyDescent="0.2">
      <c r="A26" s="186"/>
      <c r="B26" s="499"/>
      <c r="C26" s="500"/>
      <c r="D26" s="501"/>
      <c r="E26" s="440" t="s">
        <v>178</v>
      </c>
      <c r="F26" s="441"/>
      <c r="G26" s="441"/>
      <c r="H26" s="441"/>
      <c r="I26" s="441"/>
      <c r="J26" s="441"/>
      <c r="K26" s="442"/>
      <c r="L26" s="443">
        <v>1</v>
      </c>
      <c r="M26" s="444"/>
      <c r="N26" s="444"/>
      <c r="O26" s="444"/>
      <c r="P26" s="445"/>
      <c r="Q26" s="443">
        <v>6536</v>
      </c>
      <c r="R26" s="444"/>
      <c r="S26" s="444"/>
      <c r="T26" s="444"/>
      <c r="U26" s="444"/>
      <c r="V26" s="445"/>
      <c r="W26" s="509"/>
      <c r="X26" s="500"/>
      <c r="Y26" s="501"/>
      <c r="Z26" s="440" t="s">
        <v>179</v>
      </c>
      <c r="AA26" s="522"/>
      <c r="AB26" s="522"/>
      <c r="AC26" s="522"/>
      <c r="AD26" s="522"/>
      <c r="AE26" s="522"/>
      <c r="AF26" s="522"/>
      <c r="AG26" s="523"/>
      <c r="AH26" s="443">
        <v>58</v>
      </c>
      <c r="AI26" s="444"/>
      <c r="AJ26" s="444"/>
      <c r="AK26" s="444"/>
      <c r="AL26" s="445"/>
      <c r="AM26" s="443">
        <v>178292</v>
      </c>
      <c r="AN26" s="444"/>
      <c r="AO26" s="444"/>
      <c r="AP26" s="444"/>
      <c r="AQ26" s="444"/>
      <c r="AR26" s="445"/>
      <c r="AS26" s="443">
        <v>3074</v>
      </c>
      <c r="AT26" s="444"/>
      <c r="AU26" s="444"/>
      <c r="AV26" s="444"/>
      <c r="AW26" s="444"/>
      <c r="AX26" s="446"/>
      <c r="AY26" s="476" t="s">
        <v>180</v>
      </c>
      <c r="AZ26" s="477"/>
      <c r="BA26" s="477"/>
      <c r="BB26" s="477"/>
      <c r="BC26" s="477"/>
      <c r="BD26" s="477"/>
      <c r="BE26" s="477"/>
      <c r="BF26" s="477"/>
      <c r="BG26" s="477"/>
      <c r="BH26" s="477"/>
      <c r="BI26" s="477"/>
      <c r="BJ26" s="477"/>
      <c r="BK26" s="477"/>
      <c r="BL26" s="477"/>
      <c r="BM26" s="478"/>
      <c r="BN26" s="467" t="s">
        <v>181</v>
      </c>
      <c r="BO26" s="468"/>
      <c r="BP26" s="468"/>
      <c r="BQ26" s="468"/>
      <c r="BR26" s="468"/>
      <c r="BS26" s="468"/>
      <c r="BT26" s="468"/>
      <c r="BU26" s="469"/>
      <c r="BV26" s="467" t="s">
        <v>181</v>
      </c>
      <c r="BW26" s="468"/>
      <c r="BX26" s="468"/>
      <c r="BY26" s="468"/>
      <c r="BZ26" s="468"/>
      <c r="CA26" s="468"/>
      <c r="CB26" s="468"/>
      <c r="CC26" s="469"/>
      <c r="CD26" s="200"/>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86"/>
      <c r="B27" s="499"/>
      <c r="C27" s="500"/>
      <c r="D27" s="501"/>
      <c r="E27" s="440" t="s">
        <v>182</v>
      </c>
      <c r="F27" s="441"/>
      <c r="G27" s="441"/>
      <c r="H27" s="441"/>
      <c r="I27" s="441"/>
      <c r="J27" s="441"/>
      <c r="K27" s="442"/>
      <c r="L27" s="443">
        <v>1</v>
      </c>
      <c r="M27" s="444"/>
      <c r="N27" s="444"/>
      <c r="O27" s="444"/>
      <c r="P27" s="445"/>
      <c r="Q27" s="443">
        <v>5440</v>
      </c>
      <c r="R27" s="444"/>
      <c r="S27" s="444"/>
      <c r="T27" s="444"/>
      <c r="U27" s="444"/>
      <c r="V27" s="445"/>
      <c r="W27" s="509"/>
      <c r="X27" s="500"/>
      <c r="Y27" s="501"/>
      <c r="Z27" s="440" t="s">
        <v>183</v>
      </c>
      <c r="AA27" s="441"/>
      <c r="AB27" s="441"/>
      <c r="AC27" s="441"/>
      <c r="AD27" s="441"/>
      <c r="AE27" s="441"/>
      <c r="AF27" s="441"/>
      <c r="AG27" s="442"/>
      <c r="AH27" s="443">
        <v>13</v>
      </c>
      <c r="AI27" s="444"/>
      <c r="AJ27" s="444"/>
      <c r="AK27" s="444"/>
      <c r="AL27" s="445"/>
      <c r="AM27" s="443">
        <v>49179</v>
      </c>
      <c r="AN27" s="444"/>
      <c r="AO27" s="444"/>
      <c r="AP27" s="444"/>
      <c r="AQ27" s="444"/>
      <c r="AR27" s="445"/>
      <c r="AS27" s="443">
        <v>3783</v>
      </c>
      <c r="AT27" s="444"/>
      <c r="AU27" s="444"/>
      <c r="AV27" s="444"/>
      <c r="AW27" s="444"/>
      <c r="AX27" s="446"/>
      <c r="AY27" s="473" t="s">
        <v>184</v>
      </c>
      <c r="AZ27" s="474"/>
      <c r="BA27" s="474"/>
      <c r="BB27" s="474"/>
      <c r="BC27" s="474"/>
      <c r="BD27" s="474"/>
      <c r="BE27" s="474"/>
      <c r="BF27" s="474"/>
      <c r="BG27" s="474"/>
      <c r="BH27" s="474"/>
      <c r="BI27" s="474"/>
      <c r="BJ27" s="474"/>
      <c r="BK27" s="474"/>
      <c r="BL27" s="474"/>
      <c r="BM27" s="475"/>
      <c r="BN27" s="470">
        <v>18224</v>
      </c>
      <c r="BO27" s="471"/>
      <c r="BP27" s="471"/>
      <c r="BQ27" s="471"/>
      <c r="BR27" s="471"/>
      <c r="BS27" s="471"/>
      <c r="BT27" s="471"/>
      <c r="BU27" s="472"/>
      <c r="BV27" s="470">
        <v>18224</v>
      </c>
      <c r="BW27" s="471"/>
      <c r="BX27" s="471"/>
      <c r="BY27" s="471"/>
      <c r="BZ27" s="471"/>
      <c r="CA27" s="471"/>
      <c r="CB27" s="471"/>
      <c r="CC27" s="472"/>
      <c r="CD27" s="202"/>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5"/>
      <c r="DK27" s="185"/>
      <c r="DL27" s="185"/>
      <c r="DM27" s="185"/>
      <c r="DN27" s="185"/>
      <c r="DO27" s="185"/>
    </row>
    <row r="28" spans="1:119" ht="18.75" customHeight="1" x14ac:dyDescent="0.2">
      <c r="A28" s="186"/>
      <c r="B28" s="499"/>
      <c r="C28" s="500"/>
      <c r="D28" s="501"/>
      <c r="E28" s="440" t="s">
        <v>185</v>
      </c>
      <c r="F28" s="441"/>
      <c r="G28" s="441"/>
      <c r="H28" s="441"/>
      <c r="I28" s="441"/>
      <c r="J28" s="441"/>
      <c r="K28" s="442"/>
      <c r="L28" s="443">
        <v>1</v>
      </c>
      <c r="M28" s="444"/>
      <c r="N28" s="444"/>
      <c r="O28" s="444"/>
      <c r="P28" s="445"/>
      <c r="Q28" s="443">
        <v>4690</v>
      </c>
      <c r="R28" s="444"/>
      <c r="S28" s="444"/>
      <c r="T28" s="444"/>
      <c r="U28" s="444"/>
      <c r="V28" s="445"/>
      <c r="W28" s="509"/>
      <c r="X28" s="500"/>
      <c r="Y28" s="501"/>
      <c r="Z28" s="440" t="s">
        <v>186</v>
      </c>
      <c r="AA28" s="441"/>
      <c r="AB28" s="441"/>
      <c r="AC28" s="441"/>
      <c r="AD28" s="441"/>
      <c r="AE28" s="441"/>
      <c r="AF28" s="441"/>
      <c r="AG28" s="442"/>
      <c r="AH28" s="443" t="s">
        <v>139</v>
      </c>
      <c r="AI28" s="444"/>
      <c r="AJ28" s="444"/>
      <c r="AK28" s="444"/>
      <c r="AL28" s="445"/>
      <c r="AM28" s="443" t="s">
        <v>181</v>
      </c>
      <c r="AN28" s="444"/>
      <c r="AO28" s="444"/>
      <c r="AP28" s="444"/>
      <c r="AQ28" s="444"/>
      <c r="AR28" s="445"/>
      <c r="AS28" s="443" t="s">
        <v>181</v>
      </c>
      <c r="AT28" s="444"/>
      <c r="AU28" s="444"/>
      <c r="AV28" s="444"/>
      <c r="AW28" s="444"/>
      <c r="AX28" s="446"/>
      <c r="AY28" s="450" t="s">
        <v>187</v>
      </c>
      <c r="AZ28" s="451"/>
      <c r="BA28" s="451"/>
      <c r="BB28" s="452"/>
      <c r="BC28" s="459" t="s">
        <v>48</v>
      </c>
      <c r="BD28" s="460"/>
      <c r="BE28" s="460"/>
      <c r="BF28" s="460"/>
      <c r="BG28" s="460"/>
      <c r="BH28" s="460"/>
      <c r="BI28" s="460"/>
      <c r="BJ28" s="460"/>
      <c r="BK28" s="460"/>
      <c r="BL28" s="460"/>
      <c r="BM28" s="461"/>
      <c r="BN28" s="462">
        <v>1142307</v>
      </c>
      <c r="BO28" s="463"/>
      <c r="BP28" s="463"/>
      <c r="BQ28" s="463"/>
      <c r="BR28" s="463"/>
      <c r="BS28" s="463"/>
      <c r="BT28" s="463"/>
      <c r="BU28" s="464"/>
      <c r="BV28" s="462">
        <v>1535841</v>
      </c>
      <c r="BW28" s="463"/>
      <c r="BX28" s="463"/>
      <c r="BY28" s="463"/>
      <c r="BZ28" s="463"/>
      <c r="CA28" s="463"/>
      <c r="CB28" s="463"/>
      <c r="CC28" s="464"/>
      <c r="CD28" s="200"/>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5"/>
      <c r="DK28" s="185"/>
      <c r="DL28" s="185"/>
      <c r="DM28" s="185"/>
      <c r="DN28" s="185"/>
      <c r="DO28" s="185"/>
    </row>
    <row r="29" spans="1:119" ht="18.75" customHeight="1" x14ac:dyDescent="0.2">
      <c r="A29" s="186"/>
      <c r="B29" s="499"/>
      <c r="C29" s="500"/>
      <c r="D29" s="501"/>
      <c r="E29" s="440" t="s">
        <v>188</v>
      </c>
      <c r="F29" s="441"/>
      <c r="G29" s="441"/>
      <c r="H29" s="441"/>
      <c r="I29" s="441"/>
      <c r="J29" s="441"/>
      <c r="K29" s="442"/>
      <c r="L29" s="443">
        <v>18</v>
      </c>
      <c r="M29" s="444"/>
      <c r="N29" s="444"/>
      <c r="O29" s="444"/>
      <c r="P29" s="445"/>
      <c r="Q29" s="443">
        <v>4350</v>
      </c>
      <c r="R29" s="444"/>
      <c r="S29" s="444"/>
      <c r="T29" s="444"/>
      <c r="U29" s="444"/>
      <c r="V29" s="445"/>
      <c r="W29" s="510"/>
      <c r="X29" s="511"/>
      <c r="Y29" s="512"/>
      <c r="Z29" s="440" t="s">
        <v>189</v>
      </c>
      <c r="AA29" s="441"/>
      <c r="AB29" s="441"/>
      <c r="AC29" s="441"/>
      <c r="AD29" s="441"/>
      <c r="AE29" s="441"/>
      <c r="AF29" s="441"/>
      <c r="AG29" s="442"/>
      <c r="AH29" s="443">
        <v>609</v>
      </c>
      <c r="AI29" s="444"/>
      <c r="AJ29" s="444"/>
      <c r="AK29" s="444"/>
      <c r="AL29" s="445"/>
      <c r="AM29" s="443">
        <v>1924791</v>
      </c>
      <c r="AN29" s="444"/>
      <c r="AO29" s="444"/>
      <c r="AP29" s="444"/>
      <c r="AQ29" s="444"/>
      <c r="AR29" s="445"/>
      <c r="AS29" s="443">
        <v>3161</v>
      </c>
      <c r="AT29" s="444"/>
      <c r="AU29" s="444"/>
      <c r="AV29" s="444"/>
      <c r="AW29" s="444"/>
      <c r="AX29" s="446"/>
      <c r="AY29" s="453"/>
      <c r="AZ29" s="454"/>
      <c r="BA29" s="454"/>
      <c r="BB29" s="455"/>
      <c r="BC29" s="447" t="s">
        <v>190</v>
      </c>
      <c r="BD29" s="448"/>
      <c r="BE29" s="448"/>
      <c r="BF29" s="448"/>
      <c r="BG29" s="448"/>
      <c r="BH29" s="448"/>
      <c r="BI29" s="448"/>
      <c r="BJ29" s="448"/>
      <c r="BK29" s="448"/>
      <c r="BL29" s="448"/>
      <c r="BM29" s="449"/>
      <c r="BN29" s="467" t="s">
        <v>191</v>
      </c>
      <c r="BO29" s="468"/>
      <c r="BP29" s="468"/>
      <c r="BQ29" s="468"/>
      <c r="BR29" s="468"/>
      <c r="BS29" s="468"/>
      <c r="BT29" s="468"/>
      <c r="BU29" s="469"/>
      <c r="BV29" s="467" t="s">
        <v>181</v>
      </c>
      <c r="BW29" s="468"/>
      <c r="BX29" s="468"/>
      <c r="BY29" s="468"/>
      <c r="BZ29" s="468"/>
      <c r="CA29" s="468"/>
      <c r="CB29" s="468"/>
      <c r="CC29" s="469"/>
      <c r="CD29" s="202"/>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5"/>
      <c r="DK29" s="185"/>
      <c r="DL29" s="185"/>
      <c r="DM29" s="185"/>
      <c r="DN29" s="185"/>
      <c r="DO29" s="185"/>
    </row>
    <row r="30" spans="1:119" ht="18.75" customHeight="1" thickBot="1" x14ac:dyDescent="0.25">
      <c r="A30" s="186"/>
      <c r="B30" s="502"/>
      <c r="C30" s="503"/>
      <c r="D30" s="504"/>
      <c r="E30" s="513"/>
      <c r="F30" s="514"/>
      <c r="G30" s="514"/>
      <c r="H30" s="514"/>
      <c r="I30" s="514"/>
      <c r="J30" s="514"/>
      <c r="K30" s="515"/>
      <c r="L30" s="516"/>
      <c r="M30" s="517"/>
      <c r="N30" s="517"/>
      <c r="O30" s="517"/>
      <c r="P30" s="518"/>
      <c r="Q30" s="516"/>
      <c r="R30" s="517"/>
      <c r="S30" s="517"/>
      <c r="T30" s="517"/>
      <c r="U30" s="517"/>
      <c r="V30" s="518"/>
      <c r="W30" s="519" t="s">
        <v>192</v>
      </c>
      <c r="X30" s="520"/>
      <c r="Y30" s="520"/>
      <c r="Z30" s="520"/>
      <c r="AA30" s="520"/>
      <c r="AB30" s="520"/>
      <c r="AC30" s="520"/>
      <c r="AD30" s="520"/>
      <c r="AE30" s="520"/>
      <c r="AF30" s="520"/>
      <c r="AG30" s="521"/>
      <c r="AH30" s="431">
        <v>99.9</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615959</v>
      </c>
      <c r="BO30" s="471"/>
      <c r="BP30" s="471"/>
      <c r="BQ30" s="471"/>
      <c r="BR30" s="471"/>
      <c r="BS30" s="471"/>
      <c r="BT30" s="471"/>
      <c r="BU30" s="472"/>
      <c r="BV30" s="470">
        <v>681886</v>
      </c>
      <c r="BW30" s="471"/>
      <c r="BX30" s="471"/>
      <c r="BY30" s="471"/>
      <c r="BZ30" s="471"/>
      <c r="CA30" s="471"/>
      <c r="CB30" s="471"/>
      <c r="CC30" s="47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30" t="s">
        <v>199</v>
      </c>
      <c r="D33" s="430"/>
      <c r="E33" s="429" t="s">
        <v>200</v>
      </c>
      <c r="F33" s="429"/>
      <c r="G33" s="429"/>
      <c r="H33" s="429"/>
      <c r="I33" s="429"/>
      <c r="J33" s="429"/>
      <c r="K33" s="429"/>
      <c r="L33" s="429"/>
      <c r="M33" s="429"/>
      <c r="N33" s="429"/>
      <c r="O33" s="429"/>
      <c r="P33" s="429"/>
      <c r="Q33" s="429"/>
      <c r="R33" s="429"/>
      <c r="S33" s="429"/>
      <c r="T33" s="215"/>
      <c r="U33" s="430" t="s">
        <v>199</v>
      </c>
      <c r="V33" s="430"/>
      <c r="W33" s="429" t="s">
        <v>200</v>
      </c>
      <c r="X33" s="429"/>
      <c r="Y33" s="429"/>
      <c r="Z33" s="429"/>
      <c r="AA33" s="429"/>
      <c r="AB33" s="429"/>
      <c r="AC33" s="429"/>
      <c r="AD33" s="429"/>
      <c r="AE33" s="429"/>
      <c r="AF33" s="429"/>
      <c r="AG33" s="429"/>
      <c r="AH33" s="429"/>
      <c r="AI33" s="429"/>
      <c r="AJ33" s="429"/>
      <c r="AK33" s="429"/>
      <c r="AL33" s="215"/>
      <c r="AM33" s="430" t="s">
        <v>199</v>
      </c>
      <c r="AN33" s="430"/>
      <c r="AO33" s="429" t="s">
        <v>200</v>
      </c>
      <c r="AP33" s="429"/>
      <c r="AQ33" s="429"/>
      <c r="AR33" s="429"/>
      <c r="AS33" s="429"/>
      <c r="AT33" s="429"/>
      <c r="AU33" s="429"/>
      <c r="AV33" s="429"/>
      <c r="AW33" s="429"/>
      <c r="AX33" s="429"/>
      <c r="AY33" s="429"/>
      <c r="AZ33" s="429"/>
      <c r="BA33" s="429"/>
      <c r="BB33" s="429"/>
      <c r="BC33" s="429"/>
      <c r="BD33" s="216"/>
      <c r="BE33" s="429" t="s">
        <v>201</v>
      </c>
      <c r="BF33" s="429"/>
      <c r="BG33" s="429" t="s">
        <v>202</v>
      </c>
      <c r="BH33" s="429"/>
      <c r="BI33" s="429"/>
      <c r="BJ33" s="429"/>
      <c r="BK33" s="429"/>
      <c r="BL33" s="429"/>
      <c r="BM33" s="429"/>
      <c r="BN33" s="429"/>
      <c r="BO33" s="429"/>
      <c r="BP33" s="429"/>
      <c r="BQ33" s="429"/>
      <c r="BR33" s="429"/>
      <c r="BS33" s="429"/>
      <c r="BT33" s="429"/>
      <c r="BU33" s="429"/>
      <c r="BV33" s="216"/>
      <c r="BW33" s="430" t="s">
        <v>201</v>
      </c>
      <c r="BX33" s="430"/>
      <c r="BY33" s="429" t="s">
        <v>203</v>
      </c>
      <c r="BZ33" s="429"/>
      <c r="CA33" s="429"/>
      <c r="CB33" s="429"/>
      <c r="CC33" s="429"/>
      <c r="CD33" s="429"/>
      <c r="CE33" s="429"/>
      <c r="CF33" s="429"/>
      <c r="CG33" s="429"/>
      <c r="CH33" s="429"/>
      <c r="CI33" s="429"/>
      <c r="CJ33" s="429"/>
      <c r="CK33" s="429"/>
      <c r="CL33" s="429"/>
      <c r="CM33" s="429"/>
      <c r="CN33" s="215"/>
      <c r="CO33" s="430" t="s">
        <v>204</v>
      </c>
      <c r="CP33" s="430"/>
      <c r="CQ33" s="429" t="s">
        <v>205</v>
      </c>
      <c r="CR33" s="429"/>
      <c r="CS33" s="429"/>
      <c r="CT33" s="429"/>
      <c r="CU33" s="429"/>
      <c r="CV33" s="429"/>
      <c r="CW33" s="429"/>
      <c r="CX33" s="429"/>
      <c r="CY33" s="429"/>
      <c r="CZ33" s="429"/>
      <c r="DA33" s="429"/>
      <c r="DB33" s="429"/>
      <c r="DC33" s="429"/>
      <c r="DD33" s="429"/>
      <c r="DE33" s="429"/>
      <c r="DF33" s="215"/>
      <c r="DG33" s="428" t="s">
        <v>206</v>
      </c>
      <c r="DH33" s="428"/>
      <c r="DI33" s="217"/>
      <c r="DJ33" s="185"/>
      <c r="DK33" s="185"/>
      <c r="DL33" s="185"/>
      <c r="DM33" s="185"/>
      <c r="DN33" s="185"/>
      <c r="DO33" s="185"/>
    </row>
    <row r="34" spans="1:119" ht="32.25" customHeight="1" x14ac:dyDescent="0.2">
      <c r="A34" s="186"/>
      <c r="B34" s="212"/>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3"/>
      <c r="U34" s="426">
        <f>IF(W34="","",MAX(C34:D43)+1)</f>
        <v>3</v>
      </c>
      <c r="V34" s="426"/>
      <c r="W34" s="425" t="str">
        <f>IF('各会計、関係団体の財政状況及び健全化判断比率'!B28="","",'各会計、関係団体の財政状況及び健全化判断比率'!B28)</f>
        <v>国民健康保険事業特別会計</v>
      </c>
      <c r="X34" s="425"/>
      <c r="Y34" s="425"/>
      <c r="Z34" s="425"/>
      <c r="AA34" s="425"/>
      <c r="AB34" s="425"/>
      <c r="AC34" s="425"/>
      <c r="AD34" s="425"/>
      <c r="AE34" s="425"/>
      <c r="AF34" s="425"/>
      <c r="AG34" s="425"/>
      <c r="AH34" s="425"/>
      <c r="AI34" s="425"/>
      <c r="AJ34" s="425"/>
      <c r="AK34" s="425"/>
      <c r="AL34" s="213"/>
      <c r="AM34" s="426">
        <f>IF(AO34="","",MAX(C34:D43,U34:V43)+1)</f>
        <v>6</v>
      </c>
      <c r="AN34" s="426"/>
      <c r="AO34" s="425" t="str">
        <f>IF('各会計、関係団体の財政状況及び健全化判断比率'!B31="","",'各会計、関係団体の財政状況及び健全化判断比率'!B31)</f>
        <v>公共下水道事業会計</v>
      </c>
      <c r="AP34" s="425"/>
      <c r="AQ34" s="425"/>
      <c r="AR34" s="425"/>
      <c r="AS34" s="425"/>
      <c r="AT34" s="425"/>
      <c r="AU34" s="425"/>
      <c r="AV34" s="425"/>
      <c r="AW34" s="425"/>
      <c r="AX34" s="425"/>
      <c r="AY34" s="425"/>
      <c r="AZ34" s="425"/>
      <c r="BA34" s="425"/>
      <c r="BB34" s="425"/>
      <c r="BC34" s="425"/>
      <c r="BD34" s="213"/>
      <c r="BE34" s="426" t="str">
        <f>IF(BG34="","",MAX(C34:D43,U34:V43,AM34:AN43)+1)</f>
        <v/>
      </c>
      <c r="BF34" s="426"/>
      <c r="BG34" s="425"/>
      <c r="BH34" s="425"/>
      <c r="BI34" s="425"/>
      <c r="BJ34" s="425"/>
      <c r="BK34" s="425"/>
      <c r="BL34" s="425"/>
      <c r="BM34" s="425"/>
      <c r="BN34" s="425"/>
      <c r="BO34" s="425"/>
      <c r="BP34" s="425"/>
      <c r="BQ34" s="425"/>
      <c r="BR34" s="425"/>
      <c r="BS34" s="425"/>
      <c r="BT34" s="425"/>
      <c r="BU34" s="425"/>
      <c r="BV34" s="213"/>
      <c r="BW34" s="426">
        <f>IF(BY34="","",MAX(C34:D43,U34:V43,AM34:AN43,BE34:BF43)+1)</f>
        <v>7</v>
      </c>
      <c r="BX34" s="426"/>
      <c r="BY34" s="425" t="str">
        <f>IF('各会計、関係団体の財政状況及び健全化判断比率'!B68="","",'各会計、関係団体の財政状況及び健全化判断比率'!B68)</f>
        <v>秦野市伊勢原市環境衛生組合</v>
      </c>
      <c r="BZ34" s="425"/>
      <c r="CA34" s="425"/>
      <c r="CB34" s="425"/>
      <c r="CC34" s="425"/>
      <c r="CD34" s="425"/>
      <c r="CE34" s="425"/>
      <c r="CF34" s="425"/>
      <c r="CG34" s="425"/>
      <c r="CH34" s="425"/>
      <c r="CI34" s="425"/>
      <c r="CJ34" s="425"/>
      <c r="CK34" s="425"/>
      <c r="CL34" s="425"/>
      <c r="CM34" s="425"/>
      <c r="CN34" s="213"/>
      <c r="CO34" s="426">
        <f>IF(CQ34="","",MAX(C34:D43,U34:V43,AM34:AN43,BE34:BF43,BW34:BX43)+1)</f>
        <v>12</v>
      </c>
      <c r="CP34" s="426"/>
      <c r="CQ34" s="425" t="str">
        <f>IF('各会計、関係団体の財政状況及び健全化判断比率'!BS7="","",'各会計、関係団体の財政状況及び健全化判断比率'!BS7)</f>
        <v>伊勢原市土地開発公社</v>
      </c>
      <c r="CR34" s="425"/>
      <c r="CS34" s="425"/>
      <c r="CT34" s="425"/>
      <c r="CU34" s="425"/>
      <c r="CV34" s="425"/>
      <c r="CW34" s="425"/>
      <c r="CX34" s="425"/>
      <c r="CY34" s="425"/>
      <c r="CZ34" s="425"/>
      <c r="DA34" s="425"/>
      <c r="DB34" s="425"/>
      <c r="DC34" s="425"/>
      <c r="DD34" s="425"/>
      <c r="DE34" s="425"/>
      <c r="DF34" s="210"/>
      <c r="DG34" s="427" t="str">
        <f>IF('各会計、関係団体の財政状況及び健全化判断比率'!BR7="","",'各会計、関係団体の財政状況及び健全化判断比率'!BR7)</f>
        <v>○</v>
      </c>
      <c r="DH34" s="427"/>
      <c r="DI34" s="217"/>
      <c r="DJ34" s="185"/>
      <c r="DK34" s="185"/>
      <c r="DL34" s="185"/>
      <c r="DM34" s="185"/>
      <c r="DN34" s="185"/>
      <c r="DO34" s="185"/>
    </row>
    <row r="35" spans="1:119" ht="32.25" customHeight="1" x14ac:dyDescent="0.2">
      <c r="A35" s="186"/>
      <c r="B35" s="212"/>
      <c r="C35" s="426">
        <f>IF(E35="","",C34+1)</f>
        <v>2</v>
      </c>
      <c r="D35" s="426"/>
      <c r="E35" s="425" t="str">
        <f>IF('各会計、関係団体の財政状況及び健全化判断比率'!B8="","",'各会計、関係団体の財政状況及び健全化判断比率'!B8)</f>
        <v>用地取得事業特別会計</v>
      </c>
      <c r="F35" s="425"/>
      <c r="G35" s="425"/>
      <c r="H35" s="425"/>
      <c r="I35" s="425"/>
      <c r="J35" s="425"/>
      <c r="K35" s="425"/>
      <c r="L35" s="425"/>
      <c r="M35" s="425"/>
      <c r="N35" s="425"/>
      <c r="O35" s="425"/>
      <c r="P35" s="425"/>
      <c r="Q35" s="425"/>
      <c r="R35" s="425"/>
      <c r="S35" s="425"/>
      <c r="T35" s="213"/>
      <c r="U35" s="426">
        <f>IF(W35="","",U34+1)</f>
        <v>4</v>
      </c>
      <c r="V35" s="426"/>
      <c r="W35" s="425" t="str">
        <f>IF('各会計、関係団体の財政状況及び健全化判断比率'!B29="","",'各会計、関係団体の財政状況及び健全化判断比率'!B29)</f>
        <v>介護保険事業特別会計</v>
      </c>
      <c r="X35" s="425"/>
      <c r="Y35" s="425"/>
      <c r="Z35" s="425"/>
      <c r="AA35" s="425"/>
      <c r="AB35" s="425"/>
      <c r="AC35" s="425"/>
      <c r="AD35" s="425"/>
      <c r="AE35" s="425"/>
      <c r="AF35" s="425"/>
      <c r="AG35" s="425"/>
      <c r="AH35" s="425"/>
      <c r="AI35" s="425"/>
      <c r="AJ35" s="425"/>
      <c r="AK35" s="425"/>
      <c r="AL35" s="213"/>
      <c r="AM35" s="426" t="str">
        <f t="shared" ref="AM35:AM43" si="0">IF(AO35="","",AM34+1)</f>
        <v/>
      </c>
      <c r="AN35" s="426"/>
      <c r="AO35" s="425"/>
      <c r="AP35" s="425"/>
      <c r="AQ35" s="425"/>
      <c r="AR35" s="425"/>
      <c r="AS35" s="425"/>
      <c r="AT35" s="425"/>
      <c r="AU35" s="425"/>
      <c r="AV35" s="425"/>
      <c r="AW35" s="425"/>
      <c r="AX35" s="425"/>
      <c r="AY35" s="425"/>
      <c r="AZ35" s="425"/>
      <c r="BA35" s="425"/>
      <c r="BB35" s="425"/>
      <c r="BC35" s="425"/>
      <c r="BD35" s="213"/>
      <c r="BE35" s="426" t="str">
        <f t="shared" ref="BE35:BE43" si="1">IF(BG35="","",BE34+1)</f>
        <v/>
      </c>
      <c r="BF35" s="426"/>
      <c r="BG35" s="425"/>
      <c r="BH35" s="425"/>
      <c r="BI35" s="425"/>
      <c r="BJ35" s="425"/>
      <c r="BK35" s="425"/>
      <c r="BL35" s="425"/>
      <c r="BM35" s="425"/>
      <c r="BN35" s="425"/>
      <c r="BO35" s="425"/>
      <c r="BP35" s="425"/>
      <c r="BQ35" s="425"/>
      <c r="BR35" s="425"/>
      <c r="BS35" s="425"/>
      <c r="BT35" s="425"/>
      <c r="BU35" s="425"/>
      <c r="BV35" s="213"/>
      <c r="BW35" s="426">
        <f t="shared" ref="BW35:BW43" si="2">IF(BY35="","",BW34+1)</f>
        <v>8</v>
      </c>
      <c r="BX35" s="426"/>
      <c r="BY35" s="425" t="str">
        <f>IF('各会計、関係団体の財政状況及び健全化判断比率'!B69="","",'各会計、関係団体の財政状況及び健全化判断比率'!B69)</f>
        <v>金目川水害予防組合</v>
      </c>
      <c r="BZ35" s="425"/>
      <c r="CA35" s="425"/>
      <c r="CB35" s="425"/>
      <c r="CC35" s="425"/>
      <c r="CD35" s="425"/>
      <c r="CE35" s="425"/>
      <c r="CF35" s="425"/>
      <c r="CG35" s="425"/>
      <c r="CH35" s="425"/>
      <c r="CI35" s="425"/>
      <c r="CJ35" s="425"/>
      <c r="CK35" s="425"/>
      <c r="CL35" s="425"/>
      <c r="CM35" s="425"/>
      <c r="CN35" s="213"/>
      <c r="CO35" s="426">
        <f t="shared" ref="CO35:CO43" si="3">IF(CQ35="","",CO34+1)</f>
        <v>13</v>
      </c>
      <c r="CP35" s="426"/>
      <c r="CQ35" s="425" t="str">
        <f>IF('各会計、関係団体の財政状況及び健全化判断比率'!BS8="","",'各会計、関係団体の財政状況及び健全化判断比率'!BS8)</f>
        <v>(一財)伊勢原市事業公社</v>
      </c>
      <c r="CR35" s="425"/>
      <c r="CS35" s="425"/>
      <c r="CT35" s="425"/>
      <c r="CU35" s="425"/>
      <c r="CV35" s="425"/>
      <c r="CW35" s="425"/>
      <c r="CX35" s="425"/>
      <c r="CY35" s="425"/>
      <c r="CZ35" s="425"/>
      <c r="DA35" s="425"/>
      <c r="DB35" s="425"/>
      <c r="DC35" s="425"/>
      <c r="DD35" s="425"/>
      <c r="DE35" s="425"/>
      <c r="DF35" s="210"/>
      <c r="DG35" s="427" t="str">
        <f>IF('各会計、関係団体の財政状況及び健全化判断比率'!BR8="","",'各会計、関係団体の財政状況及び健全化判断比率'!BR8)</f>
        <v>○</v>
      </c>
      <c r="DH35" s="427"/>
      <c r="DI35" s="217"/>
      <c r="DJ35" s="185"/>
      <c r="DK35" s="185"/>
      <c r="DL35" s="185"/>
      <c r="DM35" s="185"/>
      <c r="DN35" s="185"/>
      <c r="DO35" s="185"/>
    </row>
    <row r="36" spans="1:119" ht="32.25" customHeight="1" x14ac:dyDescent="0.2">
      <c r="A36" s="186"/>
      <c r="B36" s="212"/>
      <c r="C36" s="426" t="str">
        <f>IF(E36="","",C35+1)</f>
        <v/>
      </c>
      <c r="D36" s="426"/>
      <c r="E36" s="425" t="str">
        <f>IF('各会計、関係団体の財政状況及び健全化判断比率'!B9="","",'各会計、関係団体の財政状況及び健全化判断比率'!B9)</f>
        <v/>
      </c>
      <c r="F36" s="425"/>
      <c r="G36" s="425"/>
      <c r="H36" s="425"/>
      <c r="I36" s="425"/>
      <c r="J36" s="425"/>
      <c r="K36" s="425"/>
      <c r="L36" s="425"/>
      <c r="M36" s="425"/>
      <c r="N36" s="425"/>
      <c r="O36" s="425"/>
      <c r="P36" s="425"/>
      <c r="Q36" s="425"/>
      <c r="R36" s="425"/>
      <c r="S36" s="425"/>
      <c r="T36" s="213"/>
      <c r="U36" s="426">
        <f t="shared" ref="U36:U43" si="4">IF(W36="","",U35+1)</f>
        <v>5</v>
      </c>
      <c r="V36" s="426"/>
      <c r="W36" s="425" t="str">
        <f>IF('各会計、関係団体の財政状況及び健全化判断比率'!B30="","",'各会計、関係団体の財政状況及び健全化判断比率'!B30)</f>
        <v>後期高齢者医療事業特別会計</v>
      </c>
      <c r="X36" s="425"/>
      <c r="Y36" s="425"/>
      <c r="Z36" s="425"/>
      <c r="AA36" s="425"/>
      <c r="AB36" s="425"/>
      <c r="AC36" s="425"/>
      <c r="AD36" s="425"/>
      <c r="AE36" s="425"/>
      <c r="AF36" s="425"/>
      <c r="AG36" s="425"/>
      <c r="AH36" s="425"/>
      <c r="AI36" s="425"/>
      <c r="AJ36" s="425"/>
      <c r="AK36" s="425"/>
      <c r="AL36" s="213"/>
      <c r="AM36" s="426" t="str">
        <f t="shared" si="0"/>
        <v/>
      </c>
      <c r="AN36" s="426"/>
      <c r="AO36" s="425"/>
      <c r="AP36" s="425"/>
      <c r="AQ36" s="425"/>
      <c r="AR36" s="425"/>
      <c r="AS36" s="425"/>
      <c r="AT36" s="425"/>
      <c r="AU36" s="425"/>
      <c r="AV36" s="425"/>
      <c r="AW36" s="425"/>
      <c r="AX36" s="425"/>
      <c r="AY36" s="425"/>
      <c r="AZ36" s="425"/>
      <c r="BA36" s="425"/>
      <c r="BB36" s="425"/>
      <c r="BC36" s="425"/>
      <c r="BD36" s="213"/>
      <c r="BE36" s="426" t="str">
        <f t="shared" si="1"/>
        <v/>
      </c>
      <c r="BF36" s="426"/>
      <c r="BG36" s="425"/>
      <c r="BH36" s="425"/>
      <c r="BI36" s="425"/>
      <c r="BJ36" s="425"/>
      <c r="BK36" s="425"/>
      <c r="BL36" s="425"/>
      <c r="BM36" s="425"/>
      <c r="BN36" s="425"/>
      <c r="BO36" s="425"/>
      <c r="BP36" s="425"/>
      <c r="BQ36" s="425"/>
      <c r="BR36" s="425"/>
      <c r="BS36" s="425"/>
      <c r="BT36" s="425"/>
      <c r="BU36" s="425"/>
      <c r="BV36" s="213"/>
      <c r="BW36" s="426">
        <f t="shared" si="2"/>
        <v>9</v>
      </c>
      <c r="BX36" s="426"/>
      <c r="BY36" s="425" t="str">
        <f>IF('各会計、関係団体の財政状況及び健全化判断比率'!B70="","",'各会計、関係団体の財政状況及び健全化判断比率'!B70)</f>
        <v>神奈川県後期高齢者医療広域連合(一般会計)</v>
      </c>
      <c r="BZ36" s="425"/>
      <c r="CA36" s="425"/>
      <c r="CB36" s="425"/>
      <c r="CC36" s="425"/>
      <c r="CD36" s="425"/>
      <c r="CE36" s="425"/>
      <c r="CF36" s="425"/>
      <c r="CG36" s="425"/>
      <c r="CH36" s="425"/>
      <c r="CI36" s="425"/>
      <c r="CJ36" s="425"/>
      <c r="CK36" s="425"/>
      <c r="CL36" s="425"/>
      <c r="CM36" s="425"/>
      <c r="CN36" s="213"/>
      <c r="CO36" s="426" t="str">
        <f t="shared" si="3"/>
        <v/>
      </c>
      <c r="CP36" s="426"/>
      <c r="CQ36" s="425" t="str">
        <f>IF('各会計、関係団体の財政状況及び健全化判断比率'!BS9="","",'各会計、関係団体の財政状況及び健全化判断比率'!BS9)</f>
        <v/>
      </c>
      <c r="CR36" s="425"/>
      <c r="CS36" s="425"/>
      <c r="CT36" s="425"/>
      <c r="CU36" s="425"/>
      <c r="CV36" s="425"/>
      <c r="CW36" s="425"/>
      <c r="CX36" s="425"/>
      <c r="CY36" s="425"/>
      <c r="CZ36" s="425"/>
      <c r="DA36" s="425"/>
      <c r="DB36" s="425"/>
      <c r="DC36" s="425"/>
      <c r="DD36" s="425"/>
      <c r="DE36" s="425"/>
      <c r="DF36" s="210"/>
      <c r="DG36" s="427" t="str">
        <f>IF('各会計、関係団体の財政状況及び健全化判断比率'!BR9="","",'各会計、関係団体の財政状況及び健全化判断比率'!BR9)</f>
        <v/>
      </c>
      <c r="DH36" s="427"/>
      <c r="DI36" s="217"/>
      <c r="DJ36" s="185"/>
      <c r="DK36" s="185"/>
      <c r="DL36" s="185"/>
      <c r="DM36" s="185"/>
      <c r="DN36" s="185"/>
      <c r="DO36" s="185"/>
    </row>
    <row r="37" spans="1:119" ht="32.25" customHeight="1" x14ac:dyDescent="0.2">
      <c r="A37" s="186"/>
      <c r="B37" s="212"/>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3"/>
      <c r="U37" s="426" t="str">
        <f t="shared" si="4"/>
        <v/>
      </c>
      <c r="V37" s="426"/>
      <c r="W37" s="425"/>
      <c r="X37" s="425"/>
      <c r="Y37" s="425"/>
      <c r="Z37" s="425"/>
      <c r="AA37" s="425"/>
      <c r="AB37" s="425"/>
      <c r="AC37" s="425"/>
      <c r="AD37" s="425"/>
      <c r="AE37" s="425"/>
      <c r="AF37" s="425"/>
      <c r="AG37" s="425"/>
      <c r="AH37" s="425"/>
      <c r="AI37" s="425"/>
      <c r="AJ37" s="425"/>
      <c r="AK37" s="425"/>
      <c r="AL37" s="213"/>
      <c r="AM37" s="426" t="str">
        <f t="shared" si="0"/>
        <v/>
      </c>
      <c r="AN37" s="426"/>
      <c r="AO37" s="425"/>
      <c r="AP37" s="425"/>
      <c r="AQ37" s="425"/>
      <c r="AR37" s="425"/>
      <c r="AS37" s="425"/>
      <c r="AT37" s="425"/>
      <c r="AU37" s="425"/>
      <c r="AV37" s="425"/>
      <c r="AW37" s="425"/>
      <c r="AX37" s="425"/>
      <c r="AY37" s="425"/>
      <c r="AZ37" s="425"/>
      <c r="BA37" s="425"/>
      <c r="BB37" s="425"/>
      <c r="BC37" s="425"/>
      <c r="BD37" s="213"/>
      <c r="BE37" s="426" t="str">
        <f t="shared" si="1"/>
        <v/>
      </c>
      <c r="BF37" s="426"/>
      <c r="BG37" s="425"/>
      <c r="BH37" s="425"/>
      <c r="BI37" s="425"/>
      <c r="BJ37" s="425"/>
      <c r="BK37" s="425"/>
      <c r="BL37" s="425"/>
      <c r="BM37" s="425"/>
      <c r="BN37" s="425"/>
      <c r="BO37" s="425"/>
      <c r="BP37" s="425"/>
      <c r="BQ37" s="425"/>
      <c r="BR37" s="425"/>
      <c r="BS37" s="425"/>
      <c r="BT37" s="425"/>
      <c r="BU37" s="425"/>
      <c r="BV37" s="213"/>
      <c r="BW37" s="426">
        <f t="shared" si="2"/>
        <v>10</v>
      </c>
      <c r="BX37" s="426"/>
      <c r="BY37" s="425" t="str">
        <f>IF('各会計、関係団体の財政状況及び健全化判断比率'!B71="","",'各会計、関係団体の財政状況及び健全化判断比率'!B71)</f>
        <v>神奈川県後期高齢者医療広域連合(事業会計)</v>
      </c>
      <c r="BZ37" s="425"/>
      <c r="CA37" s="425"/>
      <c r="CB37" s="425"/>
      <c r="CC37" s="425"/>
      <c r="CD37" s="425"/>
      <c r="CE37" s="425"/>
      <c r="CF37" s="425"/>
      <c r="CG37" s="425"/>
      <c r="CH37" s="425"/>
      <c r="CI37" s="425"/>
      <c r="CJ37" s="425"/>
      <c r="CK37" s="425"/>
      <c r="CL37" s="425"/>
      <c r="CM37" s="425"/>
      <c r="CN37" s="213"/>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10"/>
      <c r="DG37" s="427" t="str">
        <f>IF('各会計、関係団体の財政状況及び健全化判断比率'!BR10="","",'各会計、関係団体の財政状況及び健全化判断比率'!BR10)</f>
        <v/>
      </c>
      <c r="DH37" s="427"/>
      <c r="DI37" s="217"/>
      <c r="DJ37" s="185"/>
      <c r="DK37" s="185"/>
      <c r="DL37" s="185"/>
      <c r="DM37" s="185"/>
      <c r="DN37" s="185"/>
      <c r="DO37" s="185"/>
    </row>
    <row r="38" spans="1:119" ht="32.25" customHeight="1" x14ac:dyDescent="0.2">
      <c r="A38" s="186"/>
      <c r="B38" s="212"/>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3"/>
      <c r="U38" s="426" t="str">
        <f t="shared" si="4"/>
        <v/>
      </c>
      <c r="V38" s="426"/>
      <c r="W38" s="425"/>
      <c r="X38" s="425"/>
      <c r="Y38" s="425"/>
      <c r="Z38" s="425"/>
      <c r="AA38" s="425"/>
      <c r="AB38" s="425"/>
      <c r="AC38" s="425"/>
      <c r="AD38" s="425"/>
      <c r="AE38" s="425"/>
      <c r="AF38" s="425"/>
      <c r="AG38" s="425"/>
      <c r="AH38" s="425"/>
      <c r="AI38" s="425"/>
      <c r="AJ38" s="425"/>
      <c r="AK38" s="425"/>
      <c r="AL38" s="213"/>
      <c r="AM38" s="426" t="str">
        <f t="shared" si="0"/>
        <v/>
      </c>
      <c r="AN38" s="426"/>
      <c r="AO38" s="425"/>
      <c r="AP38" s="425"/>
      <c r="AQ38" s="425"/>
      <c r="AR38" s="425"/>
      <c r="AS38" s="425"/>
      <c r="AT38" s="425"/>
      <c r="AU38" s="425"/>
      <c r="AV38" s="425"/>
      <c r="AW38" s="425"/>
      <c r="AX38" s="425"/>
      <c r="AY38" s="425"/>
      <c r="AZ38" s="425"/>
      <c r="BA38" s="425"/>
      <c r="BB38" s="425"/>
      <c r="BC38" s="425"/>
      <c r="BD38" s="213"/>
      <c r="BE38" s="426" t="str">
        <f t="shared" si="1"/>
        <v/>
      </c>
      <c r="BF38" s="426"/>
      <c r="BG38" s="425"/>
      <c r="BH38" s="425"/>
      <c r="BI38" s="425"/>
      <c r="BJ38" s="425"/>
      <c r="BK38" s="425"/>
      <c r="BL38" s="425"/>
      <c r="BM38" s="425"/>
      <c r="BN38" s="425"/>
      <c r="BO38" s="425"/>
      <c r="BP38" s="425"/>
      <c r="BQ38" s="425"/>
      <c r="BR38" s="425"/>
      <c r="BS38" s="425"/>
      <c r="BT38" s="425"/>
      <c r="BU38" s="425"/>
      <c r="BV38" s="213"/>
      <c r="BW38" s="426">
        <f t="shared" si="2"/>
        <v>11</v>
      </c>
      <c r="BX38" s="426"/>
      <c r="BY38" s="425" t="str">
        <f>IF('各会計、関係団体の財政状況及び健全化判断比率'!B72="","",'各会計、関係団体の財政状況及び健全化判断比率'!B72)</f>
        <v>神奈川県市町村職員退職手当組合</v>
      </c>
      <c r="BZ38" s="425"/>
      <c r="CA38" s="425"/>
      <c r="CB38" s="425"/>
      <c r="CC38" s="425"/>
      <c r="CD38" s="425"/>
      <c r="CE38" s="425"/>
      <c r="CF38" s="425"/>
      <c r="CG38" s="425"/>
      <c r="CH38" s="425"/>
      <c r="CI38" s="425"/>
      <c r="CJ38" s="425"/>
      <c r="CK38" s="425"/>
      <c r="CL38" s="425"/>
      <c r="CM38" s="425"/>
      <c r="CN38" s="213"/>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10"/>
      <c r="DG38" s="427" t="str">
        <f>IF('各会計、関係団体の財政状況及び健全化判断比率'!BR11="","",'各会計、関係団体の財政状況及び健全化判断比率'!BR11)</f>
        <v/>
      </c>
      <c r="DH38" s="427"/>
      <c r="DI38" s="217"/>
      <c r="DJ38" s="185"/>
      <c r="DK38" s="185"/>
      <c r="DL38" s="185"/>
      <c r="DM38" s="185"/>
      <c r="DN38" s="185"/>
      <c r="DO38" s="185"/>
    </row>
    <row r="39" spans="1:119" ht="32.25" customHeight="1" x14ac:dyDescent="0.2">
      <c r="A39" s="186"/>
      <c r="B39" s="212"/>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3"/>
      <c r="U39" s="426" t="str">
        <f t="shared" si="4"/>
        <v/>
      </c>
      <c r="V39" s="426"/>
      <c r="W39" s="425"/>
      <c r="X39" s="425"/>
      <c r="Y39" s="425"/>
      <c r="Z39" s="425"/>
      <c r="AA39" s="425"/>
      <c r="AB39" s="425"/>
      <c r="AC39" s="425"/>
      <c r="AD39" s="425"/>
      <c r="AE39" s="425"/>
      <c r="AF39" s="425"/>
      <c r="AG39" s="425"/>
      <c r="AH39" s="425"/>
      <c r="AI39" s="425"/>
      <c r="AJ39" s="425"/>
      <c r="AK39" s="425"/>
      <c r="AL39" s="213"/>
      <c r="AM39" s="426" t="str">
        <f t="shared" si="0"/>
        <v/>
      </c>
      <c r="AN39" s="426"/>
      <c r="AO39" s="425"/>
      <c r="AP39" s="425"/>
      <c r="AQ39" s="425"/>
      <c r="AR39" s="425"/>
      <c r="AS39" s="425"/>
      <c r="AT39" s="425"/>
      <c r="AU39" s="425"/>
      <c r="AV39" s="425"/>
      <c r="AW39" s="425"/>
      <c r="AX39" s="425"/>
      <c r="AY39" s="425"/>
      <c r="AZ39" s="425"/>
      <c r="BA39" s="425"/>
      <c r="BB39" s="425"/>
      <c r="BC39" s="425"/>
      <c r="BD39" s="213"/>
      <c r="BE39" s="426" t="str">
        <f t="shared" si="1"/>
        <v/>
      </c>
      <c r="BF39" s="426"/>
      <c r="BG39" s="425"/>
      <c r="BH39" s="425"/>
      <c r="BI39" s="425"/>
      <c r="BJ39" s="425"/>
      <c r="BK39" s="425"/>
      <c r="BL39" s="425"/>
      <c r="BM39" s="425"/>
      <c r="BN39" s="425"/>
      <c r="BO39" s="425"/>
      <c r="BP39" s="425"/>
      <c r="BQ39" s="425"/>
      <c r="BR39" s="425"/>
      <c r="BS39" s="425"/>
      <c r="BT39" s="425"/>
      <c r="BU39" s="425"/>
      <c r="BV39" s="213"/>
      <c r="BW39" s="426" t="str">
        <f t="shared" si="2"/>
        <v/>
      </c>
      <c r="BX39" s="426"/>
      <c r="BY39" s="425" t="str">
        <f>IF('各会計、関係団体の財政状況及び健全化判断比率'!B73="","",'各会計、関係団体の財政状況及び健全化判断比率'!B73)</f>
        <v/>
      </c>
      <c r="BZ39" s="425"/>
      <c r="CA39" s="425"/>
      <c r="CB39" s="425"/>
      <c r="CC39" s="425"/>
      <c r="CD39" s="425"/>
      <c r="CE39" s="425"/>
      <c r="CF39" s="425"/>
      <c r="CG39" s="425"/>
      <c r="CH39" s="425"/>
      <c r="CI39" s="425"/>
      <c r="CJ39" s="425"/>
      <c r="CK39" s="425"/>
      <c r="CL39" s="425"/>
      <c r="CM39" s="425"/>
      <c r="CN39" s="213"/>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10"/>
      <c r="DG39" s="427" t="str">
        <f>IF('各会計、関係団体の財政状況及び健全化判断比率'!BR12="","",'各会計、関係団体の財政状況及び健全化判断比率'!BR12)</f>
        <v/>
      </c>
      <c r="DH39" s="427"/>
      <c r="DI39" s="217"/>
      <c r="DJ39" s="185"/>
      <c r="DK39" s="185"/>
      <c r="DL39" s="185"/>
      <c r="DM39" s="185"/>
      <c r="DN39" s="185"/>
      <c r="DO39" s="185"/>
    </row>
    <row r="40" spans="1:119" ht="32.25" customHeight="1" x14ac:dyDescent="0.2">
      <c r="A40" s="186"/>
      <c r="B40" s="212"/>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3"/>
      <c r="U40" s="426" t="str">
        <f t="shared" si="4"/>
        <v/>
      </c>
      <c r="V40" s="426"/>
      <c r="W40" s="425"/>
      <c r="X40" s="425"/>
      <c r="Y40" s="425"/>
      <c r="Z40" s="425"/>
      <c r="AA40" s="425"/>
      <c r="AB40" s="425"/>
      <c r="AC40" s="425"/>
      <c r="AD40" s="425"/>
      <c r="AE40" s="425"/>
      <c r="AF40" s="425"/>
      <c r="AG40" s="425"/>
      <c r="AH40" s="425"/>
      <c r="AI40" s="425"/>
      <c r="AJ40" s="425"/>
      <c r="AK40" s="425"/>
      <c r="AL40" s="213"/>
      <c r="AM40" s="426" t="str">
        <f t="shared" si="0"/>
        <v/>
      </c>
      <c r="AN40" s="426"/>
      <c r="AO40" s="425"/>
      <c r="AP40" s="425"/>
      <c r="AQ40" s="425"/>
      <c r="AR40" s="425"/>
      <c r="AS40" s="425"/>
      <c r="AT40" s="425"/>
      <c r="AU40" s="425"/>
      <c r="AV40" s="425"/>
      <c r="AW40" s="425"/>
      <c r="AX40" s="425"/>
      <c r="AY40" s="425"/>
      <c r="AZ40" s="425"/>
      <c r="BA40" s="425"/>
      <c r="BB40" s="425"/>
      <c r="BC40" s="425"/>
      <c r="BD40" s="213"/>
      <c r="BE40" s="426" t="str">
        <f t="shared" si="1"/>
        <v/>
      </c>
      <c r="BF40" s="426"/>
      <c r="BG40" s="425"/>
      <c r="BH40" s="425"/>
      <c r="BI40" s="425"/>
      <c r="BJ40" s="425"/>
      <c r="BK40" s="425"/>
      <c r="BL40" s="425"/>
      <c r="BM40" s="425"/>
      <c r="BN40" s="425"/>
      <c r="BO40" s="425"/>
      <c r="BP40" s="425"/>
      <c r="BQ40" s="425"/>
      <c r="BR40" s="425"/>
      <c r="BS40" s="425"/>
      <c r="BT40" s="425"/>
      <c r="BU40" s="425"/>
      <c r="BV40" s="213"/>
      <c r="BW40" s="426" t="str">
        <f t="shared" si="2"/>
        <v/>
      </c>
      <c r="BX40" s="426"/>
      <c r="BY40" s="425" t="str">
        <f>IF('各会計、関係団体の財政状況及び健全化判断比率'!B74="","",'各会計、関係団体の財政状況及び健全化判断比率'!B74)</f>
        <v/>
      </c>
      <c r="BZ40" s="425"/>
      <c r="CA40" s="425"/>
      <c r="CB40" s="425"/>
      <c r="CC40" s="425"/>
      <c r="CD40" s="425"/>
      <c r="CE40" s="425"/>
      <c r="CF40" s="425"/>
      <c r="CG40" s="425"/>
      <c r="CH40" s="425"/>
      <c r="CI40" s="425"/>
      <c r="CJ40" s="425"/>
      <c r="CK40" s="425"/>
      <c r="CL40" s="425"/>
      <c r="CM40" s="425"/>
      <c r="CN40" s="213"/>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10"/>
      <c r="DG40" s="427" t="str">
        <f>IF('各会計、関係団体の財政状況及び健全化判断比率'!BR13="","",'各会計、関係団体の財政状況及び健全化判断比率'!BR13)</f>
        <v/>
      </c>
      <c r="DH40" s="427"/>
      <c r="DI40" s="217"/>
      <c r="DJ40" s="185"/>
      <c r="DK40" s="185"/>
      <c r="DL40" s="185"/>
      <c r="DM40" s="185"/>
      <c r="DN40" s="185"/>
      <c r="DO40" s="185"/>
    </row>
    <row r="41" spans="1:119" ht="32.25" customHeight="1" x14ac:dyDescent="0.2">
      <c r="A41" s="186"/>
      <c r="B41" s="212"/>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3"/>
      <c r="U41" s="426" t="str">
        <f t="shared" si="4"/>
        <v/>
      </c>
      <c r="V41" s="426"/>
      <c r="W41" s="425"/>
      <c r="X41" s="425"/>
      <c r="Y41" s="425"/>
      <c r="Z41" s="425"/>
      <c r="AA41" s="425"/>
      <c r="AB41" s="425"/>
      <c r="AC41" s="425"/>
      <c r="AD41" s="425"/>
      <c r="AE41" s="425"/>
      <c r="AF41" s="425"/>
      <c r="AG41" s="425"/>
      <c r="AH41" s="425"/>
      <c r="AI41" s="425"/>
      <c r="AJ41" s="425"/>
      <c r="AK41" s="425"/>
      <c r="AL41" s="213"/>
      <c r="AM41" s="426" t="str">
        <f t="shared" si="0"/>
        <v/>
      </c>
      <c r="AN41" s="426"/>
      <c r="AO41" s="425"/>
      <c r="AP41" s="425"/>
      <c r="AQ41" s="425"/>
      <c r="AR41" s="425"/>
      <c r="AS41" s="425"/>
      <c r="AT41" s="425"/>
      <c r="AU41" s="425"/>
      <c r="AV41" s="425"/>
      <c r="AW41" s="425"/>
      <c r="AX41" s="425"/>
      <c r="AY41" s="425"/>
      <c r="AZ41" s="425"/>
      <c r="BA41" s="425"/>
      <c r="BB41" s="425"/>
      <c r="BC41" s="425"/>
      <c r="BD41" s="213"/>
      <c r="BE41" s="426" t="str">
        <f t="shared" si="1"/>
        <v/>
      </c>
      <c r="BF41" s="426"/>
      <c r="BG41" s="425"/>
      <c r="BH41" s="425"/>
      <c r="BI41" s="425"/>
      <c r="BJ41" s="425"/>
      <c r="BK41" s="425"/>
      <c r="BL41" s="425"/>
      <c r="BM41" s="425"/>
      <c r="BN41" s="425"/>
      <c r="BO41" s="425"/>
      <c r="BP41" s="425"/>
      <c r="BQ41" s="425"/>
      <c r="BR41" s="425"/>
      <c r="BS41" s="425"/>
      <c r="BT41" s="425"/>
      <c r="BU41" s="425"/>
      <c r="BV41" s="213"/>
      <c r="BW41" s="426" t="str">
        <f t="shared" si="2"/>
        <v/>
      </c>
      <c r="BX41" s="426"/>
      <c r="BY41" s="425" t="str">
        <f>IF('各会計、関係団体の財政状況及び健全化判断比率'!B75="","",'各会計、関係団体の財政状況及び健全化判断比率'!B75)</f>
        <v/>
      </c>
      <c r="BZ41" s="425"/>
      <c r="CA41" s="425"/>
      <c r="CB41" s="425"/>
      <c r="CC41" s="425"/>
      <c r="CD41" s="425"/>
      <c r="CE41" s="425"/>
      <c r="CF41" s="425"/>
      <c r="CG41" s="425"/>
      <c r="CH41" s="425"/>
      <c r="CI41" s="425"/>
      <c r="CJ41" s="425"/>
      <c r="CK41" s="425"/>
      <c r="CL41" s="425"/>
      <c r="CM41" s="425"/>
      <c r="CN41" s="213"/>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10"/>
      <c r="DG41" s="427" t="str">
        <f>IF('各会計、関係団体の財政状況及び健全化判断比率'!BR14="","",'各会計、関係団体の財政状況及び健全化判断比率'!BR14)</f>
        <v/>
      </c>
      <c r="DH41" s="427"/>
      <c r="DI41" s="217"/>
      <c r="DJ41" s="185"/>
      <c r="DK41" s="185"/>
      <c r="DL41" s="185"/>
      <c r="DM41" s="185"/>
      <c r="DN41" s="185"/>
      <c r="DO41" s="185"/>
    </row>
    <row r="42" spans="1:119" ht="32.25" customHeight="1" x14ac:dyDescent="0.2">
      <c r="A42" s="185"/>
      <c r="B42" s="212"/>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3"/>
      <c r="U42" s="426" t="str">
        <f t="shared" si="4"/>
        <v/>
      </c>
      <c r="V42" s="426"/>
      <c r="W42" s="425"/>
      <c r="X42" s="425"/>
      <c r="Y42" s="425"/>
      <c r="Z42" s="425"/>
      <c r="AA42" s="425"/>
      <c r="AB42" s="425"/>
      <c r="AC42" s="425"/>
      <c r="AD42" s="425"/>
      <c r="AE42" s="425"/>
      <c r="AF42" s="425"/>
      <c r="AG42" s="425"/>
      <c r="AH42" s="425"/>
      <c r="AI42" s="425"/>
      <c r="AJ42" s="425"/>
      <c r="AK42" s="425"/>
      <c r="AL42" s="213"/>
      <c r="AM42" s="426" t="str">
        <f t="shared" si="0"/>
        <v/>
      </c>
      <c r="AN42" s="426"/>
      <c r="AO42" s="425"/>
      <c r="AP42" s="425"/>
      <c r="AQ42" s="425"/>
      <c r="AR42" s="425"/>
      <c r="AS42" s="425"/>
      <c r="AT42" s="425"/>
      <c r="AU42" s="425"/>
      <c r="AV42" s="425"/>
      <c r="AW42" s="425"/>
      <c r="AX42" s="425"/>
      <c r="AY42" s="425"/>
      <c r="AZ42" s="425"/>
      <c r="BA42" s="425"/>
      <c r="BB42" s="425"/>
      <c r="BC42" s="425"/>
      <c r="BD42" s="213"/>
      <c r="BE42" s="426" t="str">
        <f t="shared" si="1"/>
        <v/>
      </c>
      <c r="BF42" s="426"/>
      <c r="BG42" s="425"/>
      <c r="BH42" s="425"/>
      <c r="BI42" s="425"/>
      <c r="BJ42" s="425"/>
      <c r="BK42" s="425"/>
      <c r="BL42" s="425"/>
      <c r="BM42" s="425"/>
      <c r="BN42" s="425"/>
      <c r="BO42" s="425"/>
      <c r="BP42" s="425"/>
      <c r="BQ42" s="425"/>
      <c r="BR42" s="425"/>
      <c r="BS42" s="425"/>
      <c r="BT42" s="425"/>
      <c r="BU42" s="425"/>
      <c r="BV42" s="213"/>
      <c r="BW42" s="426" t="str">
        <f t="shared" si="2"/>
        <v/>
      </c>
      <c r="BX42" s="426"/>
      <c r="BY42" s="425" t="str">
        <f>IF('各会計、関係団体の財政状況及び健全化判断比率'!B76="","",'各会計、関係団体の財政状況及び健全化判断比率'!B76)</f>
        <v/>
      </c>
      <c r="BZ42" s="425"/>
      <c r="CA42" s="425"/>
      <c r="CB42" s="425"/>
      <c r="CC42" s="425"/>
      <c r="CD42" s="425"/>
      <c r="CE42" s="425"/>
      <c r="CF42" s="425"/>
      <c r="CG42" s="425"/>
      <c r="CH42" s="425"/>
      <c r="CI42" s="425"/>
      <c r="CJ42" s="425"/>
      <c r="CK42" s="425"/>
      <c r="CL42" s="425"/>
      <c r="CM42" s="425"/>
      <c r="CN42" s="213"/>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10"/>
      <c r="DG42" s="427" t="str">
        <f>IF('各会計、関係団体の財政状況及び健全化判断比率'!BR15="","",'各会計、関係団体の財政状況及び健全化判断比率'!BR15)</f>
        <v/>
      </c>
      <c r="DH42" s="427"/>
      <c r="DI42" s="217"/>
      <c r="DJ42" s="185"/>
      <c r="DK42" s="185"/>
      <c r="DL42" s="185"/>
      <c r="DM42" s="185"/>
      <c r="DN42" s="185"/>
      <c r="DO42" s="185"/>
    </row>
    <row r="43" spans="1:119" ht="32.25" customHeight="1" x14ac:dyDescent="0.2">
      <c r="A43" s="185"/>
      <c r="B43" s="212"/>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3"/>
      <c r="U43" s="426" t="str">
        <f t="shared" si="4"/>
        <v/>
      </c>
      <c r="V43" s="426"/>
      <c r="W43" s="425"/>
      <c r="X43" s="425"/>
      <c r="Y43" s="425"/>
      <c r="Z43" s="425"/>
      <c r="AA43" s="425"/>
      <c r="AB43" s="425"/>
      <c r="AC43" s="425"/>
      <c r="AD43" s="425"/>
      <c r="AE43" s="425"/>
      <c r="AF43" s="425"/>
      <c r="AG43" s="425"/>
      <c r="AH43" s="425"/>
      <c r="AI43" s="425"/>
      <c r="AJ43" s="425"/>
      <c r="AK43" s="425"/>
      <c r="AL43" s="213"/>
      <c r="AM43" s="426" t="str">
        <f t="shared" si="0"/>
        <v/>
      </c>
      <c r="AN43" s="426"/>
      <c r="AO43" s="425"/>
      <c r="AP43" s="425"/>
      <c r="AQ43" s="425"/>
      <c r="AR43" s="425"/>
      <c r="AS43" s="425"/>
      <c r="AT43" s="425"/>
      <c r="AU43" s="425"/>
      <c r="AV43" s="425"/>
      <c r="AW43" s="425"/>
      <c r="AX43" s="425"/>
      <c r="AY43" s="425"/>
      <c r="AZ43" s="425"/>
      <c r="BA43" s="425"/>
      <c r="BB43" s="425"/>
      <c r="BC43" s="425"/>
      <c r="BD43" s="213"/>
      <c r="BE43" s="426" t="str">
        <f t="shared" si="1"/>
        <v/>
      </c>
      <c r="BF43" s="426"/>
      <c r="BG43" s="425"/>
      <c r="BH43" s="425"/>
      <c r="BI43" s="425"/>
      <c r="BJ43" s="425"/>
      <c r="BK43" s="425"/>
      <c r="BL43" s="425"/>
      <c r="BM43" s="425"/>
      <c r="BN43" s="425"/>
      <c r="BO43" s="425"/>
      <c r="BP43" s="425"/>
      <c r="BQ43" s="425"/>
      <c r="BR43" s="425"/>
      <c r="BS43" s="425"/>
      <c r="BT43" s="425"/>
      <c r="BU43" s="425"/>
      <c r="BV43" s="213"/>
      <c r="BW43" s="426" t="str">
        <f t="shared" si="2"/>
        <v/>
      </c>
      <c r="BX43" s="426"/>
      <c r="BY43" s="425" t="str">
        <f>IF('各会計、関係団体の財政状況及び健全化判断比率'!B77="","",'各会計、関係団体の財政状況及び健全化判断比率'!B77)</f>
        <v/>
      </c>
      <c r="BZ43" s="425"/>
      <c r="CA43" s="425"/>
      <c r="CB43" s="425"/>
      <c r="CC43" s="425"/>
      <c r="CD43" s="425"/>
      <c r="CE43" s="425"/>
      <c r="CF43" s="425"/>
      <c r="CG43" s="425"/>
      <c r="CH43" s="425"/>
      <c r="CI43" s="425"/>
      <c r="CJ43" s="425"/>
      <c r="CK43" s="425"/>
      <c r="CL43" s="425"/>
      <c r="CM43" s="425"/>
      <c r="CN43" s="213"/>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10"/>
      <c r="DG43" s="427" t="str">
        <f>IF('各会計、関係団体の財政状況及び健全化判断比率'!BR16="","",'各会計、関係団体の財政状況及び健全化判断比率'!BR16)</f>
        <v/>
      </c>
      <c r="DH43" s="42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211</v>
      </c>
    </row>
    <row r="50" spans="5:5" x14ac:dyDescent="0.2">
      <c r="E50" s="187" t="s">
        <v>212</v>
      </c>
    </row>
    <row r="51" spans="5:5" x14ac:dyDescent="0.2">
      <c r="E51" s="187" t="s">
        <v>213</v>
      </c>
    </row>
    <row r="52" spans="5:5" x14ac:dyDescent="0.2">
      <c r="E52" s="187" t="s">
        <v>214</v>
      </c>
    </row>
    <row r="53" spans="5:5" x14ac:dyDescent="0.2"/>
    <row r="54" spans="5:5" x14ac:dyDescent="0.2"/>
    <row r="55" spans="5:5" x14ac:dyDescent="0.2"/>
    <row r="56" spans="5:5" x14ac:dyDescent="0.2"/>
  </sheetData>
  <sheetProtection algorithmName="SHA-512" hashValue="ybnjaThtC9mcEhrX6PjA7m8kWcJ5cJf/ha3J6FdG4Yi0T0Nwsr+f1ouR1zpoaSTFiOn+4iHsQRX39LSys5/EgA==" saltValue="FrN2+ijdlYeH6fm2WACo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49" t="s">
        <v>560</v>
      </c>
      <c r="D34" s="1249"/>
      <c r="E34" s="1250"/>
      <c r="F34" s="32">
        <v>4.6100000000000003</v>
      </c>
      <c r="G34" s="33">
        <v>4.82</v>
      </c>
      <c r="H34" s="33">
        <v>4.9000000000000004</v>
      </c>
      <c r="I34" s="33">
        <v>3.51</v>
      </c>
      <c r="J34" s="34">
        <v>6</v>
      </c>
      <c r="K34" s="22"/>
      <c r="L34" s="22"/>
      <c r="M34" s="22"/>
      <c r="N34" s="22"/>
      <c r="O34" s="22"/>
      <c r="P34" s="22"/>
    </row>
    <row r="35" spans="1:16" ht="39" customHeight="1" x14ac:dyDescent="0.2">
      <c r="A35" s="22"/>
      <c r="B35" s="35"/>
      <c r="C35" s="1243" t="s">
        <v>561</v>
      </c>
      <c r="D35" s="1244"/>
      <c r="E35" s="1245"/>
      <c r="F35" s="36" t="s">
        <v>512</v>
      </c>
      <c r="G35" s="37" t="s">
        <v>512</v>
      </c>
      <c r="H35" s="37" t="s">
        <v>512</v>
      </c>
      <c r="I35" s="37">
        <v>3.64</v>
      </c>
      <c r="J35" s="38">
        <v>2.58</v>
      </c>
      <c r="K35" s="22"/>
      <c r="L35" s="22"/>
      <c r="M35" s="22"/>
      <c r="N35" s="22"/>
      <c r="O35" s="22"/>
      <c r="P35" s="22"/>
    </row>
    <row r="36" spans="1:16" ht="39" customHeight="1" x14ac:dyDescent="0.2">
      <c r="A36" s="22"/>
      <c r="B36" s="35"/>
      <c r="C36" s="1243" t="s">
        <v>562</v>
      </c>
      <c r="D36" s="1244"/>
      <c r="E36" s="1245"/>
      <c r="F36" s="36">
        <v>4</v>
      </c>
      <c r="G36" s="37">
        <v>4.29</v>
      </c>
      <c r="H36" s="37">
        <v>1.23</v>
      </c>
      <c r="I36" s="37">
        <v>0.72</v>
      </c>
      <c r="J36" s="38">
        <v>1.1100000000000001</v>
      </c>
      <c r="K36" s="22"/>
      <c r="L36" s="22"/>
      <c r="M36" s="22"/>
      <c r="N36" s="22"/>
      <c r="O36" s="22"/>
      <c r="P36" s="22"/>
    </row>
    <row r="37" spans="1:16" ht="39" customHeight="1" x14ac:dyDescent="0.2">
      <c r="A37" s="22"/>
      <c r="B37" s="35"/>
      <c r="C37" s="1243" t="s">
        <v>563</v>
      </c>
      <c r="D37" s="1244"/>
      <c r="E37" s="1245"/>
      <c r="F37" s="36">
        <v>1.46</v>
      </c>
      <c r="G37" s="37">
        <v>1.41</v>
      </c>
      <c r="H37" s="37">
        <v>1.68</v>
      </c>
      <c r="I37" s="37">
        <v>0.56000000000000005</v>
      </c>
      <c r="J37" s="38">
        <v>0.74</v>
      </c>
      <c r="K37" s="22"/>
      <c r="L37" s="22"/>
      <c r="M37" s="22"/>
      <c r="N37" s="22"/>
      <c r="O37" s="22"/>
      <c r="P37" s="22"/>
    </row>
    <row r="38" spans="1:16" ht="39" customHeight="1" x14ac:dyDescent="0.2">
      <c r="A38" s="22"/>
      <c r="B38" s="35"/>
      <c r="C38" s="1243" t="s">
        <v>564</v>
      </c>
      <c r="D38" s="1244"/>
      <c r="E38" s="1245"/>
      <c r="F38" s="36">
        <v>0.02</v>
      </c>
      <c r="G38" s="37">
        <v>0.03</v>
      </c>
      <c r="H38" s="37">
        <v>0.02</v>
      </c>
      <c r="I38" s="37">
        <v>0.03</v>
      </c>
      <c r="J38" s="38">
        <v>0.02</v>
      </c>
      <c r="K38" s="22"/>
      <c r="L38" s="22"/>
      <c r="M38" s="22"/>
      <c r="N38" s="22"/>
      <c r="O38" s="22"/>
      <c r="P38" s="22"/>
    </row>
    <row r="39" spans="1:16" ht="39" customHeight="1" x14ac:dyDescent="0.2">
      <c r="A39" s="22"/>
      <c r="B39" s="35"/>
      <c r="C39" s="1243" t="s">
        <v>565</v>
      </c>
      <c r="D39" s="1244"/>
      <c r="E39" s="1245"/>
      <c r="F39" s="36">
        <v>0</v>
      </c>
      <c r="G39" s="37">
        <v>0</v>
      </c>
      <c r="H39" s="37">
        <v>0</v>
      </c>
      <c r="I39" s="37">
        <v>0</v>
      </c>
      <c r="J39" s="38">
        <v>0</v>
      </c>
      <c r="K39" s="22"/>
      <c r="L39" s="22"/>
      <c r="M39" s="22"/>
      <c r="N39" s="22"/>
      <c r="O39" s="22"/>
      <c r="P39" s="22"/>
    </row>
    <row r="40" spans="1:16" ht="39" customHeight="1" x14ac:dyDescent="0.2">
      <c r="A40" s="22"/>
      <c r="B40" s="35"/>
      <c r="C40" s="1243"/>
      <c r="D40" s="1244"/>
      <c r="E40" s="1245"/>
      <c r="F40" s="36"/>
      <c r="G40" s="37"/>
      <c r="H40" s="37"/>
      <c r="I40" s="37"/>
      <c r="J40" s="38"/>
      <c r="K40" s="22"/>
      <c r="L40" s="22"/>
      <c r="M40" s="22"/>
      <c r="N40" s="22"/>
      <c r="O40" s="22"/>
      <c r="P40" s="22"/>
    </row>
    <row r="41" spans="1:16" ht="39" customHeight="1" x14ac:dyDescent="0.2">
      <c r="A41" s="22"/>
      <c r="B41" s="35"/>
      <c r="C41" s="1243"/>
      <c r="D41" s="1244"/>
      <c r="E41" s="1245"/>
      <c r="F41" s="36"/>
      <c r="G41" s="37"/>
      <c r="H41" s="37"/>
      <c r="I41" s="37"/>
      <c r="J41" s="38"/>
      <c r="K41" s="22"/>
      <c r="L41" s="22"/>
      <c r="M41" s="22"/>
      <c r="N41" s="22"/>
      <c r="O41" s="22"/>
      <c r="P41" s="22"/>
    </row>
    <row r="42" spans="1:16" ht="39" customHeight="1" x14ac:dyDescent="0.2">
      <c r="A42" s="22"/>
      <c r="B42" s="39"/>
      <c r="C42" s="1243" t="s">
        <v>566</v>
      </c>
      <c r="D42" s="1244"/>
      <c r="E42" s="1245"/>
      <c r="F42" s="36" t="s">
        <v>512</v>
      </c>
      <c r="G42" s="37" t="s">
        <v>512</v>
      </c>
      <c r="H42" s="37" t="s">
        <v>512</v>
      </c>
      <c r="I42" s="37" t="s">
        <v>512</v>
      </c>
      <c r="J42" s="38" t="s">
        <v>512</v>
      </c>
      <c r="K42" s="22"/>
      <c r="L42" s="22"/>
      <c r="M42" s="22"/>
      <c r="N42" s="22"/>
      <c r="O42" s="22"/>
      <c r="P42" s="22"/>
    </row>
    <row r="43" spans="1:16" ht="39" customHeight="1" thickBot="1" x14ac:dyDescent="0.25">
      <c r="A43" s="22"/>
      <c r="B43" s="40"/>
      <c r="C43" s="1246" t="s">
        <v>567</v>
      </c>
      <c r="D43" s="1247"/>
      <c r="E43" s="1248"/>
      <c r="F43" s="41">
        <v>0.78</v>
      </c>
      <c r="G43" s="42">
        <v>0.64</v>
      </c>
      <c r="H43" s="42">
        <v>2.62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jI/oz/gCb3IctNM17Oq8bJgSk90ask4EjTfavLk6dZhoeQXKVX+GJ7D225GWSMB6MZvSetDFl6xywpAt4MAtw==" saltValue="BzecrXVYRQYdgzBvUKYV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69" t="s">
        <v>11</v>
      </c>
      <c r="C45" s="1270"/>
      <c r="D45" s="58"/>
      <c r="E45" s="1275" t="s">
        <v>12</v>
      </c>
      <c r="F45" s="1275"/>
      <c r="G45" s="1275"/>
      <c r="H45" s="1275"/>
      <c r="I45" s="1275"/>
      <c r="J45" s="1276"/>
      <c r="K45" s="59">
        <v>2721</v>
      </c>
      <c r="L45" s="60">
        <v>2816</v>
      </c>
      <c r="M45" s="60">
        <v>2798</v>
      </c>
      <c r="N45" s="60">
        <v>2795</v>
      </c>
      <c r="O45" s="61">
        <v>2667</v>
      </c>
      <c r="P45" s="48"/>
      <c r="Q45" s="48"/>
      <c r="R45" s="48"/>
      <c r="S45" s="48"/>
      <c r="T45" s="48"/>
      <c r="U45" s="48"/>
    </row>
    <row r="46" spans="1:21" ht="30.75" customHeight="1" x14ac:dyDescent="0.2">
      <c r="A46" s="48"/>
      <c r="B46" s="1271"/>
      <c r="C46" s="1272"/>
      <c r="D46" s="62"/>
      <c r="E46" s="1253" t="s">
        <v>13</v>
      </c>
      <c r="F46" s="1253"/>
      <c r="G46" s="1253"/>
      <c r="H46" s="1253"/>
      <c r="I46" s="1253"/>
      <c r="J46" s="1254"/>
      <c r="K46" s="63" t="s">
        <v>512</v>
      </c>
      <c r="L46" s="64" t="s">
        <v>512</v>
      </c>
      <c r="M46" s="64" t="s">
        <v>512</v>
      </c>
      <c r="N46" s="64" t="s">
        <v>512</v>
      </c>
      <c r="O46" s="65" t="s">
        <v>512</v>
      </c>
      <c r="P46" s="48"/>
      <c r="Q46" s="48"/>
      <c r="R46" s="48"/>
      <c r="S46" s="48"/>
      <c r="T46" s="48"/>
      <c r="U46" s="48"/>
    </row>
    <row r="47" spans="1:21" ht="30.75" customHeight="1" x14ac:dyDescent="0.2">
      <c r="A47" s="48"/>
      <c r="B47" s="1271"/>
      <c r="C47" s="1272"/>
      <c r="D47" s="62"/>
      <c r="E47" s="1253" t="s">
        <v>14</v>
      </c>
      <c r="F47" s="1253"/>
      <c r="G47" s="1253"/>
      <c r="H47" s="1253"/>
      <c r="I47" s="1253"/>
      <c r="J47" s="1254"/>
      <c r="K47" s="63" t="s">
        <v>512</v>
      </c>
      <c r="L47" s="64" t="s">
        <v>512</v>
      </c>
      <c r="M47" s="64" t="s">
        <v>512</v>
      </c>
      <c r="N47" s="64" t="s">
        <v>512</v>
      </c>
      <c r="O47" s="65" t="s">
        <v>512</v>
      </c>
      <c r="P47" s="48"/>
      <c r="Q47" s="48"/>
      <c r="R47" s="48"/>
      <c r="S47" s="48"/>
      <c r="T47" s="48"/>
      <c r="U47" s="48"/>
    </row>
    <row r="48" spans="1:21" ht="30.75" customHeight="1" x14ac:dyDescent="0.2">
      <c r="A48" s="48"/>
      <c r="B48" s="1271"/>
      <c r="C48" s="1272"/>
      <c r="D48" s="62"/>
      <c r="E48" s="1253" t="s">
        <v>15</v>
      </c>
      <c r="F48" s="1253"/>
      <c r="G48" s="1253"/>
      <c r="H48" s="1253"/>
      <c r="I48" s="1253"/>
      <c r="J48" s="1254"/>
      <c r="K48" s="63">
        <v>863</v>
      </c>
      <c r="L48" s="64">
        <v>867</v>
      </c>
      <c r="M48" s="64">
        <v>805</v>
      </c>
      <c r="N48" s="64">
        <v>719</v>
      </c>
      <c r="O48" s="65">
        <v>590</v>
      </c>
      <c r="P48" s="48"/>
      <c r="Q48" s="48"/>
      <c r="R48" s="48"/>
      <c r="S48" s="48"/>
      <c r="T48" s="48"/>
      <c r="U48" s="48"/>
    </row>
    <row r="49" spans="1:21" ht="30.75" customHeight="1" x14ac:dyDescent="0.2">
      <c r="A49" s="48"/>
      <c r="B49" s="1271"/>
      <c r="C49" s="1272"/>
      <c r="D49" s="62"/>
      <c r="E49" s="1253" t="s">
        <v>16</v>
      </c>
      <c r="F49" s="1253"/>
      <c r="G49" s="1253"/>
      <c r="H49" s="1253"/>
      <c r="I49" s="1253"/>
      <c r="J49" s="1254"/>
      <c r="K49" s="63">
        <v>192</v>
      </c>
      <c r="L49" s="64">
        <v>192</v>
      </c>
      <c r="M49" s="64">
        <v>193</v>
      </c>
      <c r="N49" s="64">
        <v>204</v>
      </c>
      <c r="O49" s="65">
        <v>246</v>
      </c>
      <c r="P49" s="48"/>
      <c r="Q49" s="48"/>
      <c r="R49" s="48"/>
      <c r="S49" s="48"/>
      <c r="T49" s="48"/>
      <c r="U49" s="48"/>
    </row>
    <row r="50" spans="1:21" ht="30.75" customHeight="1" x14ac:dyDescent="0.2">
      <c r="A50" s="48"/>
      <c r="B50" s="1271"/>
      <c r="C50" s="1272"/>
      <c r="D50" s="62"/>
      <c r="E50" s="1253" t="s">
        <v>17</v>
      </c>
      <c r="F50" s="1253"/>
      <c r="G50" s="1253"/>
      <c r="H50" s="1253"/>
      <c r="I50" s="1253"/>
      <c r="J50" s="1254"/>
      <c r="K50" s="63">
        <v>477</v>
      </c>
      <c r="L50" s="64">
        <v>447</v>
      </c>
      <c r="M50" s="64">
        <v>442</v>
      </c>
      <c r="N50" s="64">
        <v>438</v>
      </c>
      <c r="O50" s="65">
        <v>453</v>
      </c>
      <c r="P50" s="48"/>
      <c r="Q50" s="48"/>
      <c r="R50" s="48"/>
      <c r="S50" s="48"/>
      <c r="T50" s="48"/>
      <c r="U50" s="48"/>
    </row>
    <row r="51" spans="1:21" ht="30.75" customHeight="1" x14ac:dyDescent="0.2">
      <c r="A51" s="48"/>
      <c r="B51" s="1273"/>
      <c r="C51" s="1274"/>
      <c r="D51" s="66"/>
      <c r="E51" s="1253" t="s">
        <v>18</v>
      </c>
      <c r="F51" s="1253"/>
      <c r="G51" s="1253"/>
      <c r="H51" s="1253"/>
      <c r="I51" s="1253"/>
      <c r="J51" s="1254"/>
      <c r="K51" s="63">
        <v>0</v>
      </c>
      <c r="L51" s="64">
        <v>0</v>
      </c>
      <c r="M51" s="64">
        <v>0</v>
      </c>
      <c r="N51" s="64">
        <v>0</v>
      </c>
      <c r="O51" s="65">
        <v>1</v>
      </c>
      <c r="P51" s="48"/>
      <c r="Q51" s="48"/>
      <c r="R51" s="48"/>
      <c r="S51" s="48"/>
      <c r="T51" s="48"/>
      <c r="U51" s="48"/>
    </row>
    <row r="52" spans="1:21" ht="30.75" customHeight="1" x14ac:dyDescent="0.2">
      <c r="A52" s="48"/>
      <c r="B52" s="1251" t="s">
        <v>19</v>
      </c>
      <c r="C52" s="1252"/>
      <c r="D52" s="66"/>
      <c r="E52" s="1253" t="s">
        <v>20</v>
      </c>
      <c r="F52" s="1253"/>
      <c r="G52" s="1253"/>
      <c r="H52" s="1253"/>
      <c r="I52" s="1253"/>
      <c r="J52" s="1254"/>
      <c r="K52" s="63">
        <v>2958</v>
      </c>
      <c r="L52" s="64">
        <v>3048</v>
      </c>
      <c r="M52" s="64">
        <v>3063</v>
      </c>
      <c r="N52" s="64">
        <v>2784</v>
      </c>
      <c r="O52" s="65">
        <v>2661</v>
      </c>
      <c r="P52" s="48"/>
      <c r="Q52" s="48"/>
      <c r="R52" s="48"/>
      <c r="S52" s="48"/>
      <c r="T52" s="48"/>
      <c r="U52" s="48"/>
    </row>
    <row r="53" spans="1:21" ht="30.75" customHeight="1" thickBot="1" x14ac:dyDescent="0.25">
      <c r="A53" s="48"/>
      <c r="B53" s="1255" t="s">
        <v>21</v>
      </c>
      <c r="C53" s="1256"/>
      <c r="D53" s="67"/>
      <c r="E53" s="1257" t="s">
        <v>22</v>
      </c>
      <c r="F53" s="1257"/>
      <c r="G53" s="1257"/>
      <c r="H53" s="1257"/>
      <c r="I53" s="1257"/>
      <c r="J53" s="1258"/>
      <c r="K53" s="68">
        <v>1295</v>
      </c>
      <c r="L53" s="69">
        <v>1274</v>
      </c>
      <c r="M53" s="69">
        <v>1175</v>
      </c>
      <c r="N53" s="69">
        <v>1372</v>
      </c>
      <c r="O53" s="70">
        <v>1296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5">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59" t="s">
        <v>25</v>
      </c>
      <c r="C57" s="1260"/>
      <c r="D57" s="1263" t="s">
        <v>26</v>
      </c>
      <c r="E57" s="1264"/>
      <c r="F57" s="1264"/>
      <c r="G57" s="1264"/>
      <c r="H57" s="1264"/>
      <c r="I57" s="1264"/>
      <c r="J57" s="1265"/>
      <c r="K57" s="83"/>
      <c r="L57" s="84"/>
      <c r="M57" s="84"/>
      <c r="N57" s="84"/>
      <c r="O57" s="85"/>
    </row>
    <row r="58" spans="1:21" ht="31.5" customHeight="1" thickBot="1" x14ac:dyDescent="0.25">
      <c r="B58" s="1261"/>
      <c r="C58" s="1262"/>
      <c r="D58" s="1266" t="s">
        <v>27</v>
      </c>
      <c r="E58" s="1267"/>
      <c r="F58" s="1267"/>
      <c r="G58" s="1267"/>
      <c r="H58" s="1267"/>
      <c r="I58" s="1267"/>
      <c r="J58" s="126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a3Fzv3SYh/vLfbT7d8ArWvz3ZAKtmK6SiARFyFfn7gOGaoPTPvmYgbFPOtqqBbl1N9qliv24GWgUN9qgW+fwA==" saltValue="30xwhg8c7n/zoXJbIAjF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89" t="s">
        <v>30</v>
      </c>
      <c r="C41" s="1290"/>
      <c r="D41" s="102"/>
      <c r="E41" s="1291" t="s">
        <v>31</v>
      </c>
      <c r="F41" s="1291"/>
      <c r="G41" s="1291"/>
      <c r="H41" s="1292"/>
      <c r="I41" s="103">
        <v>25881</v>
      </c>
      <c r="J41" s="104">
        <v>25012</v>
      </c>
      <c r="K41" s="104">
        <v>23483</v>
      </c>
      <c r="L41" s="104">
        <v>23551</v>
      </c>
      <c r="M41" s="105">
        <v>23073</v>
      </c>
    </row>
    <row r="42" spans="2:13" ht="27.75" customHeight="1" x14ac:dyDescent="0.2">
      <c r="B42" s="1279"/>
      <c r="C42" s="1280"/>
      <c r="D42" s="106"/>
      <c r="E42" s="1283" t="s">
        <v>32</v>
      </c>
      <c r="F42" s="1283"/>
      <c r="G42" s="1283"/>
      <c r="H42" s="1284"/>
      <c r="I42" s="107">
        <v>5764</v>
      </c>
      <c r="J42" s="108">
        <v>5345</v>
      </c>
      <c r="K42" s="108">
        <v>4925</v>
      </c>
      <c r="L42" s="108">
        <v>4505</v>
      </c>
      <c r="M42" s="109">
        <v>4085</v>
      </c>
    </row>
    <row r="43" spans="2:13" ht="27.75" customHeight="1" x14ac:dyDescent="0.2">
      <c r="B43" s="1279"/>
      <c r="C43" s="1280"/>
      <c r="D43" s="106"/>
      <c r="E43" s="1283" t="s">
        <v>33</v>
      </c>
      <c r="F43" s="1283"/>
      <c r="G43" s="1283"/>
      <c r="H43" s="1284"/>
      <c r="I43" s="107">
        <v>11393</v>
      </c>
      <c r="J43" s="108">
        <v>11381</v>
      </c>
      <c r="K43" s="108">
        <v>11200</v>
      </c>
      <c r="L43" s="108">
        <v>10765</v>
      </c>
      <c r="M43" s="109">
        <v>9669</v>
      </c>
    </row>
    <row r="44" spans="2:13" ht="27.75" customHeight="1" x14ac:dyDescent="0.2">
      <c r="B44" s="1279"/>
      <c r="C44" s="1280"/>
      <c r="D44" s="106"/>
      <c r="E44" s="1283" t="s">
        <v>34</v>
      </c>
      <c r="F44" s="1283"/>
      <c r="G44" s="1283"/>
      <c r="H44" s="1284"/>
      <c r="I44" s="107">
        <v>1916</v>
      </c>
      <c r="J44" s="108">
        <v>2364</v>
      </c>
      <c r="K44" s="108">
        <v>2298</v>
      </c>
      <c r="L44" s="108">
        <v>2113</v>
      </c>
      <c r="M44" s="109">
        <v>1901</v>
      </c>
    </row>
    <row r="45" spans="2:13" ht="27.75" customHeight="1" x14ac:dyDescent="0.2">
      <c r="B45" s="1279"/>
      <c r="C45" s="1280"/>
      <c r="D45" s="106"/>
      <c r="E45" s="1283" t="s">
        <v>35</v>
      </c>
      <c r="F45" s="1283"/>
      <c r="G45" s="1283"/>
      <c r="H45" s="1284"/>
      <c r="I45" s="107">
        <v>3515</v>
      </c>
      <c r="J45" s="108">
        <v>3392</v>
      </c>
      <c r="K45" s="108">
        <v>2688</v>
      </c>
      <c r="L45" s="108">
        <v>2915</v>
      </c>
      <c r="M45" s="109">
        <v>3039</v>
      </c>
    </row>
    <row r="46" spans="2:13" ht="27.75" customHeight="1" x14ac:dyDescent="0.2">
      <c r="B46" s="1279"/>
      <c r="C46" s="1280"/>
      <c r="D46" s="110"/>
      <c r="E46" s="1283" t="s">
        <v>36</v>
      </c>
      <c r="F46" s="1283"/>
      <c r="G46" s="1283"/>
      <c r="H46" s="1284"/>
      <c r="I46" s="107">
        <v>278</v>
      </c>
      <c r="J46" s="108">
        <v>245</v>
      </c>
      <c r="K46" s="108">
        <v>216</v>
      </c>
      <c r="L46" s="108">
        <v>187</v>
      </c>
      <c r="M46" s="109">
        <v>157</v>
      </c>
    </row>
    <row r="47" spans="2:13" ht="27.75" customHeight="1" x14ac:dyDescent="0.2">
      <c r="B47" s="1279"/>
      <c r="C47" s="1280"/>
      <c r="D47" s="111"/>
      <c r="E47" s="1293" t="s">
        <v>37</v>
      </c>
      <c r="F47" s="1294"/>
      <c r="G47" s="1294"/>
      <c r="H47" s="1295"/>
      <c r="I47" s="107" t="s">
        <v>512</v>
      </c>
      <c r="J47" s="108" t="s">
        <v>512</v>
      </c>
      <c r="K47" s="108" t="s">
        <v>512</v>
      </c>
      <c r="L47" s="108" t="s">
        <v>512</v>
      </c>
      <c r="M47" s="109" t="s">
        <v>512</v>
      </c>
    </row>
    <row r="48" spans="2:13" ht="27.75" customHeight="1" x14ac:dyDescent="0.2">
      <c r="B48" s="1279"/>
      <c r="C48" s="1280"/>
      <c r="D48" s="106"/>
      <c r="E48" s="1283" t="s">
        <v>38</v>
      </c>
      <c r="F48" s="1283"/>
      <c r="G48" s="1283"/>
      <c r="H48" s="1284"/>
      <c r="I48" s="107" t="s">
        <v>512</v>
      </c>
      <c r="J48" s="108" t="s">
        <v>512</v>
      </c>
      <c r="K48" s="108" t="s">
        <v>512</v>
      </c>
      <c r="L48" s="108" t="s">
        <v>512</v>
      </c>
      <c r="M48" s="109" t="s">
        <v>512</v>
      </c>
    </row>
    <row r="49" spans="2:13" ht="27.75" customHeight="1" x14ac:dyDescent="0.2">
      <c r="B49" s="1281"/>
      <c r="C49" s="1282"/>
      <c r="D49" s="106"/>
      <c r="E49" s="1283" t="s">
        <v>39</v>
      </c>
      <c r="F49" s="1283"/>
      <c r="G49" s="1283"/>
      <c r="H49" s="1284"/>
      <c r="I49" s="107" t="s">
        <v>512</v>
      </c>
      <c r="J49" s="108" t="s">
        <v>512</v>
      </c>
      <c r="K49" s="108" t="s">
        <v>512</v>
      </c>
      <c r="L49" s="108" t="s">
        <v>512</v>
      </c>
      <c r="M49" s="109" t="s">
        <v>512</v>
      </c>
    </row>
    <row r="50" spans="2:13" ht="27.75" customHeight="1" x14ac:dyDescent="0.2">
      <c r="B50" s="1277" t="s">
        <v>40</v>
      </c>
      <c r="C50" s="1278"/>
      <c r="D50" s="112"/>
      <c r="E50" s="1283" t="s">
        <v>41</v>
      </c>
      <c r="F50" s="1283"/>
      <c r="G50" s="1283"/>
      <c r="H50" s="1284"/>
      <c r="I50" s="107">
        <v>2686</v>
      </c>
      <c r="J50" s="108">
        <v>3302</v>
      </c>
      <c r="K50" s="108">
        <v>3953</v>
      </c>
      <c r="L50" s="108">
        <v>3638</v>
      </c>
      <c r="M50" s="109">
        <v>2994</v>
      </c>
    </row>
    <row r="51" spans="2:13" ht="27.75" customHeight="1" x14ac:dyDescent="0.2">
      <c r="B51" s="1279"/>
      <c r="C51" s="1280"/>
      <c r="D51" s="106"/>
      <c r="E51" s="1283" t="s">
        <v>42</v>
      </c>
      <c r="F51" s="1283"/>
      <c r="G51" s="1283"/>
      <c r="H51" s="1284"/>
      <c r="I51" s="107">
        <v>5816</v>
      </c>
      <c r="J51" s="108">
        <v>6176</v>
      </c>
      <c r="K51" s="108">
        <v>6208</v>
      </c>
      <c r="L51" s="108">
        <v>6695</v>
      </c>
      <c r="M51" s="109">
        <v>6818</v>
      </c>
    </row>
    <row r="52" spans="2:13" ht="27.75" customHeight="1" x14ac:dyDescent="0.2">
      <c r="B52" s="1281"/>
      <c r="C52" s="1282"/>
      <c r="D52" s="106"/>
      <c r="E52" s="1283" t="s">
        <v>43</v>
      </c>
      <c r="F52" s="1283"/>
      <c r="G52" s="1283"/>
      <c r="H52" s="1284"/>
      <c r="I52" s="107">
        <v>25496</v>
      </c>
      <c r="J52" s="108">
        <v>24369</v>
      </c>
      <c r="K52" s="108">
        <v>23484</v>
      </c>
      <c r="L52" s="108">
        <v>22474</v>
      </c>
      <c r="M52" s="109">
        <v>21620</v>
      </c>
    </row>
    <row r="53" spans="2:13" ht="27.75" customHeight="1" thickBot="1" x14ac:dyDescent="0.25">
      <c r="B53" s="1285" t="s">
        <v>44</v>
      </c>
      <c r="C53" s="1286"/>
      <c r="D53" s="113"/>
      <c r="E53" s="1287" t="s">
        <v>45</v>
      </c>
      <c r="F53" s="1287"/>
      <c r="G53" s="1287"/>
      <c r="H53" s="1288"/>
      <c r="I53" s="114">
        <v>14749</v>
      </c>
      <c r="J53" s="115">
        <v>13891</v>
      </c>
      <c r="K53" s="115">
        <v>11164</v>
      </c>
      <c r="L53" s="115">
        <v>11230</v>
      </c>
      <c r="M53" s="116">
        <v>10492</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tQ2WO6g1D+Ub9w/GqQ5axvK5CS7HLE0hdyE2Uzpjn/pIuTnRmO6qStSmnxVZKca0T28EVV23SiA/yTFSaBgcw==" saltValue="k7DoC9bZOAiRlPgCXjtC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555</v>
      </c>
      <c r="G54" s="125" t="s">
        <v>556</v>
      </c>
      <c r="H54" s="126" t="s">
        <v>557</v>
      </c>
    </row>
    <row r="55" spans="2:8" ht="52.5" customHeight="1" x14ac:dyDescent="0.2">
      <c r="B55" s="127"/>
      <c r="C55" s="1304" t="s">
        <v>48</v>
      </c>
      <c r="D55" s="1304"/>
      <c r="E55" s="1305"/>
      <c r="F55" s="128">
        <v>1679</v>
      </c>
      <c r="G55" s="128">
        <v>1536</v>
      </c>
      <c r="H55" s="129">
        <v>1142</v>
      </c>
    </row>
    <row r="56" spans="2:8" ht="52.5" customHeight="1" x14ac:dyDescent="0.2">
      <c r="B56" s="130"/>
      <c r="C56" s="1306" t="s">
        <v>49</v>
      </c>
      <c r="D56" s="1306"/>
      <c r="E56" s="1307"/>
      <c r="F56" s="131" t="s">
        <v>512</v>
      </c>
      <c r="G56" s="131" t="s">
        <v>512</v>
      </c>
      <c r="H56" s="132" t="s">
        <v>512</v>
      </c>
    </row>
    <row r="57" spans="2:8" ht="53.25" customHeight="1" x14ac:dyDescent="0.2">
      <c r="B57" s="130"/>
      <c r="C57" s="1308" t="s">
        <v>50</v>
      </c>
      <c r="D57" s="1308"/>
      <c r="E57" s="1309"/>
      <c r="F57" s="133">
        <v>782</v>
      </c>
      <c r="G57" s="133">
        <v>682</v>
      </c>
      <c r="H57" s="134">
        <v>616</v>
      </c>
    </row>
    <row r="58" spans="2:8" ht="45.75" customHeight="1" x14ac:dyDescent="0.2">
      <c r="B58" s="135"/>
      <c r="C58" s="1296" t="s">
        <v>574</v>
      </c>
      <c r="D58" s="1297"/>
      <c r="E58" s="1298"/>
      <c r="F58" s="136">
        <v>357</v>
      </c>
      <c r="G58" s="136">
        <v>357</v>
      </c>
      <c r="H58" s="137">
        <v>357</v>
      </c>
    </row>
    <row r="59" spans="2:8" ht="45.75" customHeight="1" x14ac:dyDescent="0.2">
      <c r="B59" s="135"/>
      <c r="C59" s="1296" t="s">
        <v>575</v>
      </c>
      <c r="D59" s="1297"/>
      <c r="E59" s="1298"/>
      <c r="F59" s="136">
        <v>125</v>
      </c>
      <c r="G59" s="136">
        <v>127</v>
      </c>
      <c r="H59" s="137">
        <v>129</v>
      </c>
    </row>
    <row r="60" spans="2:8" ht="45.75" customHeight="1" x14ac:dyDescent="0.2">
      <c r="B60" s="135"/>
      <c r="C60" s="1296" t="s">
        <v>578</v>
      </c>
      <c r="D60" s="1297"/>
      <c r="E60" s="1298"/>
      <c r="F60" s="136">
        <v>276</v>
      </c>
      <c r="G60" s="136">
        <v>173</v>
      </c>
      <c r="H60" s="137">
        <v>107</v>
      </c>
    </row>
    <row r="61" spans="2:8" ht="45.75" customHeight="1" x14ac:dyDescent="0.2">
      <c r="B61" s="135"/>
      <c r="C61" s="1296" t="s">
        <v>576</v>
      </c>
      <c r="D61" s="1297"/>
      <c r="E61" s="1298"/>
      <c r="F61" s="136">
        <v>16</v>
      </c>
      <c r="G61" s="136">
        <v>16</v>
      </c>
      <c r="H61" s="137">
        <v>16</v>
      </c>
    </row>
    <row r="62" spans="2:8" ht="45.75" customHeight="1" thickBot="1" x14ac:dyDescent="0.25">
      <c r="B62" s="138"/>
      <c r="C62" s="1299" t="s">
        <v>577</v>
      </c>
      <c r="D62" s="1300"/>
      <c r="E62" s="1301"/>
      <c r="F62" s="139">
        <v>5</v>
      </c>
      <c r="G62" s="136">
        <v>5</v>
      </c>
      <c r="H62" s="137">
        <v>5</v>
      </c>
    </row>
    <row r="63" spans="2:8" ht="52.5" customHeight="1" thickBot="1" x14ac:dyDescent="0.25">
      <c r="B63" s="140"/>
      <c r="C63" s="1302" t="s">
        <v>51</v>
      </c>
      <c r="D63" s="1302"/>
      <c r="E63" s="1303"/>
      <c r="F63" s="141">
        <v>2462</v>
      </c>
      <c r="G63" s="141">
        <v>2218</v>
      </c>
      <c r="H63" s="142">
        <v>1758</v>
      </c>
    </row>
    <row r="64" spans="2:8" ht="15" customHeight="1" x14ac:dyDescent="0.2"/>
  </sheetData>
  <sheetProtection algorithmName="SHA-512" hashValue="MeBDVjTk/W9uHLA7tU06N+SnwHxZ+V8tewjXw0HmUhwvrWTfRS/oZlP/qCQz8lVpgrfYPKxoCP9IMnwDcDUmUA==" saltValue="JS+fk34gBKQspPhVoC5w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3203125" style="387" customWidth="1"/>
    <col min="2" max="107" width="2.44140625" style="387" customWidth="1"/>
    <col min="108" max="108" width="6.109375" style="389" customWidth="1"/>
    <col min="109" max="109" width="5.88671875" style="388"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424"/>
      <c r="B1" s="423"/>
      <c r="DD1" s="387"/>
      <c r="DE1" s="387"/>
    </row>
    <row r="2" spans="1:143" ht="25.5" customHeight="1" x14ac:dyDescent="0.2">
      <c r="A2" s="422"/>
      <c r="C2" s="422"/>
      <c r="O2" s="422"/>
      <c r="P2" s="422"/>
      <c r="Q2" s="422"/>
      <c r="R2" s="422"/>
      <c r="S2" s="422"/>
      <c r="T2" s="422"/>
      <c r="U2" s="422"/>
      <c r="V2" s="422"/>
      <c r="W2" s="422"/>
      <c r="X2" s="422"/>
      <c r="Y2" s="422"/>
      <c r="Z2" s="422"/>
      <c r="AA2" s="422"/>
      <c r="AB2" s="422"/>
      <c r="AC2" s="422"/>
      <c r="AD2" s="422"/>
      <c r="AE2" s="422"/>
      <c r="AF2" s="422"/>
      <c r="AG2" s="422"/>
      <c r="AH2" s="422"/>
      <c r="AI2" s="422"/>
      <c r="AU2" s="422"/>
      <c r="BG2" s="422"/>
      <c r="BS2" s="422"/>
      <c r="CE2" s="422"/>
      <c r="CQ2" s="422"/>
      <c r="DD2" s="387"/>
      <c r="DE2" s="387"/>
    </row>
    <row r="3" spans="1:143" ht="25.5" customHeight="1" x14ac:dyDescent="0.2">
      <c r="A3" s="422"/>
      <c r="C3" s="422"/>
      <c r="O3" s="422"/>
      <c r="P3" s="422"/>
      <c r="Q3" s="422"/>
      <c r="R3" s="422"/>
      <c r="S3" s="422"/>
      <c r="T3" s="422"/>
      <c r="U3" s="422"/>
      <c r="V3" s="422"/>
      <c r="W3" s="422"/>
      <c r="X3" s="422"/>
      <c r="Y3" s="422"/>
      <c r="Z3" s="422"/>
      <c r="AA3" s="422"/>
      <c r="AB3" s="422"/>
      <c r="AC3" s="422"/>
      <c r="AD3" s="422"/>
      <c r="AE3" s="422"/>
      <c r="AF3" s="422"/>
      <c r="AG3" s="422"/>
      <c r="AH3" s="422"/>
      <c r="AI3" s="422"/>
      <c r="AU3" s="422"/>
      <c r="BG3" s="422"/>
      <c r="BS3" s="422"/>
      <c r="CE3" s="422"/>
      <c r="CQ3" s="422"/>
      <c r="DD3" s="387"/>
      <c r="DE3" s="387"/>
    </row>
    <row r="4" spans="1:143" s="291" customFormat="1" ht="13.2" x14ac:dyDescent="0.2">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2"/>
      <c r="CA4" s="422"/>
      <c r="CB4" s="422"/>
      <c r="CC4" s="422"/>
      <c r="CD4" s="422"/>
      <c r="CE4" s="422"/>
      <c r="CF4" s="422"/>
      <c r="CG4" s="422"/>
      <c r="CH4" s="422"/>
      <c r="CI4" s="422"/>
      <c r="CJ4" s="422"/>
      <c r="CK4" s="422"/>
      <c r="CL4" s="422"/>
      <c r="CM4" s="422"/>
      <c r="CN4" s="422"/>
      <c r="CO4" s="422"/>
      <c r="CP4" s="422"/>
      <c r="CQ4" s="422"/>
      <c r="CR4" s="422"/>
      <c r="CS4" s="422"/>
      <c r="CT4" s="422"/>
      <c r="CU4" s="422"/>
      <c r="CV4" s="422"/>
      <c r="CW4" s="422"/>
      <c r="CX4" s="422"/>
      <c r="CY4" s="422"/>
      <c r="CZ4" s="422"/>
      <c r="DA4" s="422"/>
      <c r="DB4" s="422"/>
      <c r="DC4" s="422"/>
      <c r="DD4" s="422"/>
      <c r="DE4" s="422"/>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2"/>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c r="CQ5" s="422"/>
      <c r="CR5" s="422"/>
      <c r="CS5" s="422"/>
      <c r="CT5" s="422"/>
      <c r="CU5" s="422"/>
      <c r="CV5" s="422"/>
      <c r="CW5" s="422"/>
      <c r="CX5" s="422"/>
      <c r="CY5" s="422"/>
      <c r="CZ5" s="422"/>
      <c r="DA5" s="422"/>
      <c r="DB5" s="422"/>
      <c r="DC5" s="422"/>
      <c r="DD5" s="422"/>
      <c r="DE5" s="422"/>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2"/>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2"/>
      <c r="CS7" s="422"/>
      <c r="CT7" s="422"/>
      <c r="CU7" s="422"/>
      <c r="CV7" s="422"/>
      <c r="CW7" s="422"/>
      <c r="CX7" s="422"/>
      <c r="CY7" s="422"/>
      <c r="CZ7" s="422"/>
      <c r="DA7" s="422"/>
      <c r="DB7" s="422"/>
      <c r="DC7" s="422"/>
      <c r="DD7" s="422"/>
      <c r="DE7" s="422"/>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2"/>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T8" s="422"/>
      <c r="CU8" s="422"/>
      <c r="CV8" s="422"/>
      <c r="CW8" s="422"/>
      <c r="CX8" s="422"/>
      <c r="CY8" s="422"/>
      <c r="CZ8" s="422"/>
      <c r="DA8" s="422"/>
      <c r="DB8" s="422"/>
      <c r="DC8" s="422"/>
      <c r="DD8" s="422"/>
      <c r="DE8" s="422"/>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2"/>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2"/>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ht="13.2" x14ac:dyDescent="0.2">
      <c r="A11" s="422"/>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22"/>
      <c r="CO11" s="422"/>
      <c r="CP11" s="422"/>
      <c r="CQ11" s="422"/>
      <c r="CR11" s="422"/>
      <c r="CS11" s="422"/>
      <c r="CT11" s="422"/>
      <c r="CU11" s="422"/>
      <c r="CV11" s="422"/>
      <c r="CW11" s="422"/>
      <c r="CX11" s="422"/>
      <c r="CY11" s="422"/>
      <c r="CZ11" s="422"/>
      <c r="DA11" s="422"/>
      <c r="DB11" s="422"/>
      <c r="DC11" s="422"/>
      <c r="DD11" s="422"/>
      <c r="DE11" s="422"/>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2"/>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c r="CU12" s="422"/>
      <c r="CV12" s="422"/>
      <c r="CW12" s="422"/>
      <c r="CX12" s="422"/>
      <c r="CY12" s="422"/>
      <c r="CZ12" s="422"/>
      <c r="DA12" s="422"/>
      <c r="DB12" s="422"/>
      <c r="DC12" s="422"/>
      <c r="DD12" s="422"/>
      <c r="DE12" s="422"/>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ht="13.2" x14ac:dyDescent="0.2">
      <c r="A13" s="422"/>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2"/>
      <c r="CT13" s="422"/>
      <c r="CU13" s="422"/>
      <c r="CV13" s="422"/>
      <c r="CW13" s="422"/>
      <c r="CX13" s="422"/>
      <c r="CY13" s="422"/>
      <c r="CZ13" s="422"/>
      <c r="DA13" s="422"/>
      <c r="DB13" s="422"/>
      <c r="DC13" s="422"/>
      <c r="DD13" s="422"/>
      <c r="DE13" s="422"/>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2"/>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c r="CM14" s="422"/>
      <c r="CN14" s="422"/>
      <c r="CO14" s="422"/>
      <c r="CP14" s="422"/>
      <c r="CQ14" s="422"/>
      <c r="CR14" s="422"/>
      <c r="CS14" s="422"/>
      <c r="CT14" s="422"/>
      <c r="CU14" s="422"/>
      <c r="CV14" s="422"/>
      <c r="CW14" s="422"/>
      <c r="CX14" s="422"/>
      <c r="CY14" s="422"/>
      <c r="CZ14" s="422"/>
      <c r="DA14" s="422"/>
      <c r="DB14" s="422"/>
      <c r="DC14" s="422"/>
      <c r="DD14" s="422"/>
      <c r="DE14" s="422"/>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7"/>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422"/>
      <c r="CO15" s="422"/>
      <c r="CP15" s="422"/>
      <c r="CQ15" s="422"/>
      <c r="CR15" s="422"/>
      <c r="CS15" s="422"/>
      <c r="CT15" s="422"/>
      <c r="CU15" s="422"/>
      <c r="CV15" s="422"/>
      <c r="CW15" s="422"/>
      <c r="CX15" s="422"/>
      <c r="CY15" s="422"/>
      <c r="CZ15" s="422"/>
      <c r="DA15" s="422"/>
      <c r="DB15" s="422"/>
      <c r="DC15" s="422"/>
      <c r="DD15" s="422"/>
      <c r="DE15" s="422"/>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7"/>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c r="CM16" s="422"/>
      <c r="CN16" s="422"/>
      <c r="CO16" s="422"/>
      <c r="CP16" s="422"/>
      <c r="CQ16" s="422"/>
      <c r="CR16" s="422"/>
      <c r="CS16" s="422"/>
      <c r="CT16" s="422"/>
      <c r="CU16" s="422"/>
      <c r="CV16" s="422"/>
      <c r="CW16" s="422"/>
      <c r="CX16" s="422"/>
      <c r="CY16" s="422"/>
      <c r="CZ16" s="422"/>
      <c r="DA16" s="422"/>
      <c r="DB16" s="422"/>
      <c r="DC16" s="422"/>
      <c r="DD16" s="422"/>
      <c r="DE16" s="422"/>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7"/>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CT17" s="422"/>
      <c r="CU17" s="422"/>
      <c r="CV17" s="422"/>
      <c r="CW17" s="422"/>
      <c r="CX17" s="422"/>
      <c r="CY17" s="422"/>
      <c r="CZ17" s="422"/>
      <c r="DA17" s="422"/>
      <c r="DB17" s="422"/>
      <c r="DC17" s="422"/>
      <c r="DD17" s="422"/>
      <c r="DE17" s="422"/>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7"/>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2"/>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7"/>
      <c r="DE19" s="387"/>
    </row>
    <row r="20" spans="1:351" ht="13.2" x14ac:dyDescent="0.2">
      <c r="DD20" s="387"/>
      <c r="DE20" s="387"/>
    </row>
    <row r="21" spans="1:351" ht="16.2" x14ac:dyDescent="0.2">
      <c r="B21" s="421"/>
      <c r="C21" s="417"/>
      <c r="D21" s="417"/>
      <c r="E21" s="417"/>
      <c r="F21" s="417"/>
      <c r="G21" s="417"/>
      <c r="H21" s="417"/>
      <c r="I21" s="417"/>
      <c r="J21" s="417"/>
      <c r="K21" s="417"/>
      <c r="L21" s="417"/>
      <c r="M21" s="417"/>
      <c r="N21" s="420"/>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20"/>
      <c r="AU21" s="417"/>
      <c r="AV21" s="417"/>
      <c r="AW21" s="417"/>
      <c r="AX21" s="417"/>
      <c r="AY21" s="417"/>
      <c r="AZ21" s="417"/>
      <c r="BA21" s="417"/>
      <c r="BB21" s="417"/>
      <c r="BC21" s="417"/>
      <c r="BD21" s="417"/>
      <c r="BE21" s="417"/>
      <c r="BF21" s="420"/>
      <c r="BG21" s="417"/>
      <c r="BH21" s="417"/>
      <c r="BI21" s="417"/>
      <c r="BJ21" s="417"/>
      <c r="BK21" s="417"/>
      <c r="BL21" s="417"/>
      <c r="BM21" s="417"/>
      <c r="BN21" s="417"/>
      <c r="BO21" s="417"/>
      <c r="BP21" s="417"/>
      <c r="BQ21" s="417"/>
      <c r="BR21" s="420"/>
      <c r="BS21" s="417"/>
      <c r="BT21" s="417"/>
      <c r="BU21" s="417"/>
      <c r="BV21" s="417"/>
      <c r="BW21" s="417"/>
      <c r="BX21" s="417"/>
      <c r="BY21" s="417"/>
      <c r="BZ21" s="417"/>
      <c r="CA21" s="417"/>
      <c r="CB21" s="417"/>
      <c r="CC21" s="417"/>
      <c r="CD21" s="420"/>
      <c r="CE21" s="417"/>
      <c r="CF21" s="417"/>
      <c r="CG21" s="417"/>
      <c r="CH21" s="417"/>
      <c r="CI21" s="417"/>
      <c r="CJ21" s="417"/>
      <c r="CK21" s="417"/>
      <c r="CL21" s="417"/>
      <c r="CM21" s="417"/>
      <c r="CN21" s="417"/>
      <c r="CO21" s="417"/>
      <c r="CP21" s="420"/>
      <c r="CQ21" s="417"/>
      <c r="CR21" s="417"/>
      <c r="CS21" s="417"/>
      <c r="CT21" s="417"/>
      <c r="CU21" s="417"/>
      <c r="CV21" s="417"/>
      <c r="CW21" s="417"/>
      <c r="CX21" s="417"/>
      <c r="CY21" s="417"/>
      <c r="CZ21" s="417"/>
      <c r="DA21" s="417"/>
      <c r="DB21" s="420"/>
      <c r="DC21" s="417"/>
      <c r="DD21" s="416"/>
      <c r="DE21" s="387"/>
      <c r="MM21" s="419"/>
    </row>
    <row r="22" spans="1:351" ht="16.2" x14ac:dyDescent="0.2">
      <c r="B22" s="388"/>
      <c r="MM22" s="419"/>
    </row>
    <row r="23" spans="1:351" ht="13.2" x14ac:dyDescent="0.2">
      <c r="B23" s="388"/>
    </row>
    <row r="24" spans="1:351" ht="13.2" x14ac:dyDescent="0.2">
      <c r="B24" s="388"/>
    </row>
    <row r="25" spans="1:351" ht="13.2" x14ac:dyDescent="0.2">
      <c r="B25" s="388"/>
    </row>
    <row r="26" spans="1:351" ht="13.2" x14ac:dyDescent="0.2">
      <c r="B26" s="388"/>
    </row>
    <row r="27" spans="1:351" ht="13.2" x14ac:dyDescent="0.2">
      <c r="B27" s="388"/>
    </row>
    <row r="28" spans="1:351" ht="13.2" x14ac:dyDescent="0.2">
      <c r="B28" s="388"/>
    </row>
    <row r="29" spans="1:351" ht="13.2" x14ac:dyDescent="0.2">
      <c r="B29" s="388"/>
    </row>
    <row r="30" spans="1:351" ht="13.2" x14ac:dyDescent="0.2">
      <c r="B30" s="388"/>
    </row>
    <row r="31" spans="1:351" ht="13.2" x14ac:dyDescent="0.2">
      <c r="B31" s="388"/>
    </row>
    <row r="32" spans="1:351" ht="13.2" x14ac:dyDescent="0.2">
      <c r="B32" s="388"/>
    </row>
    <row r="33" spans="2:109" ht="13.2" x14ac:dyDescent="0.2">
      <c r="B33" s="388"/>
    </row>
    <row r="34" spans="2:109" ht="13.2" x14ac:dyDescent="0.2">
      <c r="B34" s="388"/>
    </row>
    <row r="35" spans="2:109" ht="13.2" x14ac:dyDescent="0.2">
      <c r="B35" s="388"/>
    </row>
    <row r="36" spans="2:109" ht="13.2" x14ac:dyDescent="0.2">
      <c r="B36" s="388"/>
    </row>
    <row r="37" spans="2:109" ht="13.2" x14ac:dyDescent="0.2">
      <c r="B37" s="388"/>
    </row>
    <row r="38" spans="2:109" ht="13.2" x14ac:dyDescent="0.2">
      <c r="B38" s="388"/>
    </row>
    <row r="39" spans="2:109" ht="13.2" x14ac:dyDescent="0.2">
      <c r="B39" s="393"/>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1"/>
    </row>
    <row r="40" spans="2:109" ht="13.2" x14ac:dyDescent="0.2">
      <c r="B40" s="408"/>
      <c r="DD40" s="408"/>
      <c r="DE40" s="387"/>
    </row>
    <row r="41" spans="2:109" ht="16.2" x14ac:dyDescent="0.2">
      <c r="B41" s="418" t="s">
        <v>597</v>
      </c>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c r="CU41" s="417"/>
      <c r="CV41" s="417"/>
      <c r="CW41" s="417"/>
      <c r="CX41" s="417"/>
      <c r="CY41" s="417"/>
      <c r="CZ41" s="417"/>
      <c r="DA41" s="417"/>
      <c r="DB41" s="417"/>
      <c r="DC41" s="417"/>
      <c r="DD41" s="416"/>
    </row>
    <row r="42" spans="2:109" ht="13.2" x14ac:dyDescent="0.2">
      <c r="B42" s="388"/>
      <c r="G42" s="404"/>
      <c r="I42" s="403"/>
      <c r="J42" s="403"/>
      <c r="K42" s="403"/>
      <c r="AM42" s="404"/>
      <c r="AN42" s="404" t="s">
        <v>594</v>
      </c>
      <c r="AP42" s="403"/>
      <c r="AQ42" s="403"/>
      <c r="AR42" s="403"/>
      <c r="AY42" s="404"/>
      <c r="BA42" s="403"/>
      <c r="BB42" s="403"/>
      <c r="BC42" s="403"/>
      <c r="BK42" s="404"/>
      <c r="BM42" s="403"/>
      <c r="BN42" s="403"/>
      <c r="BO42" s="403"/>
      <c r="BW42" s="404"/>
      <c r="BY42" s="403"/>
      <c r="BZ42" s="403"/>
      <c r="CA42" s="403"/>
      <c r="CI42" s="404"/>
      <c r="CK42" s="403"/>
      <c r="CL42" s="403"/>
      <c r="CM42" s="403"/>
      <c r="CU42" s="404"/>
      <c r="CW42" s="403"/>
      <c r="CX42" s="403"/>
      <c r="CY42" s="403"/>
    </row>
    <row r="43" spans="2:109" ht="13.5" customHeight="1" x14ac:dyDescent="0.2">
      <c r="B43" s="388"/>
      <c r="AN43" s="1323" t="s">
        <v>599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2" x14ac:dyDescent="0.2">
      <c r="B44" s="388"/>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2" x14ac:dyDescent="0.2">
      <c r="B45" s="388"/>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2" x14ac:dyDescent="0.2">
      <c r="B46" s="388"/>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2" x14ac:dyDescent="0.2">
      <c r="B47" s="388"/>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2" x14ac:dyDescent="0.2">
      <c r="B48" s="388"/>
      <c r="H48" s="395"/>
      <c r="I48" s="395"/>
      <c r="J48" s="395"/>
      <c r="AN48" s="395"/>
      <c r="AO48" s="395"/>
      <c r="AP48" s="395"/>
      <c r="AZ48" s="395"/>
      <c r="BA48" s="395"/>
      <c r="BB48" s="395"/>
      <c r="BL48" s="395"/>
      <c r="BM48" s="395"/>
      <c r="BN48" s="395"/>
      <c r="BX48" s="395"/>
      <c r="BY48" s="395"/>
      <c r="BZ48" s="395"/>
      <c r="CJ48" s="395"/>
      <c r="CK48" s="395"/>
      <c r="CL48" s="395"/>
      <c r="CV48" s="395"/>
      <c r="CW48" s="395"/>
      <c r="CX48" s="395"/>
    </row>
    <row r="49" spans="1:109" ht="13.2" x14ac:dyDescent="0.2">
      <c r="B49" s="388"/>
      <c r="AN49" s="387" t="s">
        <v>593</v>
      </c>
    </row>
    <row r="50" spans="1:109" ht="13.2" x14ac:dyDescent="0.2">
      <c r="B50" s="388"/>
      <c r="G50" s="1313"/>
      <c r="H50" s="1313"/>
      <c r="I50" s="1313"/>
      <c r="J50" s="1313"/>
      <c r="K50" s="397"/>
      <c r="L50" s="397"/>
      <c r="M50" s="396"/>
      <c r="N50" s="39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7" t="s">
        <v>553</v>
      </c>
      <c r="BQ50" s="1317"/>
      <c r="BR50" s="1317"/>
      <c r="BS50" s="1317"/>
      <c r="BT50" s="1317"/>
      <c r="BU50" s="1317"/>
      <c r="BV50" s="1317"/>
      <c r="BW50" s="1317"/>
      <c r="BX50" s="1317" t="s">
        <v>554</v>
      </c>
      <c r="BY50" s="1317"/>
      <c r="BZ50" s="1317"/>
      <c r="CA50" s="1317"/>
      <c r="CB50" s="1317"/>
      <c r="CC50" s="1317"/>
      <c r="CD50" s="1317"/>
      <c r="CE50" s="1317"/>
      <c r="CF50" s="1317" t="s">
        <v>555</v>
      </c>
      <c r="CG50" s="1317"/>
      <c r="CH50" s="1317"/>
      <c r="CI50" s="1317"/>
      <c r="CJ50" s="1317"/>
      <c r="CK50" s="1317"/>
      <c r="CL50" s="1317"/>
      <c r="CM50" s="1317"/>
      <c r="CN50" s="1317" t="s">
        <v>556</v>
      </c>
      <c r="CO50" s="1317"/>
      <c r="CP50" s="1317"/>
      <c r="CQ50" s="1317"/>
      <c r="CR50" s="1317"/>
      <c r="CS50" s="1317"/>
      <c r="CT50" s="1317"/>
      <c r="CU50" s="1317"/>
      <c r="CV50" s="1317" t="s">
        <v>557</v>
      </c>
      <c r="CW50" s="1317"/>
      <c r="CX50" s="1317"/>
      <c r="CY50" s="1317"/>
      <c r="CZ50" s="1317"/>
      <c r="DA50" s="1317"/>
      <c r="DB50" s="1317"/>
      <c r="DC50" s="1317"/>
    </row>
    <row r="51" spans="1:109" ht="13.5" customHeight="1" x14ac:dyDescent="0.2">
      <c r="B51" s="388"/>
      <c r="G51" s="1321"/>
      <c r="H51" s="1321"/>
      <c r="I51" s="1322"/>
      <c r="J51" s="1322"/>
      <c r="K51" s="1312"/>
      <c r="L51" s="1312"/>
      <c r="M51" s="1312"/>
      <c r="N51" s="1312"/>
      <c r="AM51" s="395"/>
      <c r="AN51" s="1310" t="s">
        <v>592</v>
      </c>
      <c r="AO51" s="1310"/>
      <c r="AP51" s="1310"/>
      <c r="AQ51" s="1310"/>
      <c r="AR51" s="1310"/>
      <c r="AS51" s="1310"/>
      <c r="AT51" s="1310"/>
      <c r="AU51" s="1310"/>
      <c r="AV51" s="1310"/>
      <c r="AW51" s="1310"/>
      <c r="AX51" s="1310"/>
      <c r="AY51" s="1310"/>
      <c r="AZ51" s="1310"/>
      <c r="BA51" s="1310"/>
      <c r="BB51" s="1310" t="s">
        <v>590</v>
      </c>
      <c r="BC51" s="1310"/>
      <c r="BD51" s="1310"/>
      <c r="BE51" s="1310"/>
      <c r="BF51" s="1310"/>
      <c r="BG51" s="1310"/>
      <c r="BH51" s="1310"/>
      <c r="BI51" s="1310"/>
      <c r="BJ51" s="1310"/>
      <c r="BK51" s="1310"/>
      <c r="BL51" s="1310"/>
      <c r="BM51" s="1310"/>
      <c r="BN51" s="1310"/>
      <c r="BO51" s="1310"/>
      <c r="BP51" s="1311">
        <v>87.4</v>
      </c>
      <c r="BQ51" s="1311"/>
      <c r="BR51" s="1311"/>
      <c r="BS51" s="1311"/>
      <c r="BT51" s="1311"/>
      <c r="BU51" s="1311"/>
      <c r="BV51" s="1311"/>
      <c r="BW51" s="1311"/>
      <c r="BX51" s="1311">
        <v>81.900000000000006</v>
      </c>
      <c r="BY51" s="1311"/>
      <c r="BZ51" s="1311"/>
      <c r="CA51" s="1311"/>
      <c r="CB51" s="1311"/>
      <c r="CC51" s="1311"/>
      <c r="CD51" s="1311"/>
      <c r="CE51" s="1311"/>
      <c r="CF51" s="1311">
        <v>64.7</v>
      </c>
      <c r="CG51" s="1311"/>
      <c r="CH51" s="1311"/>
      <c r="CI51" s="1311"/>
      <c r="CJ51" s="1311"/>
      <c r="CK51" s="1311"/>
      <c r="CL51" s="1311"/>
      <c r="CM51" s="1311"/>
      <c r="CN51" s="1311">
        <v>64.8</v>
      </c>
      <c r="CO51" s="1311"/>
      <c r="CP51" s="1311"/>
      <c r="CQ51" s="1311"/>
      <c r="CR51" s="1311"/>
      <c r="CS51" s="1311"/>
      <c r="CT51" s="1311"/>
      <c r="CU51" s="1311"/>
      <c r="CV51" s="1311">
        <v>59.3</v>
      </c>
      <c r="CW51" s="1311"/>
      <c r="CX51" s="1311"/>
      <c r="CY51" s="1311"/>
      <c r="CZ51" s="1311"/>
      <c r="DA51" s="1311"/>
      <c r="DB51" s="1311"/>
      <c r="DC51" s="1311"/>
    </row>
    <row r="52" spans="1:109" ht="13.2" x14ac:dyDescent="0.2">
      <c r="B52" s="388"/>
      <c r="G52" s="1321"/>
      <c r="H52" s="1321"/>
      <c r="I52" s="1322"/>
      <c r="J52" s="1322"/>
      <c r="K52" s="1312"/>
      <c r="L52" s="1312"/>
      <c r="M52" s="1312"/>
      <c r="N52" s="1312"/>
      <c r="AM52" s="395"/>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88"/>
      <c r="G53" s="1321"/>
      <c r="H53" s="1321"/>
      <c r="I53" s="1313"/>
      <c r="J53" s="1313"/>
      <c r="K53" s="1312"/>
      <c r="L53" s="1312"/>
      <c r="M53" s="1312"/>
      <c r="N53" s="1312"/>
      <c r="AM53" s="395"/>
      <c r="AN53" s="1310"/>
      <c r="AO53" s="1310"/>
      <c r="AP53" s="1310"/>
      <c r="AQ53" s="1310"/>
      <c r="AR53" s="1310"/>
      <c r="AS53" s="1310"/>
      <c r="AT53" s="1310"/>
      <c r="AU53" s="1310"/>
      <c r="AV53" s="1310"/>
      <c r="AW53" s="1310"/>
      <c r="AX53" s="1310"/>
      <c r="AY53" s="1310"/>
      <c r="AZ53" s="1310"/>
      <c r="BA53" s="1310"/>
      <c r="BB53" s="1310" t="s">
        <v>596</v>
      </c>
      <c r="BC53" s="1310"/>
      <c r="BD53" s="1310"/>
      <c r="BE53" s="1310"/>
      <c r="BF53" s="1310"/>
      <c r="BG53" s="1310"/>
      <c r="BH53" s="1310"/>
      <c r="BI53" s="1310"/>
      <c r="BJ53" s="1310"/>
      <c r="BK53" s="1310"/>
      <c r="BL53" s="1310"/>
      <c r="BM53" s="1310"/>
      <c r="BN53" s="1310"/>
      <c r="BO53" s="1310"/>
      <c r="BP53" s="1311">
        <v>68.400000000000006</v>
      </c>
      <c r="BQ53" s="1311"/>
      <c r="BR53" s="1311"/>
      <c r="BS53" s="1311"/>
      <c r="BT53" s="1311"/>
      <c r="BU53" s="1311"/>
      <c r="BV53" s="1311"/>
      <c r="BW53" s="1311"/>
      <c r="BX53" s="1311">
        <v>69.8</v>
      </c>
      <c r="BY53" s="1311"/>
      <c r="BZ53" s="1311"/>
      <c r="CA53" s="1311"/>
      <c r="CB53" s="1311"/>
      <c r="CC53" s="1311"/>
      <c r="CD53" s="1311"/>
      <c r="CE53" s="1311"/>
      <c r="CF53" s="1311">
        <v>71.5</v>
      </c>
      <c r="CG53" s="1311"/>
      <c r="CH53" s="1311"/>
      <c r="CI53" s="1311"/>
      <c r="CJ53" s="1311"/>
      <c r="CK53" s="1311"/>
      <c r="CL53" s="1311"/>
      <c r="CM53" s="1311"/>
      <c r="CN53" s="1311">
        <v>71.900000000000006</v>
      </c>
      <c r="CO53" s="1311"/>
      <c r="CP53" s="1311"/>
      <c r="CQ53" s="1311"/>
      <c r="CR53" s="1311"/>
      <c r="CS53" s="1311"/>
      <c r="CT53" s="1311"/>
      <c r="CU53" s="1311"/>
      <c r="CV53" s="1311">
        <v>73.2</v>
      </c>
      <c r="CW53" s="1311"/>
      <c r="CX53" s="1311"/>
      <c r="CY53" s="1311"/>
      <c r="CZ53" s="1311"/>
      <c r="DA53" s="1311"/>
      <c r="DB53" s="1311"/>
      <c r="DC53" s="1311"/>
    </row>
    <row r="54" spans="1:109" ht="13.2" x14ac:dyDescent="0.2">
      <c r="A54" s="403"/>
      <c r="B54" s="388"/>
      <c r="G54" s="1321"/>
      <c r="H54" s="1321"/>
      <c r="I54" s="1313"/>
      <c r="J54" s="1313"/>
      <c r="K54" s="1312"/>
      <c r="L54" s="1312"/>
      <c r="M54" s="1312"/>
      <c r="N54" s="1312"/>
      <c r="AM54" s="395"/>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88"/>
      <c r="G55" s="1313"/>
      <c r="H55" s="1313"/>
      <c r="I55" s="1313"/>
      <c r="J55" s="1313"/>
      <c r="K55" s="1312"/>
      <c r="L55" s="1312"/>
      <c r="M55" s="1312"/>
      <c r="N55" s="1312"/>
      <c r="AN55" s="1317" t="s">
        <v>591</v>
      </c>
      <c r="AO55" s="1317"/>
      <c r="AP55" s="1317"/>
      <c r="AQ55" s="1317"/>
      <c r="AR55" s="1317"/>
      <c r="AS55" s="1317"/>
      <c r="AT55" s="1317"/>
      <c r="AU55" s="1317"/>
      <c r="AV55" s="1317"/>
      <c r="AW55" s="1317"/>
      <c r="AX55" s="1317"/>
      <c r="AY55" s="1317"/>
      <c r="AZ55" s="1317"/>
      <c r="BA55" s="1317"/>
      <c r="BB55" s="1310" t="s">
        <v>590</v>
      </c>
      <c r="BC55" s="1310"/>
      <c r="BD55" s="1310"/>
      <c r="BE55" s="1310"/>
      <c r="BF55" s="1310"/>
      <c r="BG55" s="1310"/>
      <c r="BH55" s="1310"/>
      <c r="BI55" s="1310"/>
      <c r="BJ55" s="1310"/>
      <c r="BK55" s="1310"/>
      <c r="BL55" s="1310"/>
      <c r="BM55" s="1310"/>
      <c r="BN55" s="1310"/>
      <c r="BO55" s="1310"/>
      <c r="BP55" s="1311">
        <v>15</v>
      </c>
      <c r="BQ55" s="1311"/>
      <c r="BR55" s="1311"/>
      <c r="BS55" s="1311"/>
      <c r="BT55" s="1311"/>
      <c r="BU55" s="1311"/>
      <c r="BV55" s="1311"/>
      <c r="BW55" s="1311"/>
      <c r="BX55" s="1311">
        <v>12.2</v>
      </c>
      <c r="BY55" s="1311"/>
      <c r="BZ55" s="1311"/>
      <c r="CA55" s="1311"/>
      <c r="CB55" s="1311"/>
      <c r="CC55" s="1311"/>
      <c r="CD55" s="1311"/>
      <c r="CE55" s="1311"/>
      <c r="CF55" s="1311">
        <v>5</v>
      </c>
      <c r="CG55" s="1311"/>
      <c r="CH55" s="1311"/>
      <c r="CI55" s="1311"/>
      <c r="CJ55" s="1311"/>
      <c r="CK55" s="1311"/>
      <c r="CL55" s="1311"/>
      <c r="CM55" s="1311"/>
      <c r="CN55" s="1311">
        <v>5.4</v>
      </c>
      <c r="CO55" s="1311"/>
      <c r="CP55" s="1311"/>
      <c r="CQ55" s="1311"/>
      <c r="CR55" s="1311"/>
      <c r="CS55" s="1311"/>
      <c r="CT55" s="1311"/>
      <c r="CU55" s="1311"/>
      <c r="CV55" s="1311">
        <v>3.9</v>
      </c>
      <c r="CW55" s="1311"/>
      <c r="CX55" s="1311"/>
      <c r="CY55" s="1311"/>
      <c r="CZ55" s="1311"/>
      <c r="DA55" s="1311"/>
      <c r="DB55" s="1311"/>
      <c r="DC55" s="1311"/>
    </row>
    <row r="56" spans="1:109" ht="13.2" x14ac:dyDescent="0.2">
      <c r="A56" s="403"/>
      <c r="B56" s="388"/>
      <c r="G56" s="1313"/>
      <c r="H56" s="1313"/>
      <c r="I56" s="1313"/>
      <c r="J56" s="1313"/>
      <c r="K56" s="1312"/>
      <c r="L56" s="1312"/>
      <c r="M56" s="1312"/>
      <c r="N56" s="1312"/>
      <c r="AN56" s="1317"/>
      <c r="AO56" s="1317"/>
      <c r="AP56" s="1317"/>
      <c r="AQ56" s="1317"/>
      <c r="AR56" s="1317"/>
      <c r="AS56" s="1317"/>
      <c r="AT56" s="1317"/>
      <c r="AU56" s="1317"/>
      <c r="AV56" s="1317"/>
      <c r="AW56" s="1317"/>
      <c r="AX56" s="1317"/>
      <c r="AY56" s="1317"/>
      <c r="AZ56" s="1317"/>
      <c r="BA56" s="1317"/>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9"/>
      <c r="G57" s="1313"/>
      <c r="H57" s="1313"/>
      <c r="I57" s="1315"/>
      <c r="J57" s="1315"/>
      <c r="K57" s="1312"/>
      <c r="L57" s="1312"/>
      <c r="M57" s="1312"/>
      <c r="N57" s="1312"/>
      <c r="AM57" s="387"/>
      <c r="AN57" s="1317"/>
      <c r="AO57" s="1317"/>
      <c r="AP57" s="1317"/>
      <c r="AQ57" s="1317"/>
      <c r="AR57" s="1317"/>
      <c r="AS57" s="1317"/>
      <c r="AT57" s="1317"/>
      <c r="AU57" s="1317"/>
      <c r="AV57" s="1317"/>
      <c r="AW57" s="1317"/>
      <c r="AX57" s="1317"/>
      <c r="AY57" s="1317"/>
      <c r="AZ57" s="1317"/>
      <c r="BA57" s="1317"/>
      <c r="BB57" s="1310" t="s">
        <v>596</v>
      </c>
      <c r="BC57" s="1310"/>
      <c r="BD57" s="1310"/>
      <c r="BE57" s="1310"/>
      <c r="BF57" s="1310"/>
      <c r="BG57" s="1310"/>
      <c r="BH57" s="1310"/>
      <c r="BI57" s="1310"/>
      <c r="BJ57" s="1310"/>
      <c r="BK57" s="1310"/>
      <c r="BL57" s="1310"/>
      <c r="BM57" s="1310"/>
      <c r="BN57" s="1310"/>
      <c r="BO57" s="1310"/>
      <c r="BP57" s="1311">
        <v>60.1</v>
      </c>
      <c r="BQ57" s="1311"/>
      <c r="BR57" s="1311"/>
      <c r="BS57" s="1311"/>
      <c r="BT57" s="1311"/>
      <c r="BU57" s="1311"/>
      <c r="BV57" s="1311"/>
      <c r="BW57" s="1311"/>
      <c r="BX57" s="1311">
        <v>61.2</v>
      </c>
      <c r="BY57" s="1311"/>
      <c r="BZ57" s="1311"/>
      <c r="CA57" s="1311"/>
      <c r="CB57" s="1311"/>
      <c r="CC57" s="1311"/>
      <c r="CD57" s="1311"/>
      <c r="CE57" s="1311"/>
      <c r="CF57" s="1311">
        <v>61.7</v>
      </c>
      <c r="CG57" s="1311"/>
      <c r="CH57" s="1311"/>
      <c r="CI57" s="1311"/>
      <c r="CJ57" s="1311"/>
      <c r="CK57" s="1311"/>
      <c r="CL57" s="1311"/>
      <c r="CM57" s="1311"/>
      <c r="CN57" s="1311">
        <v>62.6</v>
      </c>
      <c r="CO57" s="1311"/>
      <c r="CP57" s="1311"/>
      <c r="CQ57" s="1311"/>
      <c r="CR57" s="1311"/>
      <c r="CS57" s="1311"/>
      <c r="CT57" s="1311"/>
      <c r="CU57" s="1311"/>
      <c r="CV57" s="1311">
        <v>63.1</v>
      </c>
      <c r="CW57" s="1311"/>
      <c r="CX57" s="1311"/>
      <c r="CY57" s="1311"/>
      <c r="CZ57" s="1311"/>
      <c r="DA57" s="1311"/>
      <c r="DB57" s="1311"/>
      <c r="DC57" s="1311"/>
      <c r="DD57" s="414"/>
      <c r="DE57" s="409"/>
    </row>
    <row r="58" spans="1:109" s="403" customFormat="1" ht="13.2" x14ac:dyDescent="0.2">
      <c r="A58" s="387"/>
      <c r="B58" s="409"/>
      <c r="G58" s="1313"/>
      <c r="H58" s="1313"/>
      <c r="I58" s="1315"/>
      <c r="J58" s="1315"/>
      <c r="K58" s="1312"/>
      <c r="L58" s="1312"/>
      <c r="M58" s="1312"/>
      <c r="N58" s="1312"/>
      <c r="AM58" s="387"/>
      <c r="AN58" s="1317"/>
      <c r="AO58" s="1317"/>
      <c r="AP58" s="1317"/>
      <c r="AQ58" s="1317"/>
      <c r="AR58" s="1317"/>
      <c r="AS58" s="1317"/>
      <c r="AT58" s="1317"/>
      <c r="AU58" s="1317"/>
      <c r="AV58" s="1317"/>
      <c r="AW58" s="1317"/>
      <c r="AX58" s="1317"/>
      <c r="AY58" s="1317"/>
      <c r="AZ58" s="1317"/>
      <c r="BA58" s="1317"/>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4"/>
      <c r="DE58" s="409"/>
    </row>
    <row r="59" spans="1:109" s="403" customFormat="1" ht="13.2" x14ac:dyDescent="0.2">
      <c r="A59" s="387"/>
      <c r="B59" s="409"/>
      <c r="K59" s="415"/>
      <c r="L59" s="415"/>
      <c r="M59" s="415"/>
      <c r="N59" s="415"/>
      <c r="AQ59" s="415"/>
      <c r="AR59" s="415"/>
      <c r="AS59" s="415"/>
      <c r="AT59" s="415"/>
      <c r="BC59" s="415"/>
      <c r="BD59" s="415"/>
      <c r="BE59" s="415"/>
      <c r="BF59" s="415"/>
      <c r="BO59" s="415"/>
      <c r="BP59" s="415"/>
      <c r="BQ59" s="415"/>
      <c r="BR59" s="415"/>
      <c r="CA59" s="415"/>
      <c r="CB59" s="415"/>
      <c r="CC59" s="415"/>
      <c r="CD59" s="415"/>
      <c r="CM59" s="415"/>
      <c r="CN59" s="415"/>
      <c r="CO59" s="415"/>
      <c r="CP59" s="415"/>
      <c r="CY59" s="415"/>
      <c r="CZ59" s="415"/>
      <c r="DA59" s="415"/>
      <c r="DB59" s="415"/>
      <c r="DC59" s="415"/>
      <c r="DD59" s="414"/>
      <c r="DE59" s="409"/>
    </row>
    <row r="60" spans="1:109" s="403" customFormat="1" ht="13.2" x14ac:dyDescent="0.2">
      <c r="A60" s="387"/>
      <c r="B60" s="409"/>
      <c r="K60" s="415"/>
      <c r="L60" s="415"/>
      <c r="M60" s="415"/>
      <c r="N60" s="415"/>
      <c r="AQ60" s="415"/>
      <c r="AR60" s="415"/>
      <c r="AS60" s="415"/>
      <c r="AT60" s="415"/>
      <c r="BC60" s="415"/>
      <c r="BD60" s="415"/>
      <c r="BE60" s="415"/>
      <c r="BF60" s="415"/>
      <c r="BO60" s="415"/>
      <c r="BP60" s="415"/>
      <c r="BQ60" s="415"/>
      <c r="BR60" s="415"/>
      <c r="CA60" s="415"/>
      <c r="CB60" s="415"/>
      <c r="CC60" s="415"/>
      <c r="CD60" s="415"/>
      <c r="CM60" s="415"/>
      <c r="CN60" s="415"/>
      <c r="CO60" s="415"/>
      <c r="CP60" s="415"/>
      <c r="CY60" s="415"/>
      <c r="CZ60" s="415"/>
      <c r="DA60" s="415"/>
      <c r="DB60" s="415"/>
      <c r="DC60" s="415"/>
      <c r="DD60" s="414"/>
      <c r="DE60" s="409"/>
    </row>
    <row r="61" spans="1:109" s="403" customFormat="1" ht="13.2" x14ac:dyDescent="0.2">
      <c r="A61" s="387"/>
      <c r="B61" s="413"/>
      <c r="C61" s="412"/>
      <c r="D61" s="412"/>
      <c r="E61" s="412"/>
      <c r="F61" s="412"/>
      <c r="G61" s="412"/>
      <c r="H61" s="412"/>
      <c r="I61" s="412"/>
      <c r="J61" s="412"/>
      <c r="K61" s="412"/>
      <c r="L61" s="412"/>
      <c r="M61" s="411"/>
      <c r="N61" s="411"/>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1"/>
      <c r="AT61" s="411"/>
      <c r="AU61" s="412"/>
      <c r="AV61" s="412"/>
      <c r="AW61" s="412"/>
      <c r="AX61" s="412"/>
      <c r="AY61" s="412"/>
      <c r="AZ61" s="412"/>
      <c r="BA61" s="412"/>
      <c r="BB61" s="412"/>
      <c r="BC61" s="412"/>
      <c r="BD61" s="412"/>
      <c r="BE61" s="411"/>
      <c r="BF61" s="411"/>
      <c r="BG61" s="412"/>
      <c r="BH61" s="412"/>
      <c r="BI61" s="412"/>
      <c r="BJ61" s="412"/>
      <c r="BK61" s="412"/>
      <c r="BL61" s="412"/>
      <c r="BM61" s="412"/>
      <c r="BN61" s="412"/>
      <c r="BO61" s="412"/>
      <c r="BP61" s="412"/>
      <c r="BQ61" s="411"/>
      <c r="BR61" s="411"/>
      <c r="BS61" s="412"/>
      <c r="BT61" s="412"/>
      <c r="BU61" s="412"/>
      <c r="BV61" s="412"/>
      <c r="BW61" s="412"/>
      <c r="BX61" s="412"/>
      <c r="BY61" s="412"/>
      <c r="BZ61" s="412"/>
      <c r="CA61" s="412"/>
      <c r="CB61" s="412"/>
      <c r="CC61" s="411"/>
      <c r="CD61" s="411"/>
      <c r="CE61" s="412"/>
      <c r="CF61" s="412"/>
      <c r="CG61" s="412"/>
      <c r="CH61" s="412"/>
      <c r="CI61" s="412"/>
      <c r="CJ61" s="412"/>
      <c r="CK61" s="412"/>
      <c r="CL61" s="412"/>
      <c r="CM61" s="412"/>
      <c r="CN61" s="412"/>
      <c r="CO61" s="411"/>
      <c r="CP61" s="411"/>
      <c r="CQ61" s="412"/>
      <c r="CR61" s="412"/>
      <c r="CS61" s="412"/>
      <c r="CT61" s="412"/>
      <c r="CU61" s="412"/>
      <c r="CV61" s="412"/>
      <c r="CW61" s="412"/>
      <c r="CX61" s="412"/>
      <c r="CY61" s="412"/>
      <c r="CZ61" s="412"/>
      <c r="DA61" s="411"/>
      <c r="DB61" s="411"/>
      <c r="DC61" s="411"/>
      <c r="DD61" s="410"/>
      <c r="DE61" s="409"/>
    </row>
    <row r="62" spans="1:109" ht="13.2" x14ac:dyDescent="0.2">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08"/>
      <c r="CY62" s="408"/>
      <c r="CZ62" s="408"/>
      <c r="DA62" s="408"/>
      <c r="DB62" s="408"/>
      <c r="DC62" s="408"/>
      <c r="DD62" s="408"/>
      <c r="DE62" s="387"/>
    </row>
    <row r="63" spans="1:109" ht="16.2" x14ac:dyDescent="0.2">
      <c r="B63" s="407" t="s">
        <v>595</v>
      </c>
    </row>
    <row r="64" spans="1:109" ht="13.2" x14ac:dyDescent="0.2">
      <c r="B64" s="388"/>
      <c r="G64" s="404"/>
      <c r="I64" s="406"/>
      <c r="J64" s="406"/>
      <c r="K64" s="406"/>
      <c r="L64" s="406"/>
      <c r="M64" s="406"/>
      <c r="N64" s="405"/>
      <c r="AM64" s="404"/>
      <c r="AN64" s="404" t="s">
        <v>594</v>
      </c>
      <c r="AP64" s="403"/>
      <c r="AQ64" s="403"/>
      <c r="AR64" s="403"/>
      <c r="AY64" s="404"/>
      <c r="BA64" s="403"/>
      <c r="BB64" s="403"/>
      <c r="BC64" s="403"/>
      <c r="BK64" s="404"/>
      <c r="BM64" s="403"/>
      <c r="BN64" s="403"/>
      <c r="BO64" s="403"/>
      <c r="BW64" s="404"/>
      <c r="BY64" s="403"/>
      <c r="BZ64" s="403"/>
      <c r="CA64" s="403"/>
      <c r="CI64" s="404"/>
      <c r="CK64" s="403"/>
      <c r="CL64" s="403"/>
      <c r="CM64" s="403"/>
      <c r="CU64" s="404"/>
      <c r="CW64" s="403"/>
      <c r="CX64" s="403"/>
      <c r="CY64" s="403"/>
    </row>
    <row r="65" spans="2:107" ht="13.2" x14ac:dyDescent="0.2">
      <c r="B65" s="388"/>
      <c r="AN65" s="1323" t="s">
        <v>600</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88"/>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88"/>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88"/>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88"/>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88"/>
      <c r="H70" s="402"/>
      <c r="I70" s="402"/>
      <c r="J70" s="400"/>
      <c r="K70" s="400"/>
      <c r="L70" s="399"/>
      <c r="M70" s="400"/>
      <c r="N70" s="399"/>
      <c r="AN70" s="395"/>
      <c r="AO70" s="395"/>
      <c r="AP70" s="395"/>
      <c r="AZ70" s="395"/>
      <c r="BA70" s="395"/>
      <c r="BB70" s="395"/>
      <c r="BL70" s="395"/>
      <c r="BM70" s="395"/>
      <c r="BN70" s="395"/>
      <c r="BX70" s="395"/>
      <c r="BY70" s="395"/>
      <c r="BZ70" s="395"/>
      <c r="CJ70" s="395"/>
      <c r="CK70" s="395"/>
      <c r="CL70" s="395"/>
      <c r="CV70" s="395"/>
      <c r="CW70" s="395"/>
      <c r="CX70" s="395"/>
    </row>
    <row r="71" spans="2:107" ht="13.2" x14ac:dyDescent="0.2">
      <c r="B71" s="388"/>
      <c r="G71" s="398"/>
      <c r="I71" s="401"/>
      <c r="J71" s="400"/>
      <c r="K71" s="400"/>
      <c r="L71" s="399"/>
      <c r="M71" s="400"/>
      <c r="N71" s="399"/>
      <c r="AM71" s="398"/>
      <c r="AN71" s="387" t="s">
        <v>593</v>
      </c>
    </row>
    <row r="72" spans="2:107" ht="13.2" x14ac:dyDescent="0.2">
      <c r="B72" s="388"/>
      <c r="G72" s="1313"/>
      <c r="H72" s="1313"/>
      <c r="I72" s="1313"/>
      <c r="J72" s="1313"/>
      <c r="K72" s="397"/>
      <c r="L72" s="397"/>
      <c r="M72" s="396"/>
      <c r="N72" s="39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7" t="s">
        <v>553</v>
      </c>
      <c r="BQ72" s="1317"/>
      <c r="BR72" s="1317"/>
      <c r="BS72" s="1317"/>
      <c r="BT72" s="1317"/>
      <c r="BU72" s="1317"/>
      <c r="BV72" s="1317"/>
      <c r="BW72" s="1317"/>
      <c r="BX72" s="1317" t="s">
        <v>554</v>
      </c>
      <c r="BY72" s="1317"/>
      <c r="BZ72" s="1317"/>
      <c r="CA72" s="1317"/>
      <c r="CB72" s="1317"/>
      <c r="CC72" s="1317"/>
      <c r="CD72" s="1317"/>
      <c r="CE72" s="1317"/>
      <c r="CF72" s="1317" t="s">
        <v>555</v>
      </c>
      <c r="CG72" s="1317"/>
      <c r="CH72" s="1317"/>
      <c r="CI72" s="1317"/>
      <c r="CJ72" s="1317"/>
      <c r="CK72" s="1317"/>
      <c r="CL72" s="1317"/>
      <c r="CM72" s="1317"/>
      <c r="CN72" s="1317" t="s">
        <v>556</v>
      </c>
      <c r="CO72" s="1317"/>
      <c r="CP72" s="1317"/>
      <c r="CQ72" s="1317"/>
      <c r="CR72" s="1317"/>
      <c r="CS72" s="1317"/>
      <c r="CT72" s="1317"/>
      <c r="CU72" s="1317"/>
      <c r="CV72" s="1317" t="s">
        <v>557</v>
      </c>
      <c r="CW72" s="1317"/>
      <c r="CX72" s="1317"/>
      <c r="CY72" s="1317"/>
      <c r="CZ72" s="1317"/>
      <c r="DA72" s="1317"/>
      <c r="DB72" s="1317"/>
      <c r="DC72" s="1317"/>
    </row>
    <row r="73" spans="2:107" ht="13.2" x14ac:dyDescent="0.2">
      <c r="B73" s="388"/>
      <c r="G73" s="1321"/>
      <c r="H73" s="1321"/>
      <c r="I73" s="1321"/>
      <c r="J73" s="1321"/>
      <c r="K73" s="1314"/>
      <c r="L73" s="1314"/>
      <c r="M73" s="1314"/>
      <c r="N73" s="1314"/>
      <c r="AM73" s="395"/>
      <c r="AN73" s="1310" t="s">
        <v>592</v>
      </c>
      <c r="AO73" s="1310"/>
      <c r="AP73" s="1310"/>
      <c r="AQ73" s="1310"/>
      <c r="AR73" s="1310"/>
      <c r="AS73" s="1310"/>
      <c r="AT73" s="1310"/>
      <c r="AU73" s="1310"/>
      <c r="AV73" s="1310"/>
      <c r="AW73" s="1310"/>
      <c r="AX73" s="1310"/>
      <c r="AY73" s="1310"/>
      <c r="AZ73" s="1310"/>
      <c r="BA73" s="1310"/>
      <c r="BB73" s="1310" t="s">
        <v>590</v>
      </c>
      <c r="BC73" s="1310"/>
      <c r="BD73" s="1310"/>
      <c r="BE73" s="1310"/>
      <c r="BF73" s="1310"/>
      <c r="BG73" s="1310"/>
      <c r="BH73" s="1310"/>
      <c r="BI73" s="1310"/>
      <c r="BJ73" s="1310"/>
      <c r="BK73" s="1310"/>
      <c r="BL73" s="1310"/>
      <c r="BM73" s="1310"/>
      <c r="BN73" s="1310"/>
      <c r="BO73" s="1310"/>
      <c r="BP73" s="1311">
        <v>87.4</v>
      </c>
      <c r="BQ73" s="1311"/>
      <c r="BR73" s="1311"/>
      <c r="BS73" s="1311"/>
      <c r="BT73" s="1311"/>
      <c r="BU73" s="1311"/>
      <c r="BV73" s="1311"/>
      <c r="BW73" s="1311"/>
      <c r="BX73" s="1311">
        <v>81.900000000000006</v>
      </c>
      <c r="BY73" s="1311"/>
      <c r="BZ73" s="1311"/>
      <c r="CA73" s="1311"/>
      <c r="CB73" s="1311"/>
      <c r="CC73" s="1311"/>
      <c r="CD73" s="1311"/>
      <c r="CE73" s="1311"/>
      <c r="CF73" s="1311">
        <v>64.7</v>
      </c>
      <c r="CG73" s="1311"/>
      <c r="CH73" s="1311"/>
      <c r="CI73" s="1311"/>
      <c r="CJ73" s="1311"/>
      <c r="CK73" s="1311"/>
      <c r="CL73" s="1311"/>
      <c r="CM73" s="1311"/>
      <c r="CN73" s="1311">
        <v>64.8</v>
      </c>
      <c r="CO73" s="1311"/>
      <c r="CP73" s="1311"/>
      <c r="CQ73" s="1311"/>
      <c r="CR73" s="1311"/>
      <c r="CS73" s="1311"/>
      <c r="CT73" s="1311"/>
      <c r="CU73" s="1311"/>
      <c r="CV73" s="1311">
        <v>59.3</v>
      </c>
      <c r="CW73" s="1311"/>
      <c r="CX73" s="1311"/>
      <c r="CY73" s="1311"/>
      <c r="CZ73" s="1311"/>
      <c r="DA73" s="1311"/>
      <c r="DB73" s="1311"/>
      <c r="DC73" s="1311"/>
    </row>
    <row r="74" spans="2:107" ht="13.2" x14ac:dyDescent="0.2">
      <c r="B74" s="388"/>
      <c r="G74" s="1321"/>
      <c r="H74" s="1321"/>
      <c r="I74" s="1321"/>
      <c r="J74" s="1321"/>
      <c r="K74" s="1314"/>
      <c r="L74" s="1314"/>
      <c r="M74" s="1314"/>
      <c r="N74" s="1314"/>
      <c r="AM74" s="395"/>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88"/>
      <c r="G75" s="1321"/>
      <c r="H75" s="1321"/>
      <c r="I75" s="1313"/>
      <c r="J75" s="1313"/>
      <c r="K75" s="1312"/>
      <c r="L75" s="1312"/>
      <c r="M75" s="1312"/>
      <c r="N75" s="1312"/>
      <c r="AM75" s="395"/>
      <c r="AN75" s="1310"/>
      <c r="AO75" s="1310"/>
      <c r="AP75" s="1310"/>
      <c r="AQ75" s="1310"/>
      <c r="AR75" s="1310"/>
      <c r="AS75" s="1310"/>
      <c r="AT75" s="1310"/>
      <c r="AU75" s="1310"/>
      <c r="AV75" s="1310"/>
      <c r="AW75" s="1310"/>
      <c r="AX75" s="1310"/>
      <c r="AY75" s="1310"/>
      <c r="AZ75" s="1310"/>
      <c r="BA75" s="1310"/>
      <c r="BB75" s="1310" t="s">
        <v>589</v>
      </c>
      <c r="BC75" s="1310"/>
      <c r="BD75" s="1310"/>
      <c r="BE75" s="1310"/>
      <c r="BF75" s="1310"/>
      <c r="BG75" s="1310"/>
      <c r="BH75" s="1310"/>
      <c r="BI75" s="1310"/>
      <c r="BJ75" s="1310"/>
      <c r="BK75" s="1310"/>
      <c r="BL75" s="1310"/>
      <c r="BM75" s="1310"/>
      <c r="BN75" s="1310"/>
      <c r="BO75" s="1310"/>
      <c r="BP75" s="1311">
        <v>6.3</v>
      </c>
      <c r="BQ75" s="1311"/>
      <c r="BR75" s="1311"/>
      <c r="BS75" s="1311"/>
      <c r="BT75" s="1311"/>
      <c r="BU75" s="1311"/>
      <c r="BV75" s="1311"/>
      <c r="BW75" s="1311"/>
      <c r="BX75" s="1311">
        <v>7.3</v>
      </c>
      <c r="BY75" s="1311"/>
      <c r="BZ75" s="1311"/>
      <c r="CA75" s="1311"/>
      <c r="CB75" s="1311"/>
      <c r="CC75" s="1311"/>
      <c r="CD75" s="1311"/>
      <c r="CE75" s="1311"/>
      <c r="CF75" s="1311">
        <v>7.3</v>
      </c>
      <c r="CG75" s="1311"/>
      <c r="CH75" s="1311"/>
      <c r="CI75" s="1311"/>
      <c r="CJ75" s="1311"/>
      <c r="CK75" s="1311"/>
      <c r="CL75" s="1311"/>
      <c r="CM75" s="1311"/>
      <c r="CN75" s="1311">
        <v>7.4</v>
      </c>
      <c r="CO75" s="1311"/>
      <c r="CP75" s="1311"/>
      <c r="CQ75" s="1311"/>
      <c r="CR75" s="1311"/>
      <c r="CS75" s="1311"/>
      <c r="CT75" s="1311"/>
      <c r="CU75" s="1311"/>
      <c r="CV75" s="1311">
        <v>7.3</v>
      </c>
      <c r="CW75" s="1311"/>
      <c r="CX75" s="1311"/>
      <c r="CY75" s="1311"/>
      <c r="CZ75" s="1311"/>
      <c r="DA75" s="1311"/>
      <c r="DB75" s="1311"/>
      <c r="DC75" s="1311"/>
    </row>
    <row r="76" spans="2:107" ht="13.2" x14ac:dyDescent="0.2">
      <c r="B76" s="388"/>
      <c r="G76" s="1321"/>
      <c r="H76" s="1321"/>
      <c r="I76" s="1313"/>
      <c r="J76" s="1313"/>
      <c r="K76" s="1312"/>
      <c r="L76" s="1312"/>
      <c r="M76" s="1312"/>
      <c r="N76" s="1312"/>
      <c r="AM76" s="395"/>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88"/>
      <c r="G77" s="1313"/>
      <c r="H77" s="1313"/>
      <c r="I77" s="1313"/>
      <c r="J77" s="1313"/>
      <c r="K77" s="1314"/>
      <c r="L77" s="1314"/>
      <c r="M77" s="1314"/>
      <c r="N77" s="1314"/>
      <c r="AN77" s="1317" t="s">
        <v>591</v>
      </c>
      <c r="AO77" s="1317"/>
      <c r="AP77" s="1317"/>
      <c r="AQ77" s="1317"/>
      <c r="AR77" s="1317"/>
      <c r="AS77" s="1317"/>
      <c r="AT77" s="1317"/>
      <c r="AU77" s="1317"/>
      <c r="AV77" s="1317"/>
      <c r="AW77" s="1317"/>
      <c r="AX77" s="1317"/>
      <c r="AY77" s="1317"/>
      <c r="AZ77" s="1317"/>
      <c r="BA77" s="1317"/>
      <c r="BB77" s="1310" t="s">
        <v>590</v>
      </c>
      <c r="BC77" s="1310"/>
      <c r="BD77" s="1310"/>
      <c r="BE77" s="1310"/>
      <c r="BF77" s="1310"/>
      <c r="BG77" s="1310"/>
      <c r="BH77" s="1310"/>
      <c r="BI77" s="1310"/>
      <c r="BJ77" s="1310"/>
      <c r="BK77" s="1310"/>
      <c r="BL77" s="1310"/>
      <c r="BM77" s="1310"/>
      <c r="BN77" s="1310"/>
      <c r="BO77" s="1310"/>
      <c r="BP77" s="1311">
        <v>15</v>
      </c>
      <c r="BQ77" s="1311"/>
      <c r="BR77" s="1311"/>
      <c r="BS77" s="1311"/>
      <c r="BT77" s="1311"/>
      <c r="BU77" s="1311"/>
      <c r="BV77" s="1311"/>
      <c r="BW77" s="1311"/>
      <c r="BX77" s="1311">
        <v>12.2</v>
      </c>
      <c r="BY77" s="1311"/>
      <c r="BZ77" s="1311"/>
      <c r="CA77" s="1311"/>
      <c r="CB77" s="1311"/>
      <c r="CC77" s="1311"/>
      <c r="CD77" s="1311"/>
      <c r="CE77" s="1311"/>
      <c r="CF77" s="1311">
        <v>5</v>
      </c>
      <c r="CG77" s="1311"/>
      <c r="CH77" s="1311"/>
      <c r="CI77" s="1311"/>
      <c r="CJ77" s="1311"/>
      <c r="CK77" s="1311"/>
      <c r="CL77" s="1311"/>
      <c r="CM77" s="1311"/>
      <c r="CN77" s="1311">
        <v>5.4</v>
      </c>
      <c r="CO77" s="1311"/>
      <c r="CP77" s="1311"/>
      <c r="CQ77" s="1311"/>
      <c r="CR77" s="1311"/>
      <c r="CS77" s="1311"/>
      <c r="CT77" s="1311"/>
      <c r="CU77" s="1311"/>
      <c r="CV77" s="1311">
        <v>3.9</v>
      </c>
      <c r="CW77" s="1311"/>
      <c r="CX77" s="1311"/>
      <c r="CY77" s="1311"/>
      <c r="CZ77" s="1311"/>
      <c r="DA77" s="1311"/>
      <c r="DB77" s="1311"/>
      <c r="DC77" s="1311"/>
    </row>
    <row r="78" spans="2:107" ht="13.2" x14ac:dyDescent="0.2">
      <c r="B78" s="388"/>
      <c r="G78" s="1313"/>
      <c r="H78" s="1313"/>
      <c r="I78" s="1313"/>
      <c r="J78" s="1313"/>
      <c r="K78" s="1314"/>
      <c r="L78" s="1314"/>
      <c r="M78" s="1314"/>
      <c r="N78" s="1314"/>
      <c r="AN78" s="1317"/>
      <c r="AO78" s="1317"/>
      <c r="AP78" s="1317"/>
      <c r="AQ78" s="1317"/>
      <c r="AR78" s="1317"/>
      <c r="AS78" s="1317"/>
      <c r="AT78" s="1317"/>
      <c r="AU78" s="1317"/>
      <c r="AV78" s="1317"/>
      <c r="AW78" s="1317"/>
      <c r="AX78" s="1317"/>
      <c r="AY78" s="1317"/>
      <c r="AZ78" s="1317"/>
      <c r="BA78" s="1317"/>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88"/>
      <c r="G79" s="1313"/>
      <c r="H79" s="1313"/>
      <c r="I79" s="1315"/>
      <c r="J79" s="1315"/>
      <c r="K79" s="1316"/>
      <c r="L79" s="1316"/>
      <c r="M79" s="1316"/>
      <c r="N79" s="1316"/>
      <c r="AN79" s="1317"/>
      <c r="AO79" s="1317"/>
      <c r="AP79" s="1317"/>
      <c r="AQ79" s="1317"/>
      <c r="AR79" s="1317"/>
      <c r="AS79" s="1317"/>
      <c r="AT79" s="1317"/>
      <c r="AU79" s="1317"/>
      <c r="AV79" s="1317"/>
      <c r="AW79" s="1317"/>
      <c r="AX79" s="1317"/>
      <c r="AY79" s="1317"/>
      <c r="AZ79" s="1317"/>
      <c r="BA79" s="1317"/>
      <c r="BB79" s="1310" t="s">
        <v>589</v>
      </c>
      <c r="BC79" s="1310"/>
      <c r="BD79" s="1310"/>
      <c r="BE79" s="1310"/>
      <c r="BF79" s="1310"/>
      <c r="BG79" s="1310"/>
      <c r="BH79" s="1310"/>
      <c r="BI79" s="1310"/>
      <c r="BJ79" s="1310"/>
      <c r="BK79" s="1310"/>
      <c r="BL79" s="1310"/>
      <c r="BM79" s="1310"/>
      <c r="BN79" s="1310"/>
      <c r="BO79" s="1310"/>
      <c r="BP79" s="1311">
        <v>5</v>
      </c>
      <c r="BQ79" s="1311"/>
      <c r="BR79" s="1311"/>
      <c r="BS79" s="1311"/>
      <c r="BT79" s="1311"/>
      <c r="BU79" s="1311"/>
      <c r="BV79" s="1311"/>
      <c r="BW79" s="1311"/>
      <c r="BX79" s="1311">
        <v>4.8</v>
      </c>
      <c r="BY79" s="1311"/>
      <c r="BZ79" s="1311"/>
      <c r="CA79" s="1311"/>
      <c r="CB79" s="1311"/>
      <c r="CC79" s="1311"/>
      <c r="CD79" s="1311"/>
      <c r="CE79" s="1311"/>
      <c r="CF79" s="1311">
        <v>4.5</v>
      </c>
      <c r="CG79" s="1311"/>
      <c r="CH79" s="1311"/>
      <c r="CI79" s="1311"/>
      <c r="CJ79" s="1311"/>
      <c r="CK79" s="1311"/>
      <c r="CL79" s="1311"/>
      <c r="CM79" s="1311"/>
      <c r="CN79" s="1311">
        <v>4.2</v>
      </c>
      <c r="CO79" s="1311"/>
      <c r="CP79" s="1311"/>
      <c r="CQ79" s="1311"/>
      <c r="CR79" s="1311"/>
      <c r="CS79" s="1311"/>
      <c r="CT79" s="1311"/>
      <c r="CU79" s="1311"/>
      <c r="CV79" s="1311">
        <v>4.2</v>
      </c>
      <c r="CW79" s="1311"/>
      <c r="CX79" s="1311"/>
      <c r="CY79" s="1311"/>
      <c r="CZ79" s="1311"/>
      <c r="DA79" s="1311"/>
      <c r="DB79" s="1311"/>
      <c r="DC79" s="1311"/>
    </row>
    <row r="80" spans="2:107" ht="13.2" x14ac:dyDescent="0.2">
      <c r="B80" s="388"/>
      <c r="G80" s="1313"/>
      <c r="H80" s="1313"/>
      <c r="I80" s="1315"/>
      <c r="J80" s="1315"/>
      <c r="K80" s="1316"/>
      <c r="L80" s="1316"/>
      <c r="M80" s="1316"/>
      <c r="N80" s="1316"/>
      <c r="AN80" s="1317"/>
      <c r="AO80" s="1317"/>
      <c r="AP80" s="1317"/>
      <c r="AQ80" s="1317"/>
      <c r="AR80" s="1317"/>
      <c r="AS80" s="1317"/>
      <c r="AT80" s="1317"/>
      <c r="AU80" s="1317"/>
      <c r="AV80" s="1317"/>
      <c r="AW80" s="1317"/>
      <c r="AX80" s="1317"/>
      <c r="AY80" s="1317"/>
      <c r="AZ80" s="1317"/>
      <c r="BA80" s="1317"/>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88"/>
    </row>
    <row r="82" spans="2:109" ht="16.2" x14ac:dyDescent="0.2">
      <c r="B82" s="388"/>
      <c r="K82" s="394"/>
      <c r="L82" s="394"/>
      <c r="M82" s="394"/>
      <c r="N82" s="394"/>
      <c r="AQ82" s="394"/>
      <c r="AR82" s="394"/>
      <c r="AS82" s="394"/>
      <c r="AT82" s="394"/>
      <c r="BC82" s="394"/>
      <c r="BD82" s="394"/>
      <c r="BE82" s="394"/>
      <c r="BF82" s="394"/>
      <c r="BO82" s="394"/>
      <c r="BP82" s="394"/>
      <c r="BQ82" s="394"/>
      <c r="BR82" s="394"/>
      <c r="CA82" s="394"/>
      <c r="CB82" s="394"/>
      <c r="CC82" s="394"/>
      <c r="CD82" s="394"/>
      <c r="CM82" s="394"/>
      <c r="CN82" s="394"/>
      <c r="CO82" s="394"/>
      <c r="CP82" s="394"/>
      <c r="CY82" s="394"/>
      <c r="CZ82" s="394"/>
      <c r="DA82" s="394"/>
      <c r="DB82" s="394"/>
      <c r="DC82" s="394"/>
    </row>
    <row r="83" spans="2:109" ht="13.2" x14ac:dyDescent="0.2">
      <c r="B83" s="393"/>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c r="CN83" s="392"/>
      <c r="CO83" s="392"/>
      <c r="CP83" s="392"/>
      <c r="CQ83" s="392"/>
      <c r="CR83" s="392"/>
      <c r="CS83" s="392"/>
      <c r="CT83" s="392"/>
      <c r="CU83" s="392"/>
      <c r="CV83" s="392"/>
      <c r="CW83" s="392"/>
      <c r="CX83" s="392"/>
      <c r="CY83" s="392"/>
      <c r="CZ83" s="392"/>
      <c r="DA83" s="392"/>
      <c r="DB83" s="392"/>
      <c r="DC83" s="392"/>
      <c r="DD83" s="391"/>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390"/>
      <c r="AQ87" s="390"/>
      <c r="BC87" s="390"/>
      <c r="BO87" s="390"/>
      <c r="CA87" s="390"/>
      <c r="CM87" s="390"/>
      <c r="CY87" s="390"/>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387" customFormat="1" ht="13.5" hidden="1" customHeight="1" x14ac:dyDescent="0.2"/>
    <row r="98" s="387" customFormat="1" ht="13.5" hidden="1" customHeight="1" x14ac:dyDescent="0.2"/>
    <row r="99" s="387" customFormat="1" ht="13.5" hidden="1" customHeight="1" x14ac:dyDescent="0.2"/>
    <row r="100" s="387" customFormat="1" ht="13.5" hidden="1" customHeight="1" x14ac:dyDescent="0.2"/>
    <row r="101" s="387" customFormat="1" ht="13.5" hidden="1" customHeight="1" x14ac:dyDescent="0.2"/>
    <row r="102" s="387" customFormat="1" ht="13.5" hidden="1" customHeight="1" x14ac:dyDescent="0.2"/>
    <row r="103" s="387" customFormat="1" ht="13.5" hidden="1" customHeight="1" x14ac:dyDescent="0.2"/>
    <row r="104" s="387" customFormat="1" ht="13.5" hidden="1" customHeight="1" x14ac:dyDescent="0.2"/>
    <row r="105" s="387" customFormat="1" ht="13.5" hidden="1" customHeight="1" x14ac:dyDescent="0.2"/>
    <row r="106" s="387" customFormat="1" ht="13.5" hidden="1" customHeight="1" x14ac:dyDescent="0.2"/>
    <row r="107" s="387" customFormat="1" ht="13.5" hidden="1" customHeight="1" x14ac:dyDescent="0.2"/>
    <row r="108" s="387" customFormat="1" ht="13.5" hidden="1" customHeight="1" x14ac:dyDescent="0.2"/>
    <row r="109" s="387" customFormat="1" ht="13.5" hidden="1" customHeight="1" x14ac:dyDescent="0.2"/>
    <row r="110" s="387" customFormat="1" ht="13.5" hidden="1" customHeight="1" x14ac:dyDescent="0.2"/>
    <row r="111" s="387" customFormat="1" ht="13.5" hidden="1" customHeight="1" x14ac:dyDescent="0.2"/>
    <row r="112" s="387" customFormat="1" ht="13.5" hidden="1" customHeight="1" x14ac:dyDescent="0.2"/>
    <row r="113" s="387" customFormat="1" ht="13.5" hidden="1" customHeight="1" x14ac:dyDescent="0.2"/>
    <row r="114" s="387" customFormat="1" ht="13.5" hidden="1" customHeight="1" x14ac:dyDescent="0.2"/>
    <row r="115" s="387" customFormat="1" ht="13.5" hidden="1" customHeight="1" x14ac:dyDescent="0.2"/>
    <row r="116" s="387" customFormat="1" ht="13.5" hidden="1" customHeight="1" x14ac:dyDescent="0.2"/>
    <row r="117" s="387" customFormat="1" ht="13.5" hidden="1" customHeight="1" x14ac:dyDescent="0.2"/>
    <row r="118" s="387" customFormat="1" ht="13.5" hidden="1" customHeight="1" x14ac:dyDescent="0.2"/>
    <row r="119" s="387" customFormat="1" ht="13.5" hidden="1" customHeight="1" x14ac:dyDescent="0.2"/>
    <row r="120" s="387" customFormat="1" ht="13.5" hidden="1" customHeight="1" x14ac:dyDescent="0.2"/>
    <row r="121" s="387" customFormat="1" ht="13.5" hidden="1" customHeight="1" x14ac:dyDescent="0.2"/>
    <row r="122" s="387" customFormat="1" ht="13.5" hidden="1" customHeight="1" x14ac:dyDescent="0.2"/>
    <row r="123" s="387" customFormat="1" ht="13.5" hidden="1" customHeight="1" x14ac:dyDescent="0.2"/>
    <row r="124" s="387" customFormat="1" ht="13.5" hidden="1" customHeight="1" x14ac:dyDescent="0.2"/>
    <row r="125" s="387" customFormat="1" ht="13.5" hidden="1" customHeight="1" x14ac:dyDescent="0.2"/>
    <row r="126" s="387" customFormat="1" ht="13.5" hidden="1" customHeight="1" x14ac:dyDescent="0.2"/>
    <row r="127" s="387" customFormat="1" ht="13.5" hidden="1" customHeight="1" x14ac:dyDescent="0.2"/>
    <row r="128" s="387" customFormat="1" ht="13.5" hidden="1" customHeight="1" x14ac:dyDescent="0.2"/>
    <row r="129" s="387" customFormat="1" ht="13.5" hidden="1" customHeight="1" x14ac:dyDescent="0.2"/>
    <row r="130" s="387" customFormat="1" ht="13.5" hidden="1" customHeight="1" x14ac:dyDescent="0.2"/>
    <row r="131" s="387" customFormat="1" ht="13.5" hidden="1" customHeight="1" x14ac:dyDescent="0.2"/>
    <row r="132" s="387" customFormat="1" ht="13.5" hidden="1" customHeight="1" x14ac:dyDescent="0.2"/>
    <row r="133" s="387" customFormat="1" ht="13.5" hidden="1" customHeight="1" x14ac:dyDescent="0.2"/>
    <row r="134" s="387" customFormat="1" ht="13.5" hidden="1" customHeight="1" x14ac:dyDescent="0.2"/>
    <row r="135" s="387" customFormat="1" ht="13.5" hidden="1" customHeight="1" x14ac:dyDescent="0.2"/>
    <row r="136" s="387" customFormat="1" ht="13.5" hidden="1" customHeight="1" x14ac:dyDescent="0.2"/>
    <row r="137" s="387" customFormat="1" ht="13.5" hidden="1" customHeight="1" x14ac:dyDescent="0.2"/>
    <row r="138" s="387" customFormat="1" ht="13.5" hidden="1" customHeight="1" x14ac:dyDescent="0.2"/>
    <row r="139" s="387" customFormat="1" ht="13.5" hidden="1" customHeight="1" x14ac:dyDescent="0.2"/>
    <row r="140" s="387" customFormat="1" ht="13.5" hidden="1" customHeight="1" x14ac:dyDescent="0.2"/>
    <row r="141" s="387" customFormat="1" ht="13.5" hidden="1" customHeight="1" x14ac:dyDescent="0.2"/>
    <row r="142" s="387" customFormat="1" ht="13.5" hidden="1" customHeight="1" x14ac:dyDescent="0.2"/>
    <row r="143" s="387" customFormat="1" ht="13.5" hidden="1" customHeight="1" x14ac:dyDescent="0.2"/>
    <row r="144" s="387" customFormat="1" ht="13.5" hidden="1" customHeight="1" x14ac:dyDescent="0.2"/>
    <row r="145" s="387" customFormat="1" ht="13.5" hidden="1" customHeight="1" x14ac:dyDescent="0.2"/>
    <row r="146" s="387" customFormat="1" ht="13.5" hidden="1" customHeight="1" x14ac:dyDescent="0.2"/>
    <row r="147" s="387" customFormat="1" ht="13.5" hidden="1" customHeight="1" x14ac:dyDescent="0.2"/>
    <row r="148" s="387" customFormat="1" ht="13.5" hidden="1" customHeight="1" x14ac:dyDescent="0.2"/>
    <row r="149" s="387" customFormat="1" ht="13.5" hidden="1" customHeight="1" x14ac:dyDescent="0.2"/>
    <row r="150" s="387" customFormat="1" ht="13.5" hidden="1" customHeight="1" x14ac:dyDescent="0.2"/>
    <row r="151" s="387" customFormat="1" ht="13.5" hidden="1" customHeight="1" x14ac:dyDescent="0.2"/>
    <row r="152" s="387" customFormat="1" ht="13.5" hidden="1" customHeight="1" x14ac:dyDescent="0.2"/>
    <row r="153" s="387" customFormat="1" ht="13.5" hidden="1" customHeight="1" x14ac:dyDescent="0.2"/>
    <row r="154" s="387" customFormat="1" ht="13.5" hidden="1" customHeight="1" x14ac:dyDescent="0.2"/>
    <row r="155" s="387" customFormat="1" ht="13.5" hidden="1" customHeight="1" x14ac:dyDescent="0.2"/>
    <row r="156" s="387" customFormat="1" ht="13.5" hidden="1" customHeight="1" x14ac:dyDescent="0.2"/>
    <row r="157" s="387" customFormat="1" ht="13.5" hidden="1" customHeight="1" x14ac:dyDescent="0.2"/>
    <row r="158" s="387" customFormat="1" ht="13.5" hidden="1" customHeight="1" x14ac:dyDescent="0.2"/>
    <row r="159" s="387" customFormat="1" ht="13.5" hidden="1" customHeight="1" x14ac:dyDescent="0.2"/>
    <row r="160" s="387" customFormat="1" ht="13.5" hidden="1" customHeight="1" x14ac:dyDescent="0.2"/>
  </sheetData>
  <sheetProtection algorithmName="SHA-512" hashValue="sT8B1a4SOdBNB1s/HZS4xscaDh03ceRleuFIIf3t8ujxZV0xba3O9SitvitzhmVD2E4+9K/kn3a8wSn6GUHPuA==" saltValue="QbuExnooqxyztaF3Bdk1U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500</v>
      </c>
    </row>
  </sheetData>
  <sheetProtection algorithmName="SHA-512" hashValue="Pw8KJVUg5XYwmtvW9ath9/oLBL+4DUecwPfAhLxyOltJyapLjq/WXmg1LhIFT9wI02zyYE9xAdRvAac/OuycZg==" saltValue="zJqBLgQbsmiQNeZXJX1T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500</v>
      </c>
    </row>
  </sheetData>
  <sheetProtection algorithmName="SHA-512" hashValue="JLW1VoyTx/v9+mRbSZpTO97EP/O0gfphWW2dmJVhdTBgnr7ejdkyzkXXT7P3GYulj7/NwD+aRZxRjGSEtWNmpQ==" saltValue="BwN7EeUSaDNjKGBwzEVE5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550</v>
      </c>
      <c r="G2" s="156"/>
      <c r="H2" s="157"/>
    </row>
    <row r="3" spans="1:8" x14ac:dyDescent="0.2">
      <c r="A3" s="153" t="s">
        <v>543</v>
      </c>
      <c r="B3" s="158"/>
      <c r="C3" s="159"/>
      <c r="D3" s="160">
        <v>27585</v>
      </c>
      <c r="E3" s="161"/>
      <c r="F3" s="162">
        <v>40879</v>
      </c>
      <c r="G3" s="163"/>
      <c r="H3" s="164"/>
    </row>
    <row r="4" spans="1:8" x14ac:dyDescent="0.2">
      <c r="A4" s="165"/>
      <c r="B4" s="166"/>
      <c r="C4" s="167"/>
      <c r="D4" s="168">
        <v>13453</v>
      </c>
      <c r="E4" s="169"/>
      <c r="F4" s="170">
        <v>24087</v>
      </c>
      <c r="G4" s="171"/>
      <c r="H4" s="172"/>
    </row>
    <row r="5" spans="1:8" x14ac:dyDescent="0.2">
      <c r="A5" s="153" t="s">
        <v>545</v>
      </c>
      <c r="B5" s="158"/>
      <c r="C5" s="159"/>
      <c r="D5" s="160">
        <v>28329</v>
      </c>
      <c r="E5" s="161"/>
      <c r="F5" s="162">
        <v>42651</v>
      </c>
      <c r="G5" s="163"/>
      <c r="H5" s="164"/>
    </row>
    <row r="6" spans="1:8" x14ac:dyDescent="0.2">
      <c r="A6" s="165"/>
      <c r="B6" s="166"/>
      <c r="C6" s="167"/>
      <c r="D6" s="168">
        <v>14055</v>
      </c>
      <c r="E6" s="169"/>
      <c r="F6" s="170">
        <v>22675</v>
      </c>
      <c r="G6" s="171"/>
      <c r="H6" s="172"/>
    </row>
    <row r="7" spans="1:8" x14ac:dyDescent="0.2">
      <c r="A7" s="153" t="s">
        <v>546</v>
      </c>
      <c r="B7" s="158"/>
      <c r="C7" s="159"/>
      <c r="D7" s="160">
        <v>22497</v>
      </c>
      <c r="E7" s="161"/>
      <c r="F7" s="162">
        <v>43226</v>
      </c>
      <c r="G7" s="163"/>
      <c r="H7" s="164"/>
    </row>
    <row r="8" spans="1:8" x14ac:dyDescent="0.2">
      <c r="A8" s="165"/>
      <c r="B8" s="166"/>
      <c r="C8" s="167"/>
      <c r="D8" s="168">
        <v>9566</v>
      </c>
      <c r="E8" s="169"/>
      <c r="F8" s="170">
        <v>22622</v>
      </c>
      <c r="G8" s="171"/>
      <c r="H8" s="172"/>
    </row>
    <row r="9" spans="1:8" x14ac:dyDescent="0.2">
      <c r="A9" s="153" t="s">
        <v>547</v>
      </c>
      <c r="B9" s="158"/>
      <c r="C9" s="159"/>
      <c r="D9" s="160">
        <v>40790</v>
      </c>
      <c r="E9" s="161"/>
      <c r="F9" s="162">
        <v>42836</v>
      </c>
      <c r="G9" s="163"/>
      <c r="H9" s="164"/>
    </row>
    <row r="10" spans="1:8" x14ac:dyDescent="0.2">
      <c r="A10" s="165"/>
      <c r="B10" s="166"/>
      <c r="C10" s="167"/>
      <c r="D10" s="168">
        <v>22084</v>
      </c>
      <c r="E10" s="169"/>
      <c r="F10" s="170">
        <v>22936</v>
      </c>
      <c r="G10" s="171"/>
      <c r="H10" s="172"/>
    </row>
    <row r="11" spans="1:8" x14ac:dyDescent="0.2">
      <c r="A11" s="153" t="s">
        <v>548</v>
      </c>
      <c r="B11" s="158"/>
      <c r="C11" s="159"/>
      <c r="D11" s="160">
        <v>26914</v>
      </c>
      <c r="E11" s="161"/>
      <c r="F11" s="162">
        <v>44161</v>
      </c>
      <c r="G11" s="163"/>
      <c r="H11" s="164"/>
    </row>
    <row r="12" spans="1:8" x14ac:dyDescent="0.2">
      <c r="A12" s="165"/>
      <c r="B12" s="166"/>
      <c r="C12" s="173"/>
      <c r="D12" s="168">
        <v>14158</v>
      </c>
      <c r="E12" s="169"/>
      <c r="F12" s="170">
        <v>23644</v>
      </c>
      <c r="G12" s="171"/>
      <c r="H12" s="172"/>
    </row>
    <row r="13" spans="1:8" x14ac:dyDescent="0.2">
      <c r="A13" s="153"/>
      <c r="B13" s="158"/>
      <c r="C13" s="174"/>
      <c r="D13" s="175">
        <v>29223</v>
      </c>
      <c r="E13" s="176"/>
      <c r="F13" s="177">
        <v>42751</v>
      </c>
      <c r="G13" s="178"/>
      <c r="H13" s="164"/>
    </row>
    <row r="14" spans="1:8" x14ac:dyDescent="0.2">
      <c r="A14" s="165"/>
      <c r="B14" s="166"/>
      <c r="C14" s="167"/>
      <c r="D14" s="168">
        <v>14663</v>
      </c>
      <c r="E14" s="169"/>
      <c r="F14" s="170">
        <v>23193</v>
      </c>
      <c r="G14" s="171"/>
      <c r="H14" s="172"/>
    </row>
    <row r="17" spans="1:11" x14ac:dyDescent="0.2">
      <c r="A17" s="149" t="s">
        <v>53</v>
      </c>
    </row>
    <row r="18" spans="1:11" x14ac:dyDescent="0.2">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2">
      <c r="A19" s="179" t="s">
        <v>54</v>
      </c>
      <c r="B19" s="179">
        <f>ROUND(VALUE(SUBSTITUTE(実質収支比率等に係る経年分析!F$48,"▲","-")),2)</f>
        <v>4.6100000000000003</v>
      </c>
      <c r="C19" s="179">
        <f>ROUND(VALUE(SUBSTITUTE(実質収支比率等に係る経年分析!G$48,"▲","-")),2)</f>
        <v>4.83</v>
      </c>
      <c r="D19" s="179">
        <f>ROUND(VALUE(SUBSTITUTE(実質収支比率等に係る経年分析!H$48,"▲","-")),2)</f>
        <v>4.9000000000000004</v>
      </c>
      <c r="E19" s="179">
        <f>ROUND(VALUE(SUBSTITUTE(実質収支比率等に係る経年分析!I$48,"▲","-")),2)</f>
        <v>3.51</v>
      </c>
      <c r="F19" s="179">
        <f>ROUND(VALUE(SUBSTITUTE(実質収支比率等に係る経年分析!J$48,"▲","-")),2)</f>
        <v>6</v>
      </c>
    </row>
    <row r="20" spans="1:11" x14ac:dyDescent="0.2">
      <c r="A20" s="179" t="s">
        <v>55</v>
      </c>
      <c r="B20" s="179">
        <f>ROUND(VALUE(SUBSTITUTE(実質収支比率等に係る経年分析!F$47,"▲","-")),2)</f>
        <v>6.7</v>
      </c>
      <c r="C20" s="179">
        <f>ROUND(VALUE(SUBSTITUTE(実質収支比率等に係る経年分析!G$47,"▲","-")),2)</f>
        <v>8</v>
      </c>
      <c r="D20" s="179">
        <f>ROUND(VALUE(SUBSTITUTE(実質収支比率等に係る経年分析!H$47,"▲","-")),2)</f>
        <v>8.6300000000000008</v>
      </c>
      <c r="E20" s="179">
        <f>ROUND(VALUE(SUBSTITUTE(実質収支比率等に係る経年分析!I$47,"▲","-")),2)</f>
        <v>7.88</v>
      </c>
      <c r="F20" s="179">
        <f>ROUND(VALUE(SUBSTITUTE(実質収支比率等に係る経年分析!J$47,"▲","-")),2)</f>
        <v>5.78</v>
      </c>
    </row>
    <row r="21" spans="1:11" x14ac:dyDescent="0.2">
      <c r="A21" s="179" t="s">
        <v>56</v>
      </c>
      <c r="B21" s="179">
        <f>IF(ISNUMBER(VALUE(SUBSTITUTE(実質収支比率等に係る経年分析!F$49,"▲","-"))),ROUND(VALUE(SUBSTITUTE(実質収支比率等に係る経年分析!F$49,"▲","-")),2),NA())</f>
        <v>-0.44</v>
      </c>
      <c r="C21" s="179">
        <f>IF(ISNUMBER(VALUE(SUBSTITUTE(実質収支比率等に係る経年分析!G$49,"▲","-"))),ROUND(VALUE(SUBSTITUTE(実質収支比率等に係る経年分析!G$49,"▲","-")),2),NA())</f>
        <v>1.59</v>
      </c>
      <c r="D21" s="179">
        <f>IF(ISNUMBER(VALUE(SUBSTITUTE(実質収支比率等に係る経年分析!H$49,"▲","-"))),ROUND(VALUE(SUBSTITUTE(実質収支比率等に係る経年分析!H$49,"▲","-")),2),NA())</f>
        <v>0.9</v>
      </c>
      <c r="E21" s="179">
        <f>IF(ISNUMBER(VALUE(SUBSTITUTE(実質収支比率等に係る経年分析!I$49,"▲","-"))),ROUND(VALUE(SUBSTITUTE(実質収支比率等に係る経年分析!I$49,"▲","-")),2),NA())</f>
        <v>-2.12</v>
      </c>
      <c r="F21" s="179">
        <f>IF(ISNUMBER(VALUE(SUBSTITUTE(実質収支比率等に係る経年分析!J$49,"▲","-"))),ROUND(VALUE(SUBSTITUTE(実質収支比率等に係る経年分析!J$49,"▲","-")),2),NA())</f>
        <v>0.55000000000000004</v>
      </c>
    </row>
    <row r="24" spans="1:11" x14ac:dyDescent="0.2">
      <c r="A24" s="149" t="s">
        <v>57</v>
      </c>
    </row>
    <row r="25" spans="1:11" x14ac:dyDescent="0.2">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0.78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2.62</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用地取得事業特別会計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2">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0.56000000000000005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0.74</v>
      </c>
    </row>
    <row r="34" spans="1:16" x14ac:dyDescent="0.2">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4.29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1.1100000000000001</v>
      </c>
    </row>
    <row r="35" spans="1:16" x14ac:dyDescent="0.2">
      <c r="A35" s="180" t="str">
        <f>IF(連結実質赤字比率に係る赤字・黒字の構成分析!C$35="",NA(),連結実質赤字比率に係る赤字・黒字の構成分析!C$35)</f>
        <v>公共下水道事業会計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2.58</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4.6100000000000003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4.82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4.9000000000000004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3.51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v>
      </c>
    </row>
    <row r="39" spans="1:16" x14ac:dyDescent="0.2">
      <c r="A39" s="149" t="s">
        <v>60</v>
      </c>
    </row>
    <row r="40" spans="1:16" x14ac:dyDescent="0.2">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2958</v>
      </c>
      <c r="E42" s="181"/>
      <c r="F42" s="181"/>
      <c r="G42" s="181">
        <f>'実質公債費比率（分子）の構造'!L$52</f>
        <v>3048</v>
      </c>
      <c r="H42" s="181"/>
      <c r="I42" s="181"/>
      <c r="J42" s="181">
        <f>'実質公債費比率（分子）の構造'!M$52</f>
        <v>3063</v>
      </c>
      <c r="K42" s="181"/>
      <c r="L42" s="181"/>
      <c r="M42" s="181">
        <f>'実質公債費比率（分子）の構造'!N$52</f>
        <v>2784</v>
      </c>
      <c r="N42" s="181"/>
      <c r="O42" s="181"/>
      <c r="P42" s="181">
        <f>'実質公債費比率（分子）の構造'!O$52</f>
        <v>2661</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1</v>
      </c>
      <c r="O43" s="181"/>
      <c r="P43" s="181"/>
    </row>
    <row r="44" spans="1:16" x14ac:dyDescent="0.2">
      <c r="A44" s="181" t="s">
        <v>65</v>
      </c>
      <c r="B44" s="181">
        <f>'実質公債費比率（分子）の構造'!K$50</f>
        <v>477</v>
      </c>
      <c r="C44" s="181"/>
      <c r="D44" s="181"/>
      <c r="E44" s="181">
        <f>'実質公債費比率（分子）の構造'!L$50</f>
        <v>447</v>
      </c>
      <c r="F44" s="181"/>
      <c r="G44" s="181"/>
      <c r="H44" s="181">
        <f>'実質公債費比率（分子）の構造'!M$50</f>
        <v>442</v>
      </c>
      <c r="I44" s="181"/>
      <c r="J44" s="181"/>
      <c r="K44" s="181">
        <f>'実質公債費比率（分子）の構造'!N$50</f>
        <v>438</v>
      </c>
      <c r="L44" s="181"/>
      <c r="M44" s="181"/>
      <c r="N44" s="181">
        <f>'実質公債費比率（分子）の構造'!O$50</f>
        <v>453</v>
      </c>
      <c r="O44" s="181"/>
      <c r="P44" s="181"/>
    </row>
    <row r="45" spans="1:16" x14ac:dyDescent="0.2">
      <c r="A45" s="181" t="s">
        <v>66</v>
      </c>
      <c r="B45" s="181">
        <f>'実質公債費比率（分子）の構造'!K$49</f>
        <v>192</v>
      </c>
      <c r="C45" s="181"/>
      <c r="D45" s="181"/>
      <c r="E45" s="181">
        <f>'実質公債費比率（分子）の構造'!L$49</f>
        <v>192</v>
      </c>
      <c r="F45" s="181"/>
      <c r="G45" s="181"/>
      <c r="H45" s="181">
        <f>'実質公債費比率（分子）の構造'!M$49</f>
        <v>193</v>
      </c>
      <c r="I45" s="181"/>
      <c r="J45" s="181"/>
      <c r="K45" s="181">
        <f>'実質公債費比率（分子）の構造'!N$49</f>
        <v>204</v>
      </c>
      <c r="L45" s="181"/>
      <c r="M45" s="181"/>
      <c r="N45" s="181">
        <f>'実質公債費比率（分子）の構造'!O$49</f>
        <v>246</v>
      </c>
      <c r="O45" s="181"/>
      <c r="P45" s="181"/>
    </row>
    <row r="46" spans="1:16" x14ac:dyDescent="0.2">
      <c r="A46" s="181" t="s">
        <v>67</v>
      </c>
      <c r="B46" s="181">
        <f>'実質公債費比率（分子）の構造'!K$48</f>
        <v>863</v>
      </c>
      <c r="C46" s="181"/>
      <c r="D46" s="181"/>
      <c r="E46" s="181">
        <f>'実質公債費比率（分子）の構造'!L$48</f>
        <v>867</v>
      </c>
      <c r="F46" s="181"/>
      <c r="G46" s="181"/>
      <c r="H46" s="181">
        <f>'実質公債費比率（分子）の構造'!M$48</f>
        <v>805</v>
      </c>
      <c r="I46" s="181"/>
      <c r="J46" s="181"/>
      <c r="K46" s="181">
        <f>'実質公債費比率（分子）の構造'!N$48</f>
        <v>719</v>
      </c>
      <c r="L46" s="181"/>
      <c r="M46" s="181"/>
      <c r="N46" s="181">
        <f>'実質公債費比率（分子）の構造'!O$48</f>
        <v>590</v>
      </c>
      <c r="O46" s="181"/>
      <c r="P46" s="181"/>
    </row>
    <row r="47" spans="1:16" x14ac:dyDescent="0.2">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2721</v>
      </c>
      <c r="C49" s="181"/>
      <c r="D49" s="181"/>
      <c r="E49" s="181">
        <f>'実質公債費比率（分子）の構造'!L$45</f>
        <v>2816</v>
      </c>
      <c r="F49" s="181"/>
      <c r="G49" s="181"/>
      <c r="H49" s="181">
        <f>'実質公債費比率（分子）の構造'!M$45</f>
        <v>2798</v>
      </c>
      <c r="I49" s="181"/>
      <c r="J49" s="181"/>
      <c r="K49" s="181">
        <f>'実質公債費比率（分子）の構造'!N$45</f>
        <v>2795</v>
      </c>
      <c r="L49" s="181"/>
      <c r="M49" s="181"/>
      <c r="N49" s="181">
        <f>'実質公債費比率（分子）の構造'!O$45</f>
        <v>2667</v>
      </c>
      <c r="O49" s="181"/>
      <c r="P49" s="181"/>
    </row>
    <row r="50" spans="1:16" x14ac:dyDescent="0.2">
      <c r="A50" s="181" t="s">
        <v>70</v>
      </c>
      <c r="B50" s="181" t="e">
        <f>NA()</f>
        <v>#N/A</v>
      </c>
      <c r="C50" s="181">
        <f>IF(ISNUMBER('実質公債費比率（分子）の構造'!K$53),'実質公債費比率（分子）の構造'!K$53,NA())</f>
        <v>1295</v>
      </c>
      <c r="D50" s="181" t="e">
        <f>NA()</f>
        <v>#N/A</v>
      </c>
      <c r="E50" s="181" t="e">
        <f>NA()</f>
        <v>#N/A</v>
      </c>
      <c r="F50" s="181">
        <f>IF(ISNUMBER('実質公債費比率（分子）の構造'!L$53),'実質公債費比率（分子）の構造'!L$53,NA())</f>
        <v>1274</v>
      </c>
      <c r="G50" s="181" t="e">
        <f>NA()</f>
        <v>#N/A</v>
      </c>
      <c r="H50" s="181" t="e">
        <f>NA()</f>
        <v>#N/A</v>
      </c>
      <c r="I50" s="181">
        <f>IF(ISNUMBER('実質公債費比率（分子）の構造'!M$53),'実質公債費比率（分子）の構造'!M$53,NA())</f>
        <v>1175</v>
      </c>
      <c r="J50" s="181" t="e">
        <f>NA()</f>
        <v>#N/A</v>
      </c>
      <c r="K50" s="181" t="e">
        <f>NA()</f>
        <v>#N/A</v>
      </c>
      <c r="L50" s="181">
        <f>IF(ISNUMBER('実質公債費比率（分子）の構造'!N$53),'実質公債費比率（分子）の構造'!N$53,NA())</f>
        <v>1372</v>
      </c>
      <c r="M50" s="181" t="e">
        <f>NA()</f>
        <v>#N/A</v>
      </c>
      <c r="N50" s="181" t="e">
        <f>NA()</f>
        <v>#N/A</v>
      </c>
      <c r="O50" s="181">
        <f>IF(ISNUMBER('実質公債費比率（分子）の構造'!O$53),'実質公債費比率（分子）の構造'!O$53,NA())</f>
        <v>1296</v>
      </c>
      <c r="P50" s="181" t="e">
        <f>NA()</f>
        <v>#N/A</v>
      </c>
    </row>
    <row r="53" spans="1:16" x14ac:dyDescent="0.2">
      <c r="A53" s="149" t="s">
        <v>71</v>
      </c>
    </row>
    <row r="54" spans="1:16" x14ac:dyDescent="0.2">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43</v>
      </c>
      <c r="B56" s="180"/>
      <c r="C56" s="180"/>
      <c r="D56" s="180">
        <f>'将来負担比率（分子）の構造'!I$52</f>
        <v>25496</v>
      </c>
      <c r="E56" s="180"/>
      <c r="F56" s="180"/>
      <c r="G56" s="180">
        <f>'将来負担比率（分子）の構造'!J$52</f>
        <v>24369</v>
      </c>
      <c r="H56" s="180"/>
      <c r="I56" s="180"/>
      <c r="J56" s="180">
        <f>'将来負担比率（分子）の構造'!K$52</f>
        <v>23484</v>
      </c>
      <c r="K56" s="180"/>
      <c r="L56" s="180"/>
      <c r="M56" s="180">
        <f>'将来負担比率（分子）の構造'!L$52</f>
        <v>22474</v>
      </c>
      <c r="N56" s="180"/>
      <c r="O56" s="180"/>
      <c r="P56" s="180">
        <f>'将来負担比率（分子）の構造'!M$52</f>
        <v>21620</v>
      </c>
    </row>
    <row r="57" spans="1:16" x14ac:dyDescent="0.2">
      <c r="A57" s="180" t="s">
        <v>42</v>
      </c>
      <c r="B57" s="180"/>
      <c r="C57" s="180"/>
      <c r="D57" s="180">
        <f>'将来負担比率（分子）の構造'!I$51</f>
        <v>5816</v>
      </c>
      <c r="E57" s="180"/>
      <c r="F57" s="180"/>
      <c r="G57" s="180">
        <f>'将来負担比率（分子）の構造'!J$51</f>
        <v>6176</v>
      </c>
      <c r="H57" s="180"/>
      <c r="I57" s="180"/>
      <c r="J57" s="180">
        <f>'将来負担比率（分子）の構造'!K$51</f>
        <v>6208</v>
      </c>
      <c r="K57" s="180"/>
      <c r="L57" s="180"/>
      <c r="M57" s="180">
        <f>'将来負担比率（分子）の構造'!L$51</f>
        <v>6695</v>
      </c>
      <c r="N57" s="180"/>
      <c r="O57" s="180"/>
      <c r="P57" s="180">
        <f>'将来負担比率（分子）の構造'!M$51</f>
        <v>6818</v>
      </c>
    </row>
    <row r="58" spans="1:16" x14ac:dyDescent="0.2">
      <c r="A58" s="180" t="s">
        <v>41</v>
      </c>
      <c r="B58" s="180"/>
      <c r="C58" s="180"/>
      <c r="D58" s="180">
        <f>'将来負担比率（分子）の構造'!I$50</f>
        <v>2686</v>
      </c>
      <c r="E58" s="180"/>
      <c r="F58" s="180"/>
      <c r="G58" s="180">
        <f>'将来負担比率（分子）の構造'!J$50</f>
        <v>3302</v>
      </c>
      <c r="H58" s="180"/>
      <c r="I58" s="180"/>
      <c r="J58" s="180">
        <f>'将来負担比率（分子）の構造'!K$50</f>
        <v>3953</v>
      </c>
      <c r="K58" s="180"/>
      <c r="L58" s="180"/>
      <c r="M58" s="180">
        <f>'将来負担比率（分子）の構造'!L$50</f>
        <v>3638</v>
      </c>
      <c r="N58" s="180"/>
      <c r="O58" s="180"/>
      <c r="P58" s="180">
        <f>'将来負担比率（分子）の構造'!M$50</f>
        <v>2994</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278</v>
      </c>
      <c r="C61" s="180"/>
      <c r="D61" s="180"/>
      <c r="E61" s="180">
        <f>'将来負担比率（分子）の構造'!J$46</f>
        <v>245</v>
      </c>
      <c r="F61" s="180"/>
      <c r="G61" s="180"/>
      <c r="H61" s="180">
        <f>'将来負担比率（分子）の構造'!K$46</f>
        <v>216</v>
      </c>
      <c r="I61" s="180"/>
      <c r="J61" s="180"/>
      <c r="K61" s="180">
        <f>'将来負担比率（分子）の構造'!L$46</f>
        <v>187</v>
      </c>
      <c r="L61" s="180"/>
      <c r="M61" s="180"/>
      <c r="N61" s="180">
        <f>'将来負担比率（分子）の構造'!M$46</f>
        <v>157</v>
      </c>
      <c r="O61" s="180"/>
      <c r="P61" s="180"/>
    </row>
    <row r="62" spans="1:16" x14ac:dyDescent="0.2">
      <c r="A62" s="180" t="s">
        <v>35</v>
      </c>
      <c r="B62" s="180">
        <f>'将来負担比率（分子）の構造'!I$45</f>
        <v>3515</v>
      </c>
      <c r="C62" s="180"/>
      <c r="D62" s="180"/>
      <c r="E62" s="180">
        <f>'将来負担比率（分子）の構造'!J$45</f>
        <v>3392</v>
      </c>
      <c r="F62" s="180"/>
      <c r="G62" s="180"/>
      <c r="H62" s="180">
        <f>'将来負担比率（分子）の構造'!K$45</f>
        <v>2688</v>
      </c>
      <c r="I62" s="180"/>
      <c r="J62" s="180"/>
      <c r="K62" s="180">
        <f>'将来負担比率（分子）の構造'!L$45</f>
        <v>2915</v>
      </c>
      <c r="L62" s="180"/>
      <c r="M62" s="180"/>
      <c r="N62" s="180">
        <f>'将来負担比率（分子）の構造'!M$45</f>
        <v>3039</v>
      </c>
      <c r="O62" s="180"/>
      <c r="P62" s="180"/>
    </row>
    <row r="63" spans="1:16" x14ac:dyDescent="0.2">
      <c r="A63" s="180" t="s">
        <v>34</v>
      </c>
      <c r="B63" s="180">
        <f>'将来負担比率（分子）の構造'!I$44</f>
        <v>1916</v>
      </c>
      <c r="C63" s="180"/>
      <c r="D63" s="180"/>
      <c r="E63" s="180">
        <f>'将来負担比率（分子）の構造'!J$44</f>
        <v>2364</v>
      </c>
      <c r="F63" s="180"/>
      <c r="G63" s="180"/>
      <c r="H63" s="180">
        <f>'将来負担比率（分子）の構造'!K$44</f>
        <v>2298</v>
      </c>
      <c r="I63" s="180"/>
      <c r="J63" s="180"/>
      <c r="K63" s="180">
        <f>'将来負担比率（分子）の構造'!L$44</f>
        <v>2113</v>
      </c>
      <c r="L63" s="180"/>
      <c r="M63" s="180"/>
      <c r="N63" s="180">
        <f>'将来負担比率（分子）の構造'!M$44</f>
        <v>1901</v>
      </c>
      <c r="O63" s="180"/>
      <c r="P63" s="180"/>
    </row>
    <row r="64" spans="1:16" x14ac:dyDescent="0.2">
      <c r="A64" s="180" t="s">
        <v>33</v>
      </c>
      <c r="B64" s="180">
        <f>'将来負担比率（分子）の構造'!I$43</f>
        <v>11393</v>
      </c>
      <c r="C64" s="180"/>
      <c r="D64" s="180"/>
      <c r="E64" s="180">
        <f>'将来負担比率（分子）の構造'!J$43</f>
        <v>11381</v>
      </c>
      <c r="F64" s="180"/>
      <c r="G64" s="180"/>
      <c r="H64" s="180">
        <f>'将来負担比率（分子）の構造'!K$43</f>
        <v>11200</v>
      </c>
      <c r="I64" s="180"/>
      <c r="J64" s="180"/>
      <c r="K64" s="180">
        <f>'将来負担比率（分子）の構造'!L$43</f>
        <v>10765</v>
      </c>
      <c r="L64" s="180"/>
      <c r="M64" s="180"/>
      <c r="N64" s="180">
        <f>'将来負担比率（分子）の構造'!M$43</f>
        <v>9669</v>
      </c>
      <c r="O64" s="180"/>
      <c r="P64" s="180"/>
    </row>
    <row r="65" spans="1:16" x14ac:dyDescent="0.2">
      <c r="A65" s="180" t="s">
        <v>32</v>
      </c>
      <c r="B65" s="180">
        <f>'将来負担比率（分子）の構造'!I$42</f>
        <v>5764</v>
      </c>
      <c r="C65" s="180"/>
      <c r="D65" s="180"/>
      <c r="E65" s="180">
        <f>'将来負担比率（分子）の構造'!J$42</f>
        <v>5345</v>
      </c>
      <c r="F65" s="180"/>
      <c r="G65" s="180"/>
      <c r="H65" s="180">
        <f>'将来負担比率（分子）の構造'!K$42</f>
        <v>4925</v>
      </c>
      <c r="I65" s="180"/>
      <c r="J65" s="180"/>
      <c r="K65" s="180">
        <f>'将来負担比率（分子）の構造'!L$42</f>
        <v>4505</v>
      </c>
      <c r="L65" s="180"/>
      <c r="M65" s="180"/>
      <c r="N65" s="180">
        <f>'将来負担比率（分子）の構造'!M$42</f>
        <v>4085</v>
      </c>
      <c r="O65" s="180"/>
      <c r="P65" s="180"/>
    </row>
    <row r="66" spans="1:16" x14ac:dyDescent="0.2">
      <c r="A66" s="180" t="s">
        <v>31</v>
      </c>
      <c r="B66" s="180">
        <f>'将来負担比率（分子）の構造'!I$41</f>
        <v>25881</v>
      </c>
      <c r="C66" s="180"/>
      <c r="D66" s="180"/>
      <c r="E66" s="180">
        <f>'将来負担比率（分子）の構造'!J$41</f>
        <v>25012</v>
      </c>
      <c r="F66" s="180"/>
      <c r="G66" s="180"/>
      <c r="H66" s="180">
        <f>'将来負担比率（分子）の構造'!K$41</f>
        <v>23483</v>
      </c>
      <c r="I66" s="180"/>
      <c r="J66" s="180"/>
      <c r="K66" s="180">
        <f>'将来負担比率（分子）の構造'!L$41</f>
        <v>23551</v>
      </c>
      <c r="L66" s="180"/>
      <c r="M66" s="180"/>
      <c r="N66" s="180">
        <f>'将来負担比率（分子）の構造'!M$41</f>
        <v>23073</v>
      </c>
      <c r="O66" s="180"/>
      <c r="P66" s="180"/>
    </row>
    <row r="67" spans="1:16" x14ac:dyDescent="0.2">
      <c r="A67" s="180" t="s">
        <v>74</v>
      </c>
      <c r="B67" s="180" t="e">
        <f>NA()</f>
        <v>#N/A</v>
      </c>
      <c r="C67" s="180">
        <f>IF(ISNUMBER('将来負担比率（分子）の構造'!I$53), IF('将来負担比率（分子）の構造'!I$53 &lt; 0, 0, '将来負担比率（分子）の構造'!I$53), NA())</f>
        <v>14749</v>
      </c>
      <c r="D67" s="180" t="e">
        <f>NA()</f>
        <v>#N/A</v>
      </c>
      <c r="E67" s="180" t="e">
        <f>NA()</f>
        <v>#N/A</v>
      </c>
      <c r="F67" s="180">
        <f>IF(ISNUMBER('将来負担比率（分子）の構造'!J$53), IF('将来負担比率（分子）の構造'!J$53 &lt; 0, 0, '将来負担比率（分子）の構造'!J$53), NA())</f>
        <v>13891</v>
      </c>
      <c r="G67" s="180" t="e">
        <f>NA()</f>
        <v>#N/A</v>
      </c>
      <c r="H67" s="180" t="e">
        <f>NA()</f>
        <v>#N/A</v>
      </c>
      <c r="I67" s="180">
        <f>IF(ISNUMBER('将来負担比率（分子）の構造'!K$53), IF('将来負担比率（分子）の構造'!K$53 &lt; 0, 0, '将来負担比率（分子）の構造'!K$53), NA())</f>
        <v>11164</v>
      </c>
      <c r="J67" s="180" t="e">
        <f>NA()</f>
        <v>#N/A</v>
      </c>
      <c r="K67" s="180" t="e">
        <f>NA()</f>
        <v>#N/A</v>
      </c>
      <c r="L67" s="180">
        <f>IF(ISNUMBER('将来負担比率（分子）の構造'!L$53), IF('将来負担比率（分子）の構造'!L$53 &lt; 0, 0, '将来負担比率（分子）の構造'!L$53), NA())</f>
        <v>11230</v>
      </c>
      <c r="M67" s="180" t="e">
        <f>NA()</f>
        <v>#N/A</v>
      </c>
      <c r="N67" s="180" t="e">
        <f>NA()</f>
        <v>#N/A</v>
      </c>
      <c r="O67" s="180">
        <f>IF(ISNUMBER('将来負担比率（分子）の構造'!M$53), IF('将来負担比率（分子）の構造'!M$53 &lt; 0, 0, '将来負担比率（分子）の構造'!M$53), NA())</f>
        <v>10492</v>
      </c>
      <c r="P67" s="180" t="e">
        <f>NA()</f>
        <v>#N/A</v>
      </c>
    </row>
    <row r="70" spans="1:16" x14ac:dyDescent="0.2">
      <c r="A70" s="182" t="s">
        <v>75</v>
      </c>
      <c r="B70" s="182"/>
      <c r="C70" s="182"/>
      <c r="D70" s="182"/>
      <c r="E70" s="182"/>
      <c r="F70" s="182"/>
    </row>
    <row r="71" spans="1:16" x14ac:dyDescent="0.2">
      <c r="A71" s="183"/>
      <c r="B71" s="183" t="str">
        <f>基金残高に係る経年分析!F54</f>
        <v>H30</v>
      </c>
      <c r="C71" s="183" t="str">
        <f>基金残高に係る経年分析!G54</f>
        <v>R01</v>
      </c>
      <c r="D71" s="183" t="str">
        <f>基金残高に係る経年分析!H54</f>
        <v>R02</v>
      </c>
    </row>
    <row r="72" spans="1:16" x14ac:dyDescent="0.2">
      <c r="A72" s="183" t="s">
        <v>76</v>
      </c>
      <c r="B72" s="184">
        <f>基金残高に係る経年分析!F55</f>
        <v>1679</v>
      </c>
      <c r="C72" s="184">
        <f>基金残高に係る経年分析!G55</f>
        <v>1536</v>
      </c>
      <c r="D72" s="184">
        <f>基金残高に係る経年分析!H55</f>
        <v>1142</v>
      </c>
    </row>
    <row r="73" spans="1:16" x14ac:dyDescent="0.2">
      <c r="A73" s="183" t="s">
        <v>77</v>
      </c>
      <c r="B73" s="184" t="str">
        <f>基金残高に係る経年分析!F56</f>
        <v>-</v>
      </c>
      <c r="C73" s="184" t="str">
        <f>基金残高に係る経年分析!G56</f>
        <v>-</v>
      </c>
      <c r="D73" s="184" t="str">
        <f>基金残高に係る経年分析!H56</f>
        <v>-</v>
      </c>
    </row>
    <row r="74" spans="1:16" x14ac:dyDescent="0.2">
      <c r="A74" s="183" t="s">
        <v>78</v>
      </c>
      <c r="B74" s="184">
        <f>基金残高に係る経年分析!F57</f>
        <v>782</v>
      </c>
      <c r="C74" s="184">
        <f>基金残高に係る経年分析!G57</f>
        <v>682</v>
      </c>
      <c r="D74" s="184">
        <f>基金残高に係る経年分析!H57</f>
        <v>616</v>
      </c>
    </row>
  </sheetData>
  <sheetProtection algorithmName="SHA-512" hashValue="KBJ803FZ/didoZlgST5FXVjJeicwO10rOvSlL4o7F5XQrqHCqRjYQebFapmFbjrYP4UcBhO5bfHp3WP4gkZxKw==" saltValue="nQzxHlbvBK0RCPNzDi1Y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5" customWidth="1"/>
    <col min="96" max="133" width="1.6640625" style="242"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8" t="s">
        <v>215</v>
      </c>
      <c r="DI1" s="799"/>
      <c r="DJ1" s="799"/>
      <c r="DK1" s="799"/>
      <c r="DL1" s="799"/>
      <c r="DM1" s="799"/>
      <c r="DN1" s="800"/>
      <c r="DO1" s="225"/>
      <c r="DP1" s="798" t="s">
        <v>216</v>
      </c>
      <c r="DQ1" s="799"/>
      <c r="DR1" s="799"/>
      <c r="DS1" s="799"/>
      <c r="DT1" s="799"/>
      <c r="DU1" s="799"/>
      <c r="DV1" s="799"/>
      <c r="DW1" s="799"/>
      <c r="DX1" s="799"/>
      <c r="DY1" s="799"/>
      <c r="DZ1" s="799"/>
      <c r="EA1" s="799"/>
      <c r="EB1" s="799"/>
      <c r="EC1" s="800"/>
      <c r="ED1" s="223"/>
      <c r="EE1" s="223"/>
      <c r="EF1" s="223"/>
      <c r="EG1" s="223"/>
      <c r="EH1" s="223"/>
      <c r="EI1" s="223"/>
      <c r="EJ1" s="223"/>
      <c r="EK1" s="223"/>
      <c r="EL1" s="223"/>
      <c r="EM1" s="223"/>
    </row>
    <row r="2" spans="2:143" ht="22.5" customHeight="1" x14ac:dyDescent="0.2">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40" t="s">
        <v>218</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0" t="s">
        <v>219</v>
      </c>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2"/>
      <c r="CD3" s="783" t="s">
        <v>220</v>
      </c>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4"/>
      <c r="DS3" s="784"/>
      <c r="DT3" s="784"/>
      <c r="DU3" s="784"/>
      <c r="DV3" s="784"/>
      <c r="DW3" s="784"/>
      <c r="DX3" s="784"/>
      <c r="DY3" s="784"/>
      <c r="DZ3" s="784"/>
      <c r="EA3" s="784"/>
      <c r="EB3" s="784"/>
      <c r="EC3" s="785"/>
    </row>
    <row r="4" spans="2:143" ht="11.25" customHeight="1" x14ac:dyDescent="0.2">
      <c r="B4" s="740" t="s">
        <v>1</v>
      </c>
      <c r="C4" s="741"/>
      <c r="D4" s="741"/>
      <c r="E4" s="741"/>
      <c r="F4" s="741"/>
      <c r="G4" s="741"/>
      <c r="H4" s="741"/>
      <c r="I4" s="741"/>
      <c r="J4" s="741"/>
      <c r="K4" s="741"/>
      <c r="L4" s="741"/>
      <c r="M4" s="741"/>
      <c r="N4" s="741"/>
      <c r="O4" s="741"/>
      <c r="P4" s="741"/>
      <c r="Q4" s="742"/>
      <c r="R4" s="740" t="s">
        <v>221</v>
      </c>
      <c r="S4" s="741"/>
      <c r="T4" s="741"/>
      <c r="U4" s="741"/>
      <c r="V4" s="741"/>
      <c r="W4" s="741"/>
      <c r="X4" s="741"/>
      <c r="Y4" s="742"/>
      <c r="Z4" s="740" t="s">
        <v>222</v>
      </c>
      <c r="AA4" s="741"/>
      <c r="AB4" s="741"/>
      <c r="AC4" s="742"/>
      <c r="AD4" s="740" t="s">
        <v>223</v>
      </c>
      <c r="AE4" s="741"/>
      <c r="AF4" s="741"/>
      <c r="AG4" s="741"/>
      <c r="AH4" s="741"/>
      <c r="AI4" s="741"/>
      <c r="AJ4" s="741"/>
      <c r="AK4" s="742"/>
      <c r="AL4" s="740" t="s">
        <v>222</v>
      </c>
      <c r="AM4" s="741"/>
      <c r="AN4" s="741"/>
      <c r="AO4" s="742"/>
      <c r="AP4" s="801" t="s">
        <v>224</v>
      </c>
      <c r="AQ4" s="801"/>
      <c r="AR4" s="801"/>
      <c r="AS4" s="801"/>
      <c r="AT4" s="801"/>
      <c r="AU4" s="801"/>
      <c r="AV4" s="801"/>
      <c r="AW4" s="801"/>
      <c r="AX4" s="801"/>
      <c r="AY4" s="801"/>
      <c r="AZ4" s="801"/>
      <c r="BA4" s="801"/>
      <c r="BB4" s="801"/>
      <c r="BC4" s="801"/>
      <c r="BD4" s="801"/>
      <c r="BE4" s="801"/>
      <c r="BF4" s="801"/>
      <c r="BG4" s="801" t="s">
        <v>225</v>
      </c>
      <c r="BH4" s="801"/>
      <c r="BI4" s="801"/>
      <c r="BJ4" s="801"/>
      <c r="BK4" s="801"/>
      <c r="BL4" s="801"/>
      <c r="BM4" s="801"/>
      <c r="BN4" s="801"/>
      <c r="BO4" s="801" t="s">
        <v>222</v>
      </c>
      <c r="BP4" s="801"/>
      <c r="BQ4" s="801"/>
      <c r="BR4" s="801"/>
      <c r="BS4" s="801" t="s">
        <v>226</v>
      </c>
      <c r="BT4" s="801"/>
      <c r="BU4" s="801"/>
      <c r="BV4" s="801"/>
      <c r="BW4" s="801"/>
      <c r="BX4" s="801"/>
      <c r="BY4" s="801"/>
      <c r="BZ4" s="801"/>
      <c r="CA4" s="801"/>
      <c r="CB4" s="801"/>
      <c r="CD4" s="783" t="s">
        <v>227</v>
      </c>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5"/>
    </row>
    <row r="5" spans="2:143" s="229" customFormat="1" ht="11.25" customHeight="1" x14ac:dyDescent="0.2">
      <c r="B5" s="745" t="s">
        <v>228</v>
      </c>
      <c r="C5" s="746"/>
      <c r="D5" s="746"/>
      <c r="E5" s="746"/>
      <c r="F5" s="746"/>
      <c r="G5" s="746"/>
      <c r="H5" s="746"/>
      <c r="I5" s="746"/>
      <c r="J5" s="746"/>
      <c r="K5" s="746"/>
      <c r="L5" s="746"/>
      <c r="M5" s="746"/>
      <c r="N5" s="746"/>
      <c r="O5" s="746"/>
      <c r="P5" s="746"/>
      <c r="Q5" s="747"/>
      <c r="R5" s="734">
        <v>16612683</v>
      </c>
      <c r="S5" s="735"/>
      <c r="T5" s="735"/>
      <c r="U5" s="735"/>
      <c r="V5" s="735"/>
      <c r="W5" s="735"/>
      <c r="X5" s="735"/>
      <c r="Y5" s="778"/>
      <c r="Z5" s="796">
        <v>36.700000000000003</v>
      </c>
      <c r="AA5" s="796"/>
      <c r="AB5" s="796"/>
      <c r="AC5" s="796"/>
      <c r="AD5" s="797">
        <v>15753429</v>
      </c>
      <c r="AE5" s="797"/>
      <c r="AF5" s="797"/>
      <c r="AG5" s="797"/>
      <c r="AH5" s="797"/>
      <c r="AI5" s="797"/>
      <c r="AJ5" s="797"/>
      <c r="AK5" s="797"/>
      <c r="AL5" s="779">
        <v>81.900000000000006</v>
      </c>
      <c r="AM5" s="750"/>
      <c r="AN5" s="750"/>
      <c r="AO5" s="780"/>
      <c r="AP5" s="745" t="s">
        <v>229</v>
      </c>
      <c r="AQ5" s="746"/>
      <c r="AR5" s="746"/>
      <c r="AS5" s="746"/>
      <c r="AT5" s="746"/>
      <c r="AU5" s="746"/>
      <c r="AV5" s="746"/>
      <c r="AW5" s="746"/>
      <c r="AX5" s="746"/>
      <c r="AY5" s="746"/>
      <c r="AZ5" s="746"/>
      <c r="BA5" s="746"/>
      <c r="BB5" s="746"/>
      <c r="BC5" s="746"/>
      <c r="BD5" s="746"/>
      <c r="BE5" s="746"/>
      <c r="BF5" s="747"/>
      <c r="BG5" s="679">
        <v>15753429</v>
      </c>
      <c r="BH5" s="680"/>
      <c r="BI5" s="680"/>
      <c r="BJ5" s="680"/>
      <c r="BK5" s="680"/>
      <c r="BL5" s="680"/>
      <c r="BM5" s="680"/>
      <c r="BN5" s="681"/>
      <c r="BO5" s="712">
        <v>94.8</v>
      </c>
      <c r="BP5" s="712"/>
      <c r="BQ5" s="712"/>
      <c r="BR5" s="712"/>
      <c r="BS5" s="713">
        <v>116701</v>
      </c>
      <c r="BT5" s="713"/>
      <c r="BU5" s="713"/>
      <c r="BV5" s="713"/>
      <c r="BW5" s="713"/>
      <c r="BX5" s="713"/>
      <c r="BY5" s="713"/>
      <c r="BZ5" s="713"/>
      <c r="CA5" s="713"/>
      <c r="CB5" s="776"/>
      <c r="CD5" s="783" t="s">
        <v>224</v>
      </c>
      <c r="CE5" s="784"/>
      <c r="CF5" s="784"/>
      <c r="CG5" s="784"/>
      <c r="CH5" s="784"/>
      <c r="CI5" s="784"/>
      <c r="CJ5" s="784"/>
      <c r="CK5" s="784"/>
      <c r="CL5" s="784"/>
      <c r="CM5" s="784"/>
      <c r="CN5" s="784"/>
      <c r="CO5" s="784"/>
      <c r="CP5" s="784"/>
      <c r="CQ5" s="785"/>
      <c r="CR5" s="783" t="s">
        <v>230</v>
      </c>
      <c r="CS5" s="784"/>
      <c r="CT5" s="784"/>
      <c r="CU5" s="784"/>
      <c r="CV5" s="784"/>
      <c r="CW5" s="784"/>
      <c r="CX5" s="784"/>
      <c r="CY5" s="785"/>
      <c r="CZ5" s="783" t="s">
        <v>222</v>
      </c>
      <c r="DA5" s="784"/>
      <c r="DB5" s="784"/>
      <c r="DC5" s="785"/>
      <c r="DD5" s="783" t="s">
        <v>231</v>
      </c>
      <c r="DE5" s="784"/>
      <c r="DF5" s="784"/>
      <c r="DG5" s="784"/>
      <c r="DH5" s="784"/>
      <c r="DI5" s="784"/>
      <c r="DJ5" s="784"/>
      <c r="DK5" s="784"/>
      <c r="DL5" s="784"/>
      <c r="DM5" s="784"/>
      <c r="DN5" s="784"/>
      <c r="DO5" s="784"/>
      <c r="DP5" s="785"/>
      <c r="DQ5" s="783" t="s">
        <v>232</v>
      </c>
      <c r="DR5" s="784"/>
      <c r="DS5" s="784"/>
      <c r="DT5" s="784"/>
      <c r="DU5" s="784"/>
      <c r="DV5" s="784"/>
      <c r="DW5" s="784"/>
      <c r="DX5" s="784"/>
      <c r="DY5" s="784"/>
      <c r="DZ5" s="784"/>
      <c r="EA5" s="784"/>
      <c r="EB5" s="784"/>
      <c r="EC5" s="785"/>
    </row>
    <row r="6" spans="2:143" ht="11.25" customHeight="1" x14ac:dyDescent="0.2">
      <c r="B6" s="676" t="s">
        <v>233</v>
      </c>
      <c r="C6" s="677"/>
      <c r="D6" s="677"/>
      <c r="E6" s="677"/>
      <c r="F6" s="677"/>
      <c r="G6" s="677"/>
      <c r="H6" s="677"/>
      <c r="I6" s="677"/>
      <c r="J6" s="677"/>
      <c r="K6" s="677"/>
      <c r="L6" s="677"/>
      <c r="M6" s="677"/>
      <c r="N6" s="677"/>
      <c r="O6" s="677"/>
      <c r="P6" s="677"/>
      <c r="Q6" s="678"/>
      <c r="R6" s="679">
        <v>220862</v>
      </c>
      <c r="S6" s="680"/>
      <c r="T6" s="680"/>
      <c r="U6" s="680"/>
      <c r="V6" s="680"/>
      <c r="W6" s="680"/>
      <c r="X6" s="680"/>
      <c r="Y6" s="681"/>
      <c r="Z6" s="712">
        <v>0.5</v>
      </c>
      <c r="AA6" s="712"/>
      <c r="AB6" s="712"/>
      <c r="AC6" s="712"/>
      <c r="AD6" s="713">
        <v>220862</v>
      </c>
      <c r="AE6" s="713"/>
      <c r="AF6" s="713"/>
      <c r="AG6" s="713"/>
      <c r="AH6" s="713"/>
      <c r="AI6" s="713"/>
      <c r="AJ6" s="713"/>
      <c r="AK6" s="713"/>
      <c r="AL6" s="682">
        <v>1.1000000000000001</v>
      </c>
      <c r="AM6" s="683"/>
      <c r="AN6" s="683"/>
      <c r="AO6" s="714"/>
      <c r="AP6" s="676" t="s">
        <v>234</v>
      </c>
      <c r="AQ6" s="677"/>
      <c r="AR6" s="677"/>
      <c r="AS6" s="677"/>
      <c r="AT6" s="677"/>
      <c r="AU6" s="677"/>
      <c r="AV6" s="677"/>
      <c r="AW6" s="677"/>
      <c r="AX6" s="677"/>
      <c r="AY6" s="677"/>
      <c r="AZ6" s="677"/>
      <c r="BA6" s="677"/>
      <c r="BB6" s="677"/>
      <c r="BC6" s="677"/>
      <c r="BD6" s="677"/>
      <c r="BE6" s="677"/>
      <c r="BF6" s="678"/>
      <c r="BG6" s="679">
        <v>15753429</v>
      </c>
      <c r="BH6" s="680"/>
      <c r="BI6" s="680"/>
      <c r="BJ6" s="680"/>
      <c r="BK6" s="680"/>
      <c r="BL6" s="680"/>
      <c r="BM6" s="680"/>
      <c r="BN6" s="681"/>
      <c r="BO6" s="712">
        <v>94.8</v>
      </c>
      <c r="BP6" s="712"/>
      <c r="BQ6" s="712"/>
      <c r="BR6" s="712"/>
      <c r="BS6" s="713">
        <v>116701</v>
      </c>
      <c r="BT6" s="713"/>
      <c r="BU6" s="713"/>
      <c r="BV6" s="713"/>
      <c r="BW6" s="713"/>
      <c r="BX6" s="713"/>
      <c r="BY6" s="713"/>
      <c r="BZ6" s="713"/>
      <c r="CA6" s="713"/>
      <c r="CB6" s="776"/>
      <c r="CD6" s="737" t="s">
        <v>235</v>
      </c>
      <c r="CE6" s="738"/>
      <c r="CF6" s="738"/>
      <c r="CG6" s="738"/>
      <c r="CH6" s="738"/>
      <c r="CI6" s="738"/>
      <c r="CJ6" s="738"/>
      <c r="CK6" s="738"/>
      <c r="CL6" s="738"/>
      <c r="CM6" s="738"/>
      <c r="CN6" s="738"/>
      <c r="CO6" s="738"/>
      <c r="CP6" s="738"/>
      <c r="CQ6" s="739"/>
      <c r="CR6" s="679">
        <v>264162</v>
      </c>
      <c r="CS6" s="680"/>
      <c r="CT6" s="680"/>
      <c r="CU6" s="680"/>
      <c r="CV6" s="680"/>
      <c r="CW6" s="680"/>
      <c r="CX6" s="680"/>
      <c r="CY6" s="681"/>
      <c r="CZ6" s="779">
        <v>0.6</v>
      </c>
      <c r="DA6" s="750"/>
      <c r="DB6" s="750"/>
      <c r="DC6" s="782"/>
      <c r="DD6" s="685" t="s">
        <v>236</v>
      </c>
      <c r="DE6" s="680"/>
      <c r="DF6" s="680"/>
      <c r="DG6" s="680"/>
      <c r="DH6" s="680"/>
      <c r="DI6" s="680"/>
      <c r="DJ6" s="680"/>
      <c r="DK6" s="680"/>
      <c r="DL6" s="680"/>
      <c r="DM6" s="680"/>
      <c r="DN6" s="680"/>
      <c r="DO6" s="680"/>
      <c r="DP6" s="681"/>
      <c r="DQ6" s="685">
        <v>264162</v>
      </c>
      <c r="DR6" s="680"/>
      <c r="DS6" s="680"/>
      <c r="DT6" s="680"/>
      <c r="DU6" s="680"/>
      <c r="DV6" s="680"/>
      <c r="DW6" s="680"/>
      <c r="DX6" s="680"/>
      <c r="DY6" s="680"/>
      <c r="DZ6" s="680"/>
      <c r="EA6" s="680"/>
      <c r="EB6" s="680"/>
      <c r="EC6" s="726"/>
    </row>
    <row r="7" spans="2:143" ht="11.25" customHeight="1" x14ac:dyDescent="0.2">
      <c r="B7" s="676" t="s">
        <v>237</v>
      </c>
      <c r="C7" s="677"/>
      <c r="D7" s="677"/>
      <c r="E7" s="677"/>
      <c r="F7" s="677"/>
      <c r="G7" s="677"/>
      <c r="H7" s="677"/>
      <c r="I7" s="677"/>
      <c r="J7" s="677"/>
      <c r="K7" s="677"/>
      <c r="L7" s="677"/>
      <c r="M7" s="677"/>
      <c r="N7" s="677"/>
      <c r="O7" s="677"/>
      <c r="P7" s="677"/>
      <c r="Q7" s="678"/>
      <c r="R7" s="679">
        <v>9550</v>
      </c>
      <c r="S7" s="680"/>
      <c r="T7" s="680"/>
      <c r="U7" s="680"/>
      <c r="V7" s="680"/>
      <c r="W7" s="680"/>
      <c r="X7" s="680"/>
      <c r="Y7" s="681"/>
      <c r="Z7" s="712">
        <v>0</v>
      </c>
      <c r="AA7" s="712"/>
      <c r="AB7" s="712"/>
      <c r="AC7" s="712"/>
      <c r="AD7" s="713">
        <v>9550</v>
      </c>
      <c r="AE7" s="713"/>
      <c r="AF7" s="713"/>
      <c r="AG7" s="713"/>
      <c r="AH7" s="713"/>
      <c r="AI7" s="713"/>
      <c r="AJ7" s="713"/>
      <c r="AK7" s="713"/>
      <c r="AL7" s="682">
        <v>0</v>
      </c>
      <c r="AM7" s="683"/>
      <c r="AN7" s="683"/>
      <c r="AO7" s="714"/>
      <c r="AP7" s="676" t="s">
        <v>238</v>
      </c>
      <c r="AQ7" s="677"/>
      <c r="AR7" s="677"/>
      <c r="AS7" s="677"/>
      <c r="AT7" s="677"/>
      <c r="AU7" s="677"/>
      <c r="AV7" s="677"/>
      <c r="AW7" s="677"/>
      <c r="AX7" s="677"/>
      <c r="AY7" s="677"/>
      <c r="AZ7" s="677"/>
      <c r="BA7" s="677"/>
      <c r="BB7" s="677"/>
      <c r="BC7" s="677"/>
      <c r="BD7" s="677"/>
      <c r="BE7" s="677"/>
      <c r="BF7" s="678"/>
      <c r="BG7" s="679">
        <v>7761602</v>
      </c>
      <c r="BH7" s="680"/>
      <c r="BI7" s="680"/>
      <c r="BJ7" s="680"/>
      <c r="BK7" s="680"/>
      <c r="BL7" s="680"/>
      <c r="BM7" s="680"/>
      <c r="BN7" s="681"/>
      <c r="BO7" s="712">
        <v>46.7</v>
      </c>
      <c r="BP7" s="712"/>
      <c r="BQ7" s="712"/>
      <c r="BR7" s="712"/>
      <c r="BS7" s="713">
        <v>116701</v>
      </c>
      <c r="BT7" s="713"/>
      <c r="BU7" s="713"/>
      <c r="BV7" s="713"/>
      <c r="BW7" s="713"/>
      <c r="BX7" s="713"/>
      <c r="BY7" s="713"/>
      <c r="BZ7" s="713"/>
      <c r="CA7" s="713"/>
      <c r="CB7" s="776"/>
      <c r="CD7" s="718" t="s">
        <v>239</v>
      </c>
      <c r="CE7" s="719"/>
      <c r="CF7" s="719"/>
      <c r="CG7" s="719"/>
      <c r="CH7" s="719"/>
      <c r="CI7" s="719"/>
      <c r="CJ7" s="719"/>
      <c r="CK7" s="719"/>
      <c r="CL7" s="719"/>
      <c r="CM7" s="719"/>
      <c r="CN7" s="719"/>
      <c r="CO7" s="719"/>
      <c r="CP7" s="719"/>
      <c r="CQ7" s="720"/>
      <c r="CR7" s="679">
        <v>13816620</v>
      </c>
      <c r="CS7" s="680"/>
      <c r="CT7" s="680"/>
      <c r="CU7" s="680"/>
      <c r="CV7" s="680"/>
      <c r="CW7" s="680"/>
      <c r="CX7" s="680"/>
      <c r="CY7" s="681"/>
      <c r="CZ7" s="712">
        <v>31.4</v>
      </c>
      <c r="DA7" s="712"/>
      <c r="DB7" s="712"/>
      <c r="DC7" s="712"/>
      <c r="DD7" s="685">
        <v>23070</v>
      </c>
      <c r="DE7" s="680"/>
      <c r="DF7" s="680"/>
      <c r="DG7" s="680"/>
      <c r="DH7" s="680"/>
      <c r="DI7" s="680"/>
      <c r="DJ7" s="680"/>
      <c r="DK7" s="680"/>
      <c r="DL7" s="680"/>
      <c r="DM7" s="680"/>
      <c r="DN7" s="680"/>
      <c r="DO7" s="680"/>
      <c r="DP7" s="681"/>
      <c r="DQ7" s="685">
        <v>3250390</v>
      </c>
      <c r="DR7" s="680"/>
      <c r="DS7" s="680"/>
      <c r="DT7" s="680"/>
      <c r="DU7" s="680"/>
      <c r="DV7" s="680"/>
      <c r="DW7" s="680"/>
      <c r="DX7" s="680"/>
      <c r="DY7" s="680"/>
      <c r="DZ7" s="680"/>
      <c r="EA7" s="680"/>
      <c r="EB7" s="680"/>
      <c r="EC7" s="726"/>
    </row>
    <row r="8" spans="2:143" ht="11.25" customHeight="1" x14ac:dyDescent="0.2">
      <c r="B8" s="676" t="s">
        <v>240</v>
      </c>
      <c r="C8" s="677"/>
      <c r="D8" s="677"/>
      <c r="E8" s="677"/>
      <c r="F8" s="677"/>
      <c r="G8" s="677"/>
      <c r="H8" s="677"/>
      <c r="I8" s="677"/>
      <c r="J8" s="677"/>
      <c r="K8" s="677"/>
      <c r="L8" s="677"/>
      <c r="M8" s="677"/>
      <c r="N8" s="677"/>
      <c r="O8" s="677"/>
      <c r="P8" s="677"/>
      <c r="Q8" s="678"/>
      <c r="R8" s="679">
        <v>80738</v>
      </c>
      <c r="S8" s="680"/>
      <c r="T8" s="680"/>
      <c r="U8" s="680"/>
      <c r="V8" s="680"/>
      <c r="W8" s="680"/>
      <c r="X8" s="680"/>
      <c r="Y8" s="681"/>
      <c r="Z8" s="712">
        <v>0.2</v>
      </c>
      <c r="AA8" s="712"/>
      <c r="AB8" s="712"/>
      <c r="AC8" s="712"/>
      <c r="AD8" s="713">
        <v>80738</v>
      </c>
      <c r="AE8" s="713"/>
      <c r="AF8" s="713"/>
      <c r="AG8" s="713"/>
      <c r="AH8" s="713"/>
      <c r="AI8" s="713"/>
      <c r="AJ8" s="713"/>
      <c r="AK8" s="713"/>
      <c r="AL8" s="682">
        <v>0.4</v>
      </c>
      <c r="AM8" s="683"/>
      <c r="AN8" s="683"/>
      <c r="AO8" s="714"/>
      <c r="AP8" s="676" t="s">
        <v>241</v>
      </c>
      <c r="AQ8" s="677"/>
      <c r="AR8" s="677"/>
      <c r="AS8" s="677"/>
      <c r="AT8" s="677"/>
      <c r="AU8" s="677"/>
      <c r="AV8" s="677"/>
      <c r="AW8" s="677"/>
      <c r="AX8" s="677"/>
      <c r="AY8" s="677"/>
      <c r="AZ8" s="677"/>
      <c r="BA8" s="677"/>
      <c r="BB8" s="677"/>
      <c r="BC8" s="677"/>
      <c r="BD8" s="677"/>
      <c r="BE8" s="677"/>
      <c r="BF8" s="678"/>
      <c r="BG8" s="679">
        <v>188084</v>
      </c>
      <c r="BH8" s="680"/>
      <c r="BI8" s="680"/>
      <c r="BJ8" s="680"/>
      <c r="BK8" s="680"/>
      <c r="BL8" s="680"/>
      <c r="BM8" s="680"/>
      <c r="BN8" s="681"/>
      <c r="BO8" s="712">
        <v>1.1000000000000001</v>
      </c>
      <c r="BP8" s="712"/>
      <c r="BQ8" s="712"/>
      <c r="BR8" s="712"/>
      <c r="BS8" s="685" t="s">
        <v>242</v>
      </c>
      <c r="BT8" s="680"/>
      <c r="BU8" s="680"/>
      <c r="BV8" s="680"/>
      <c r="BW8" s="680"/>
      <c r="BX8" s="680"/>
      <c r="BY8" s="680"/>
      <c r="BZ8" s="680"/>
      <c r="CA8" s="680"/>
      <c r="CB8" s="726"/>
      <c r="CD8" s="718" t="s">
        <v>243</v>
      </c>
      <c r="CE8" s="719"/>
      <c r="CF8" s="719"/>
      <c r="CG8" s="719"/>
      <c r="CH8" s="719"/>
      <c r="CI8" s="719"/>
      <c r="CJ8" s="719"/>
      <c r="CK8" s="719"/>
      <c r="CL8" s="719"/>
      <c r="CM8" s="719"/>
      <c r="CN8" s="719"/>
      <c r="CO8" s="719"/>
      <c r="CP8" s="719"/>
      <c r="CQ8" s="720"/>
      <c r="CR8" s="679">
        <v>13978703</v>
      </c>
      <c r="CS8" s="680"/>
      <c r="CT8" s="680"/>
      <c r="CU8" s="680"/>
      <c r="CV8" s="680"/>
      <c r="CW8" s="680"/>
      <c r="CX8" s="680"/>
      <c r="CY8" s="681"/>
      <c r="CZ8" s="712">
        <v>31.8</v>
      </c>
      <c r="DA8" s="712"/>
      <c r="DB8" s="712"/>
      <c r="DC8" s="712"/>
      <c r="DD8" s="685">
        <v>19744</v>
      </c>
      <c r="DE8" s="680"/>
      <c r="DF8" s="680"/>
      <c r="DG8" s="680"/>
      <c r="DH8" s="680"/>
      <c r="DI8" s="680"/>
      <c r="DJ8" s="680"/>
      <c r="DK8" s="680"/>
      <c r="DL8" s="680"/>
      <c r="DM8" s="680"/>
      <c r="DN8" s="680"/>
      <c r="DO8" s="680"/>
      <c r="DP8" s="681"/>
      <c r="DQ8" s="685">
        <v>6498071</v>
      </c>
      <c r="DR8" s="680"/>
      <c r="DS8" s="680"/>
      <c r="DT8" s="680"/>
      <c r="DU8" s="680"/>
      <c r="DV8" s="680"/>
      <c r="DW8" s="680"/>
      <c r="DX8" s="680"/>
      <c r="DY8" s="680"/>
      <c r="DZ8" s="680"/>
      <c r="EA8" s="680"/>
      <c r="EB8" s="680"/>
      <c r="EC8" s="726"/>
    </row>
    <row r="9" spans="2:143" ht="11.25" customHeight="1" x14ac:dyDescent="0.2">
      <c r="B9" s="676" t="s">
        <v>244</v>
      </c>
      <c r="C9" s="677"/>
      <c r="D9" s="677"/>
      <c r="E9" s="677"/>
      <c r="F9" s="677"/>
      <c r="G9" s="677"/>
      <c r="H9" s="677"/>
      <c r="I9" s="677"/>
      <c r="J9" s="677"/>
      <c r="K9" s="677"/>
      <c r="L9" s="677"/>
      <c r="M9" s="677"/>
      <c r="N9" s="677"/>
      <c r="O9" s="677"/>
      <c r="P9" s="677"/>
      <c r="Q9" s="678"/>
      <c r="R9" s="679">
        <v>95605</v>
      </c>
      <c r="S9" s="680"/>
      <c r="T9" s="680"/>
      <c r="U9" s="680"/>
      <c r="V9" s="680"/>
      <c r="W9" s="680"/>
      <c r="X9" s="680"/>
      <c r="Y9" s="681"/>
      <c r="Z9" s="712">
        <v>0.2</v>
      </c>
      <c r="AA9" s="712"/>
      <c r="AB9" s="712"/>
      <c r="AC9" s="712"/>
      <c r="AD9" s="713">
        <v>95605</v>
      </c>
      <c r="AE9" s="713"/>
      <c r="AF9" s="713"/>
      <c r="AG9" s="713"/>
      <c r="AH9" s="713"/>
      <c r="AI9" s="713"/>
      <c r="AJ9" s="713"/>
      <c r="AK9" s="713"/>
      <c r="AL9" s="682">
        <v>0.5</v>
      </c>
      <c r="AM9" s="683"/>
      <c r="AN9" s="683"/>
      <c r="AO9" s="714"/>
      <c r="AP9" s="676" t="s">
        <v>245</v>
      </c>
      <c r="AQ9" s="677"/>
      <c r="AR9" s="677"/>
      <c r="AS9" s="677"/>
      <c r="AT9" s="677"/>
      <c r="AU9" s="677"/>
      <c r="AV9" s="677"/>
      <c r="AW9" s="677"/>
      <c r="AX9" s="677"/>
      <c r="AY9" s="677"/>
      <c r="AZ9" s="677"/>
      <c r="BA9" s="677"/>
      <c r="BB9" s="677"/>
      <c r="BC9" s="677"/>
      <c r="BD9" s="677"/>
      <c r="BE9" s="677"/>
      <c r="BF9" s="678"/>
      <c r="BG9" s="679">
        <v>6590547</v>
      </c>
      <c r="BH9" s="680"/>
      <c r="BI9" s="680"/>
      <c r="BJ9" s="680"/>
      <c r="BK9" s="680"/>
      <c r="BL9" s="680"/>
      <c r="BM9" s="680"/>
      <c r="BN9" s="681"/>
      <c r="BO9" s="712">
        <v>39.700000000000003</v>
      </c>
      <c r="BP9" s="712"/>
      <c r="BQ9" s="712"/>
      <c r="BR9" s="712"/>
      <c r="BS9" s="685" t="s">
        <v>236</v>
      </c>
      <c r="BT9" s="680"/>
      <c r="BU9" s="680"/>
      <c r="BV9" s="680"/>
      <c r="BW9" s="680"/>
      <c r="BX9" s="680"/>
      <c r="BY9" s="680"/>
      <c r="BZ9" s="680"/>
      <c r="CA9" s="680"/>
      <c r="CB9" s="726"/>
      <c r="CD9" s="718" t="s">
        <v>246</v>
      </c>
      <c r="CE9" s="719"/>
      <c r="CF9" s="719"/>
      <c r="CG9" s="719"/>
      <c r="CH9" s="719"/>
      <c r="CI9" s="719"/>
      <c r="CJ9" s="719"/>
      <c r="CK9" s="719"/>
      <c r="CL9" s="719"/>
      <c r="CM9" s="719"/>
      <c r="CN9" s="719"/>
      <c r="CO9" s="719"/>
      <c r="CP9" s="719"/>
      <c r="CQ9" s="720"/>
      <c r="CR9" s="679">
        <v>2873368</v>
      </c>
      <c r="CS9" s="680"/>
      <c r="CT9" s="680"/>
      <c r="CU9" s="680"/>
      <c r="CV9" s="680"/>
      <c r="CW9" s="680"/>
      <c r="CX9" s="680"/>
      <c r="CY9" s="681"/>
      <c r="CZ9" s="712">
        <v>6.5</v>
      </c>
      <c r="DA9" s="712"/>
      <c r="DB9" s="712"/>
      <c r="DC9" s="712"/>
      <c r="DD9" s="685">
        <v>180782</v>
      </c>
      <c r="DE9" s="680"/>
      <c r="DF9" s="680"/>
      <c r="DG9" s="680"/>
      <c r="DH9" s="680"/>
      <c r="DI9" s="680"/>
      <c r="DJ9" s="680"/>
      <c r="DK9" s="680"/>
      <c r="DL9" s="680"/>
      <c r="DM9" s="680"/>
      <c r="DN9" s="680"/>
      <c r="DO9" s="680"/>
      <c r="DP9" s="681"/>
      <c r="DQ9" s="685">
        <v>2618295</v>
      </c>
      <c r="DR9" s="680"/>
      <c r="DS9" s="680"/>
      <c r="DT9" s="680"/>
      <c r="DU9" s="680"/>
      <c r="DV9" s="680"/>
      <c r="DW9" s="680"/>
      <c r="DX9" s="680"/>
      <c r="DY9" s="680"/>
      <c r="DZ9" s="680"/>
      <c r="EA9" s="680"/>
      <c r="EB9" s="680"/>
      <c r="EC9" s="726"/>
    </row>
    <row r="10" spans="2:143" ht="11.25" customHeight="1" x14ac:dyDescent="0.2">
      <c r="B10" s="676" t="s">
        <v>247</v>
      </c>
      <c r="C10" s="677"/>
      <c r="D10" s="677"/>
      <c r="E10" s="677"/>
      <c r="F10" s="677"/>
      <c r="G10" s="677"/>
      <c r="H10" s="677"/>
      <c r="I10" s="677"/>
      <c r="J10" s="677"/>
      <c r="K10" s="677"/>
      <c r="L10" s="677"/>
      <c r="M10" s="677"/>
      <c r="N10" s="677"/>
      <c r="O10" s="677"/>
      <c r="P10" s="677"/>
      <c r="Q10" s="678"/>
      <c r="R10" s="679" t="s">
        <v>242</v>
      </c>
      <c r="S10" s="680"/>
      <c r="T10" s="680"/>
      <c r="U10" s="680"/>
      <c r="V10" s="680"/>
      <c r="W10" s="680"/>
      <c r="X10" s="680"/>
      <c r="Y10" s="681"/>
      <c r="Z10" s="712" t="s">
        <v>236</v>
      </c>
      <c r="AA10" s="712"/>
      <c r="AB10" s="712"/>
      <c r="AC10" s="712"/>
      <c r="AD10" s="713" t="s">
        <v>236</v>
      </c>
      <c r="AE10" s="713"/>
      <c r="AF10" s="713"/>
      <c r="AG10" s="713"/>
      <c r="AH10" s="713"/>
      <c r="AI10" s="713"/>
      <c r="AJ10" s="713"/>
      <c r="AK10" s="713"/>
      <c r="AL10" s="682" t="s">
        <v>242</v>
      </c>
      <c r="AM10" s="683"/>
      <c r="AN10" s="683"/>
      <c r="AO10" s="714"/>
      <c r="AP10" s="676" t="s">
        <v>248</v>
      </c>
      <c r="AQ10" s="677"/>
      <c r="AR10" s="677"/>
      <c r="AS10" s="677"/>
      <c r="AT10" s="677"/>
      <c r="AU10" s="677"/>
      <c r="AV10" s="677"/>
      <c r="AW10" s="677"/>
      <c r="AX10" s="677"/>
      <c r="AY10" s="677"/>
      <c r="AZ10" s="677"/>
      <c r="BA10" s="677"/>
      <c r="BB10" s="677"/>
      <c r="BC10" s="677"/>
      <c r="BD10" s="677"/>
      <c r="BE10" s="677"/>
      <c r="BF10" s="678"/>
      <c r="BG10" s="679">
        <v>289225</v>
      </c>
      <c r="BH10" s="680"/>
      <c r="BI10" s="680"/>
      <c r="BJ10" s="680"/>
      <c r="BK10" s="680"/>
      <c r="BL10" s="680"/>
      <c r="BM10" s="680"/>
      <c r="BN10" s="681"/>
      <c r="BO10" s="712">
        <v>1.7</v>
      </c>
      <c r="BP10" s="712"/>
      <c r="BQ10" s="712"/>
      <c r="BR10" s="712"/>
      <c r="BS10" s="685" t="s">
        <v>236</v>
      </c>
      <c r="BT10" s="680"/>
      <c r="BU10" s="680"/>
      <c r="BV10" s="680"/>
      <c r="BW10" s="680"/>
      <c r="BX10" s="680"/>
      <c r="BY10" s="680"/>
      <c r="BZ10" s="680"/>
      <c r="CA10" s="680"/>
      <c r="CB10" s="726"/>
      <c r="CD10" s="718" t="s">
        <v>249</v>
      </c>
      <c r="CE10" s="719"/>
      <c r="CF10" s="719"/>
      <c r="CG10" s="719"/>
      <c r="CH10" s="719"/>
      <c r="CI10" s="719"/>
      <c r="CJ10" s="719"/>
      <c r="CK10" s="719"/>
      <c r="CL10" s="719"/>
      <c r="CM10" s="719"/>
      <c r="CN10" s="719"/>
      <c r="CO10" s="719"/>
      <c r="CP10" s="719"/>
      <c r="CQ10" s="720"/>
      <c r="CR10" s="679">
        <v>79633</v>
      </c>
      <c r="CS10" s="680"/>
      <c r="CT10" s="680"/>
      <c r="CU10" s="680"/>
      <c r="CV10" s="680"/>
      <c r="CW10" s="680"/>
      <c r="CX10" s="680"/>
      <c r="CY10" s="681"/>
      <c r="CZ10" s="712">
        <v>0.2</v>
      </c>
      <c r="DA10" s="712"/>
      <c r="DB10" s="712"/>
      <c r="DC10" s="712"/>
      <c r="DD10" s="685" t="s">
        <v>236</v>
      </c>
      <c r="DE10" s="680"/>
      <c r="DF10" s="680"/>
      <c r="DG10" s="680"/>
      <c r="DH10" s="680"/>
      <c r="DI10" s="680"/>
      <c r="DJ10" s="680"/>
      <c r="DK10" s="680"/>
      <c r="DL10" s="680"/>
      <c r="DM10" s="680"/>
      <c r="DN10" s="680"/>
      <c r="DO10" s="680"/>
      <c r="DP10" s="681"/>
      <c r="DQ10" s="685">
        <v>19633</v>
      </c>
      <c r="DR10" s="680"/>
      <c r="DS10" s="680"/>
      <c r="DT10" s="680"/>
      <c r="DU10" s="680"/>
      <c r="DV10" s="680"/>
      <c r="DW10" s="680"/>
      <c r="DX10" s="680"/>
      <c r="DY10" s="680"/>
      <c r="DZ10" s="680"/>
      <c r="EA10" s="680"/>
      <c r="EB10" s="680"/>
      <c r="EC10" s="726"/>
    </row>
    <row r="11" spans="2:143" ht="11.25" customHeight="1" x14ac:dyDescent="0.2">
      <c r="B11" s="676" t="s">
        <v>250</v>
      </c>
      <c r="C11" s="677"/>
      <c r="D11" s="677"/>
      <c r="E11" s="677"/>
      <c r="F11" s="677"/>
      <c r="G11" s="677"/>
      <c r="H11" s="677"/>
      <c r="I11" s="677"/>
      <c r="J11" s="677"/>
      <c r="K11" s="677"/>
      <c r="L11" s="677"/>
      <c r="M11" s="677"/>
      <c r="N11" s="677"/>
      <c r="O11" s="677"/>
      <c r="P11" s="677"/>
      <c r="Q11" s="678"/>
      <c r="R11" s="679">
        <v>2118936</v>
      </c>
      <c r="S11" s="680"/>
      <c r="T11" s="680"/>
      <c r="U11" s="680"/>
      <c r="V11" s="680"/>
      <c r="W11" s="680"/>
      <c r="X11" s="680"/>
      <c r="Y11" s="681"/>
      <c r="Z11" s="682">
        <v>4.7</v>
      </c>
      <c r="AA11" s="683"/>
      <c r="AB11" s="683"/>
      <c r="AC11" s="684"/>
      <c r="AD11" s="685">
        <v>2118936</v>
      </c>
      <c r="AE11" s="680"/>
      <c r="AF11" s="680"/>
      <c r="AG11" s="680"/>
      <c r="AH11" s="680"/>
      <c r="AI11" s="680"/>
      <c r="AJ11" s="680"/>
      <c r="AK11" s="681"/>
      <c r="AL11" s="682">
        <v>11</v>
      </c>
      <c r="AM11" s="683"/>
      <c r="AN11" s="683"/>
      <c r="AO11" s="714"/>
      <c r="AP11" s="676" t="s">
        <v>251</v>
      </c>
      <c r="AQ11" s="677"/>
      <c r="AR11" s="677"/>
      <c r="AS11" s="677"/>
      <c r="AT11" s="677"/>
      <c r="AU11" s="677"/>
      <c r="AV11" s="677"/>
      <c r="AW11" s="677"/>
      <c r="AX11" s="677"/>
      <c r="AY11" s="677"/>
      <c r="AZ11" s="677"/>
      <c r="BA11" s="677"/>
      <c r="BB11" s="677"/>
      <c r="BC11" s="677"/>
      <c r="BD11" s="677"/>
      <c r="BE11" s="677"/>
      <c r="BF11" s="678"/>
      <c r="BG11" s="679">
        <v>693746</v>
      </c>
      <c r="BH11" s="680"/>
      <c r="BI11" s="680"/>
      <c r="BJ11" s="680"/>
      <c r="BK11" s="680"/>
      <c r="BL11" s="680"/>
      <c r="BM11" s="680"/>
      <c r="BN11" s="681"/>
      <c r="BO11" s="712">
        <v>4.2</v>
      </c>
      <c r="BP11" s="712"/>
      <c r="BQ11" s="712"/>
      <c r="BR11" s="712"/>
      <c r="BS11" s="685">
        <v>116701</v>
      </c>
      <c r="BT11" s="680"/>
      <c r="BU11" s="680"/>
      <c r="BV11" s="680"/>
      <c r="BW11" s="680"/>
      <c r="BX11" s="680"/>
      <c r="BY11" s="680"/>
      <c r="BZ11" s="680"/>
      <c r="CA11" s="680"/>
      <c r="CB11" s="726"/>
      <c r="CD11" s="718" t="s">
        <v>252</v>
      </c>
      <c r="CE11" s="719"/>
      <c r="CF11" s="719"/>
      <c r="CG11" s="719"/>
      <c r="CH11" s="719"/>
      <c r="CI11" s="719"/>
      <c r="CJ11" s="719"/>
      <c r="CK11" s="719"/>
      <c r="CL11" s="719"/>
      <c r="CM11" s="719"/>
      <c r="CN11" s="719"/>
      <c r="CO11" s="719"/>
      <c r="CP11" s="719"/>
      <c r="CQ11" s="720"/>
      <c r="CR11" s="679">
        <v>415994</v>
      </c>
      <c r="CS11" s="680"/>
      <c r="CT11" s="680"/>
      <c r="CU11" s="680"/>
      <c r="CV11" s="680"/>
      <c r="CW11" s="680"/>
      <c r="CX11" s="680"/>
      <c r="CY11" s="681"/>
      <c r="CZ11" s="712">
        <v>0.9</v>
      </c>
      <c r="DA11" s="712"/>
      <c r="DB11" s="712"/>
      <c r="DC11" s="712"/>
      <c r="DD11" s="685">
        <v>137769</v>
      </c>
      <c r="DE11" s="680"/>
      <c r="DF11" s="680"/>
      <c r="DG11" s="680"/>
      <c r="DH11" s="680"/>
      <c r="DI11" s="680"/>
      <c r="DJ11" s="680"/>
      <c r="DK11" s="680"/>
      <c r="DL11" s="680"/>
      <c r="DM11" s="680"/>
      <c r="DN11" s="680"/>
      <c r="DO11" s="680"/>
      <c r="DP11" s="681"/>
      <c r="DQ11" s="685">
        <v>265717</v>
      </c>
      <c r="DR11" s="680"/>
      <c r="DS11" s="680"/>
      <c r="DT11" s="680"/>
      <c r="DU11" s="680"/>
      <c r="DV11" s="680"/>
      <c r="DW11" s="680"/>
      <c r="DX11" s="680"/>
      <c r="DY11" s="680"/>
      <c r="DZ11" s="680"/>
      <c r="EA11" s="680"/>
      <c r="EB11" s="680"/>
      <c r="EC11" s="726"/>
    </row>
    <row r="12" spans="2:143" ht="11.25" customHeight="1" x14ac:dyDescent="0.2">
      <c r="B12" s="676" t="s">
        <v>253</v>
      </c>
      <c r="C12" s="677"/>
      <c r="D12" s="677"/>
      <c r="E12" s="677"/>
      <c r="F12" s="677"/>
      <c r="G12" s="677"/>
      <c r="H12" s="677"/>
      <c r="I12" s="677"/>
      <c r="J12" s="677"/>
      <c r="K12" s="677"/>
      <c r="L12" s="677"/>
      <c r="M12" s="677"/>
      <c r="N12" s="677"/>
      <c r="O12" s="677"/>
      <c r="P12" s="677"/>
      <c r="Q12" s="678"/>
      <c r="R12" s="679">
        <v>18338</v>
      </c>
      <c r="S12" s="680"/>
      <c r="T12" s="680"/>
      <c r="U12" s="680"/>
      <c r="V12" s="680"/>
      <c r="W12" s="680"/>
      <c r="X12" s="680"/>
      <c r="Y12" s="681"/>
      <c r="Z12" s="712">
        <v>0</v>
      </c>
      <c r="AA12" s="712"/>
      <c r="AB12" s="712"/>
      <c r="AC12" s="712"/>
      <c r="AD12" s="713">
        <v>18338</v>
      </c>
      <c r="AE12" s="713"/>
      <c r="AF12" s="713"/>
      <c r="AG12" s="713"/>
      <c r="AH12" s="713"/>
      <c r="AI12" s="713"/>
      <c r="AJ12" s="713"/>
      <c r="AK12" s="713"/>
      <c r="AL12" s="682">
        <v>0.1</v>
      </c>
      <c r="AM12" s="683"/>
      <c r="AN12" s="683"/>
      <c r="AO12" s="714"/>
      <c r="AP12" s="676" t="s">
        <v>254</v>
      </c>
      <c r="AQ12" s="677"/>
      <c r="AR12" s="677"/>
      <c r="AS12" s="677"/>
      <c r="AT12" s="677"/>
      <c r="AU12" s="677"/>
      <c r="AV12" s="677"/>
      <c r="AW12" s="677"/>
      <c r="AX12" s="677"/>
      <c r="AY12" s="677"/>
      <c r="AZ12" s="677"/>
      <c r="BA12" s="677"/>
      <c r="BB12" s="677"/>
      <c r="BC12" s="677"/>
      <c r="BD12" s="677"/>
      <c r="BE12" s="677"/>
      <c r="BF12" s="678"/>
      <c r="BG12" s="679">
        <v>7161107</v>
      </c>
      <c r="BH12" s="680"/>
      <c r="BI12" s="680"/>
      <c r="BJ12" s="680"/>
      <c r="BK12" s="680"/>
      <c r="BL12" s="680"/>
      <c r="BM12" s="680"/>
      <c r="BN12" s="681"/>
      <c r="BO12" s="712">
        <v>43.1</v>
      </c>
      <c r="BP12" s="712"/>
      <c r="BQ12" s="712"/>
      <c r="BR12" s="712"/>
      <c r="BS12" s="685" t="s">
        <v>242</v>
      </c>
      <c r="BT12" s="680"/>
      <c r="BU12" s="680"/>
      <c r="BV12" s="680"/>
      <c r="BW12" s="680"/>
      <c r="BX12" s="680"/>
      <c r="BY12" s="680"/>
      <c r="BZ12" s="680"/>
      <c r="CA12" s="680"/>
      <c r="CB12" s="726"/>
      <c r="CD12" s="718" t="s">
        <v>255</v>
      </c>
      <c r="CE12" s="719"/>
      <c r="CF12" s="719"/>
      <c r="CG12" s="719"/>
      <c r="CH12" s="719"/>
      <c r="CI12" s="719"/>
      <c r="CJ12" s="719"/>
      <c r="CK12" s="719"/>
      <c r="CL12" s="719"/>
      <c r="CM12" s="719"/>
      <c r="CN12" s="719"/>
      <c r="CO12" s="719"/>
      <c r="CP12" s="719"/>
      <c r="CQ12" s="720"/>
      <c r="CR12" s="679">
        <v>687714</v>
      </c>
      <c r="CS12" s="680"/>
      <c r="CT12" s="680"/>
      <c r="CU12" s="680"/>
      <c r="CV12" s="680"/>
      <c r="CW12" s="680"/>
      <c r="CX12" s="680"/>
      <c r="CY12" s="681"/>
      <c r="CZ12" s="712">
        <v>1.6</v>
      </c>
      <c r="DA12" s="712"/>
      <c r="DB12" s="712"/>
      <c r="DC12" s="712"/>
      <c r="DD12" s="685">
        <v>8438</v>
      </c>
      <c r="DE12" s="680"/>
      <c r="DF12" s="680"/>
      <c r="DG12" s="680"/>
      <c r="DH12" s="680"/>
      <c r="DI12" s="680"/>
      <c r="DJ12" s="680"/>
      <c r="DK12" s="680"/>
      <c r="DL12" s="680"/>
      <c r="DM12" s="680"/>
      <c r="DN12" s="680"/>
      <c r="DO12" s="680"/>
      <c r="DP12" s="681"/>
      <c r="DQ12" s="685">
        <v>400809</v>
      </c>
      <c r="DR12" s="680"/>
      <c r="DS12" s="680"/>
      <c r="DT12" s="680"/>
      <c r="DU12" s="680"/>
      <c r="DV12" s="680"/>
      <c r="DW12" s="680"/>
      <c r="DX12" s="680"/>
      <c r="DY12" s="680"/>
      <c r="DZ12" s="680"/>
      <c r="EA12" s="680"/>
      <c r="EB12" s="680"/>
      <c r="EC12" s="726"/>
    </row>
    <row r="13" spans="2:143" ht="11.25" customHeight="1" x14ac:dyDescent="0.2">
      <c r="B13" s="676" t="s">
        <v>256</v>
      </c>
      <c r="C13" s="677"/>
      <c r="D13" s="677"/>
      <c r="E13" s="677"/>
      <c r="F13" s="677"/>
      <c r="G13" s="677"/>
      <c r="H13" s="677"/>
      <c r="I13" s="677"/>
      <c r="J13" s="677"/>
      <c r="K13" s="677"/>
      <c r="L13" s="677"/>
      <c r="M13" s="677"/>
      <c r="N13" s="677"/>
      <c r="O13" s="677"/>
      <c r="P13" s="677"/>
      <c r="Q13" s="678"/>
      <c r="R13" s="679" t="s">
        <v>181</v>
      </c>
      <c r="S13" s="680"/>
      <c r="T13" s="680"/>
      <c r="U13" s="680"/>
      <c r="V13" s="680"/>
      <c r="W13" s="680"/>
      <c r="X13" s="680"/>
      <c r="Y13" s="681"/>
      <c r="Z13" s="712" t="s">
        <v>242</v>
      </c>
      <c r="AA13" s="712"/>
      <c r="AB13" s="712"/>
      <c r="AC13" s="712"/>
      <c r="AD13" s="713" t="s">
        <v>236</v>
      </c>
      <c r="AE13" s="713"/>
      <c r="AF13" s="713"/>
      <c r="AG13" s="713"/>
      <c r="AH13" s="713"/>
      <c r="AI13" s="713"/>
      <c r="AJ13" s="713"/>
      <c r="AK13" s="713"/>
      <c r="AL13" s="682" t="s">
        <v>242</v>
      </c>
      <c r="AM13" s="683"/>
      <c r="AN13" s="683"/>
      <c r="AO13" s="714"/>
      <c r="AP13" s="676" t="s">
        <v>257</v>
      </c>
      <c r="AQ13" s="677"/>
      <c r="AR13" s="677"/>
      <c r="AS13" s="677"/>
      <c r="AT13" s="677"/>
      <c r="AU13" s="677"/>
      <c r="AV13" s="677"/>
      <c r="AW13" s="677"/>
      <c r="AX13" s="677"/>
      <c r="AY13" s="677"/>
      <c r="AZ13" s="677"/>
      <c r="BA13" s="677"/>
      <c r="BB13" s="677"/>
      <c r="BC13" s="677"/>
      <c r="BD13" s="677"/>
      <c r="BE13" s="677"/>
      <c r="BF13" s="678"/>
      <c r="BG13" s="679">
        <v>7126120</v>
      </c>
      <c r="BH13" s="680"/>
      <c r="BI13" s="680"/>
      <c r="BJ13" s="680"/>
      <c r="BK13" s="680"/>
      <c r="BL13" s="680"/>
      <c r="BM13" s="680"/>
      <c r="BN13" s="681"/>
      <c r="BO13" s="712">
        <v>42.9</v>
      </c>
      <c r="BP13" s="712"/>
      <c r="BQ13" s="712"/>
      <c r="BR13" s="712"/>
      <c r="BS13" s="685" t="s">
        <v>181</v>
      </c>
      <c r="BT13" s="680"/>
      <c r="BU13" s="680"/>
      <c r="BV13" s="680"/>
      <c r="BW13" s="680"/>
      <c r="BX13" s="680"/>
      <c r="BY13" s="680"/>
      <c r="BZ13" s="680"/>
      <c r="CA13" s="680"/>
      <c r="CB13" s="726"/>
      <c r="CD13" s="718" t="s">
        <v>258</v>
      </c>
      <c r="CE13" s="719"/>
      <c r="CF13" s="719"/>
      <c r="CG13" s="719"/>
      <c r="CH13" s="719"/>
      <c r="CI13" s="719"/>
      <c r="CJ13" s="719"/>
      <c r="CK13" s="719"/>
      <c r="CL13" s="719"/>
      <c r="CM13" s="719"/>
      <c r="CN13" s="719"/>
      <c r="CO13" s="719"/>
      <c r="CP13" s="719"/>
      <c r="CQ13" s="720"/>
      <c r="CR13" s="679">
        <v>3511962</v>
      </c>
      <c r="CS13" s="680"/>
      <c r="CT13" s="680"/>
      <c r="CU13" s="680"/>
      <c r="CV13" s="680"/>
      <c r="CW13" s="680"/>
      <c r="CX13" s="680"/>
      <c r="CY13" s="681"/>
      <c r="CZ13" s="712">
        <v>8</v>
      </c>
      <c r="DA13" s="712"/>
      <c r="DB13" s="712"/>
      <c r="DC13" s="712"/>
      <c r="DD13" s="685">
        <v>1452646</v>
      </c>
      <c r="DE13" s="680"/>
      <c r="DF13" s="680"/>
      <c r="DG13" s="680"/>
      <c r="DH13" s="680"/>
      <c r="DI13" s="680"/>
      <c r="DJ13" s="680"/>
      <c r="DK13" s="680"/>
      <c r="DL13" s="680"/>
      <c r="DM13" s="680"/>
      <c r="DN13" s="680"/>
      <c r="DO13" s="680"/>
      <c r="DP13" s="681"/>
      <c r="DQ13" s="685">
        <v>2055417</v>
      </c>
      <c r="DR13" s="680"/>
      <c r="DS13" s="680"/>
      <c r="DT13" s="680"/>
      <c r="DU13" s="680"/>
      <c r="DV13" s="680"/>
      <c r="DW13" s="680"/>
      <c r="DX13" s="680"/>
      <c r="DY13" s="680"/>
      <c r="DZ13" s="680"/>
      <c r="EA13" s="680"/>
      <c r="EB13" s="680"/>
      <c r="EC13" s="726"/>
    </row>
    <row r="14" spans="2:143" ht="11.25" customHeight="1" x14ac:dyDescent="0.2">
      <c r="B14" s="676" t="s">
        <v>259</v>
      </c>
      <c r="C14" s="677"/>
      <c r="D14" s="677"/>
      <c r="E14" s="677"/>
      <c r="F14" s="677"/>
      <c r="G14" s="677"/>
      <c r="H14" s="677"/>
      <c r="I14" s="677"/>
      <c r="J14" s="677"/>
      <c r="K14" s="677"/>
      <c r="L14" s="677"/>
      <c r="M14" s="677"/>
      <c r="N14" s="677"/>
      <c r="O14" s="677"/>
      <c r="P14" s="677"/>
      <c r="Q14" s="678"/>
      <c r="R14" s="679">
        <v>61</v>
      </c>
      <c r="S14" s="680"/>
      <c r="T14" s="680"/>
      <c r="U14" s="680"/>
      <c r="V14" s="680"/>
      <c r="W14" s="680"/>
      <c r="X14" s="680"/>
      <c r="Y14" s="681"/>
      <c r="Z14" s="712">
        <v>0</v>
      </c>
      <c r="AA14" s="712"/>
      <c r="AB14" s="712"/>
      <c r="AC14" s="712"/>
      <c r="AD14" s="713">
        <v>61</v>
      </c>
      <c r="AE14" s="713"/>
      <c r="AF14" s="713"/>
      <c r="AG14" s="713"/>
      <c r="AH14" s="713"/>
      <c r="AI14" s="713"/>
      <c r="AJ14" s="713"/>
      <c r="AK14" s="713"/>
      <c r="AL14" s="682">
        <v>0</v>
      </c>
      <c r="AM14" s="683"/>
      <c r="AN14" s="683"/>
      <c r="AO14" s="714"/>
      <c r="AP14" s="676" t="s">
        <v>260</v>
      </c>
      <c r="AQ14" s="677"/>
      <c r="AR14" s="677"/>
      <c r="AS14" s="677"/>
      <c r="AT14" s="677"/>
      <c r="AU14" s="677"/>
      <c r="AV14" s="677"/>
      <c r="AW14" s="677"/>
      <c r="AX14" s="677"/>
      <c r="AY14" s="677"/>
      <c r="AZ14" s="677"/>
      <c r="BA14" s="677"/>
      <c r="BB14" s="677"/>
      <c r="BC14" s="677"/>
      <c r="BD14" s="677"/>
      <c r="BE14" s="677"/>
      <c r="BF14" s="678"/>
      <c r="BG14" s="679">
        <v>206971</v>
      </c>
      <c r="BH14" s="680"/>
      <c r="BI14" s="680"/>
      <c r="BJ14" s="680"/>
      <c r="BK14" s="680"/>
      <c r="BL14" s="680"/>
      <c r="BM14" s="680"/>
      <c r="BN14" s="681"/>
      <c r="BO14" s="712">
        <v>1.2</v>
      </c>
      <c r="BP14" s="712"/>
      <c r="BQ14" s="712"/>
      <c r="BR14" s="712"/>
      <c r="BS14" s="685" t="s">
        <v>236</v>
      </c>
      <c r="BT14" s="680"/>
      <c r="BU14" s="680"/>
      <c r="BV14" s="680"/>
      <c r="BW14" s="680"/>
      <c r="BX14" s="680"/>
      <c r="BY14" s="680"/>
      <c r="BZ14" s="680"/>
      <c r="CA14" s="680"/>
      <c r="CB14" s="726"/>
      <c r="CD14" s="718" t="s">
        <v>261</v>
      </c>
      <c r="CE14" s="719"/>
      <c r="CF14" s="719"/>
      <c r="CG14" s="719"/>
      <c r="CH14" s="719"/>
      <c r="CI14" s="719"/>
      <c r="CJ14" s="719"/>
      <c r="CK14" s="719"/>
      <c r="CL14" s="719"/>
      <c r="CM14" s="719"/>
      <c r="CN14" s="719"/>
      <c r="CO14" s="719"/>
      <c r="CP14" s="719"/>
      <c r="CQ14" s="720"/>
      <c r="CR14" s="679">
        <v>1686315</v>
      </c>
      <c r="CS14" s="680"/>
      <c r="CT14" s="680"/>
      <c r="CU14" s="680"/>
      <c r="CV14" s="680"/>
      <c r="CW14" s="680"/>
      <c r="CX14" s="680"/>
      <c r="CY14" s="681"/>
      <c r="CZ14" s="712">
        <v>3.8</v>
      </c>
      <c r="DA14" s="712"/>
      <c r="DB14" s="712"/>
      <c r="DC14" s="712"/>
      <c r="DD14" s="685">
        <v>253803</v>
      </c>
      <c r="DE14" s="680"/>
      <c r="DF14" s="680"/>
      <c r="DG14" s="680"/>
      <c r="DH14" s="680"/>
      <c r="DI14" s="680"/>
      <c r="DJ14" s="680"/>
      <c r="DK14" s="680"/>
      <c r="DL14" s="680"/>
      <c r="DM14" s="680"/>
      <c r="DN14" s="680"/>
      <c r="DO14" s="680"/>
      <c r="DP14" s="681"/>
      <c r="DQ14" s="685">
        <v>1390754</v>
      </c>
      <c r="DR14" s="680"/>
      <c r="DS14" s="680"/>
      <c r="DT14" s="680"/>
      <c r="DU14" s="680"/>
      <c r="DV14" s="680"/>
      <c r="DW14" s="680"/>
      <c r="DX14" s="680"/>
      <c r="DY14" s="680"/>
      <c r="DZ14" s="680"/>
      <c r="EA14" s="680"/>
      <c r="EB14" s="680"/>
      <c r="EC14" s="726"/>
    </row>
    <row r="15" spans="2:143" ht="11.25" customHeight="1" x14ac:dyDescent="0.2">
      <c r="B15" s="676" t="s">
        <v>262</v>
      </c>
      <c r="C15" s="677"/>
      <c r="D15" s="677"/>
      <c r="E15" s="677"/>
      <c r="F15" s="677"/>
      <c r="G15" s="677"/>
      <c r="H15" s="677"/>
      <c r="I15" s="677"/>
      <c r="J15" s="677"/>
      <c r="K15" s="677"/>
      <c r="L15" s="677"/>
      <c r="M15" s="677"/>
      <c r="N15" s="677"/>
      <c r="O15" s="677"/>
      <c r="P15" s="677"/>
      <c r="Q15" s="678"/>
      <c r="R15" s="679" t="s">
        <v>242</v>
      </c>
      <c r="S15" s="680"/>
      <c r="T15" s="680"/>
      <c r="U15" s="680"/>
      <c r="V15" s="680"/>
      <c r="W15" s="680"/>
      <c r="X15" s="680"/>
      <c r="Y15" s="681"/>
      <c r="Z15" s="712" t="s">
        <v>236</v>
      </c>
      <c r="AA15" s="712"/>
      <c r="AB15" s="712"/>
      <c r="AC15" s="712"/>
      <c r="AD15" s="713" t="s">
        <v>242</v>
      </c>
      <c r="AE15" s="713"/>
      <c r="AF15" s="713"/>
      <c r="AG15" s="713"/>
      <c r="AH15" s="713"/>
      <c r="AI15" s="713"/>
      <c r="AJ15" s="713"/>
      <c r="AK15" s="713"/>
      <c r="AL15" s="682" t="s">
        <v>181</v>
      </c>
      <c r="AM15" s="683"/>
      <c r="AN15" s="683"/>
      <c r="AO15" s="714"/>
      <c r="AP15" s="676" t="s">
        <v>263</v>
      </c>
      <c r="AQ15" s="677"/>
      <c r="AR15" s="677"/>
      <c r="AS15" s="677"/>
      <c r="AT15" s="677"/>
      <c r="AU15" s="677"/>
      <c r="AV15" s="677"/>
      <c r="AW15" s="677"/>
      <c r="AX15" s="677"/>
      <c r="AY15" s="677"/>
      <c r="AZ15" s="677"/>
      <c r="BA15" s="677"/>
      <c r="BB15" s="677"/>
      <c r="BC15" s="677"/>
      <c r="BD15" s="677"/>
      <c r="BE15" s="677"/>
      <c r="BF15" s="678"/>
      <c r="BG15" s="679">
        <v>623749</v>
      </c>
      <c r="BH15" s="680"/>
      <c r="BI15" s="680"/>
      <c r="BJ15" s="680"/>
      <c r="BK15" s="680"/>
      <c r="BL15" s="680"/>
      <c r="BM15" s="680"/>
      <c r="BN15" s="681"/>
      <c r="BO15" s="712">
        <v>3.8</v>
      </c>
      <c r="BP15" s="712"/>
      <c r="BQ15" s="712"/>
      <c r="BR15" s="712"/>
      <c r="BS15" s="685" t="s">
        <v>242</v>
      </c>
      <c r="BT15" s="680"/>
      <c r="BU15" s="680"/>
      <c r="BV15" s="680"/>
      <c r="BW15" s="680"/>
      <c r="BX15" s="680"/>
      <c r="BY15" s="680"/>
      <c r="BZ15" s="680"/>
      <c r="CA15" s="680"/>
      <c r="CB15" s="726"/>
      <c r="CD15" s="718" t="s">
        <v>264</v>
      </c>
      <c r="CE15" s="719"/>
      <c r="CF15" s="719"/>
      <c r="CG15" s="719"/>
      <c r="CH15" s="719"/>
      <c r="CI15" s="719"/>
      <c r="CJ15" s="719"/>
      <c r="CK15" s="719"/>
      <c r="CL15" s="719"/>
      <c r="CM15" s="719"/>
      <c r="CN15" s="719"/>
      <c r="CO15" s="719"/>
      <c r="CP15" s="719"/>
      <c r="CQ15" s="720"/>
      <c r="CR15" s="679">
        <v>3996992</v>
      </c>
      <c r="CS15" s="680"/>
      <c r="CT15" s="680"/>
      <c r="CU15" s="680"/>
      <c r="CV15" s="680"/>
      <c r="CW15" s="680"/>
      <c r="CX15" s="680"/>
      <c r="CY15" s="681"/>
      <c r="CZ15" s="712">
        <v>9.1</v>
      </c>
      <c r="DA15" s="712"/>
      <c r="DB15" s="712"/>
      <c r="DC15" s="712"/>
      <c r="DD15" s="685">
        <v>620883</v>
      </c>
      <c r="DE15" s="680"/>
      <c r="DF15" s="680"/>
      <c r="DG15" s="680"/>
      <c r="DH15" s="680"/>
      <c r="DI15" s="680"/>
      <c r="DJ15" s="680"/>
      <c r="DK15" s="680"/>
      <c r="DL15" s="680"/>
      <c r="DM15" s="680"/>
      <c r="DN15" s="680"/>
      <c r="DO15" s="680"/>
      <c r="DP15" s="681"/>
      <c r="DQ15" s="685">
        <v>2760242</v>
      </c>
      <c r="DR15" s="680"/>
      <c r="DS15" s="680"/>
      <c r="DT15" s="680"/>
      <c r="DU15" s="680"/>
      <c r="DV15" s="680"/>
      <c r="DW15" s="680"/>
      <c r="DX15" s="680"/>
      <c r="DY15" s="680"/>
      <c r="DZ15" s="680"/>
      <c r="EA15" s="680"/>
      <c r="EB15" s="680"/>
      <c r="EC15" s="726"/>
    </row>
    <row r="16" spans="2:143" ht="11.25" customHeight="1" x14ac:dyDescent="0.2">
      <c r="B16" s="676" t="s">
        <v>265</v>
      </c>
      <c r="C16" s="677"/>
      <c r="D16" s="677"/>
      <c r="E16" s="677"/>
      <c r="F16" s="677"/>
      <c r="G16" s="677"/>
      <c r="H16" s="677"/>
      <c r="I16" s="677"/>
      <c r="J16" s="677"/>
      <c r="K16" s="677"/>
      <c r="L16" s="677"/>
      <c r="M16" s="677"/>
      <c r="N16" s="677"/>
      <c r="O16" s="677"/>
      <c r="P16" s="677"/>
      <c r="Q16" s="678"/>
      <c r="R16" s="679">
        <v>38556</v>
      </c>
      <c r="S16" s="680"/>
      <c r="T16" s="680"/>
      <c r="U16" s="680"/>
      <c r="V16" s="680"/>
      <c r="W16" s="680"/>
      <c r="X16" s="680"/>
      <c r="Y16" s="681"/>
      <c r="Z16" s="712">
        <v>0.1</v>
      </c>
      <c r="AA16" s="712"/>
      <c r="AB16" s="712"/>
      <c r="AC16" s="712"/>
      <c r="AD16" s="713">
        <v>38556</v>
      </c>
      <c r="AE16" s="713"/>
      <c r="AF16" s="713"/>
      <c r="AG16" s="713"/>
      <c r="AH16" s="713"/>
      <c r="AI16" s="713"/>
      <c r="AJ16" s="713"/>
      <c r="AK16" s="713"/>
      <c r="AL16" s="682">
        <v>0.2</v>
      </c>
      <c r="AM16" s="683"/>
      <c r="AN16" s="683"/>
      <c r="AO16" s="714"/>
      <c r="AP16" s="676" t="s">
        <v>266</v>
      </c>
      <c r="AQ16" s="677"/>
      <c r="AR16" s="677"/>
      <c r="AS16" s="677"/>
      <c r="AT16" s="677"/>
      <c r="AU16" s="677"/>
      <c r="AV16" s="677"/>
      <c r="AW16" s="677"/>
      <c r="AX16" s="677"/>
      <c r="AY16" s="677"/>
      <c r="AZ16" s="677"/>
      <c r="BA16" s="677"/>
      <c r="BB16" s="677"/>
      <c r="BC16" s="677"/>
      <c r="BD16" s="677"/>
      <c r="BE16" s="677"/>
      <c r="BF16" s="678"/>
      <c r="BG16" s="679" t="s">
        <v>236</v>
      </c>
      <c r="BH16" s="680"/>
      <c r="BI16" s="680"/>
      <c r="BJ16" s="680"/>
      <c r="BK16" s="680"/>
      <c r="BL16" s="680"/>
      <c r="BM16" s="680"/>
      <c r="BN16" s="681"/>
      <c r="BO16" s="712" t="s">
        <v>236</v>
      </c>
      <c r="BP16" s="712"/>
      <c r="BQ16" s="712"/>
      <c r="BR16" s="712"/>
      <c r="BS16" s="685" t="s">
        <v>236</v>
      </c>
      <c r="BT16" s="680"/>
      <c r="BU16" s="680"/>
      <c r="BV16" s="680"/>
      <c r="BW16" s="680"/>
      <c r="BX16" s="680"/>
      <c r="BY16" s="680"/>
      <c r="BZ16" s="680"/>
      <c r="CA16" s="680"/>
      <c r="CB16" s="726"/>
      <c r="CD16" s="718" t="s">
        <v>267</v>
      </c>
      <c r="CE16" s="719"/>
      <c r="CF16" s="719"/>
      <c r="CG16" s="719"/>
      <c r="CH16" s="719"/>
      <c r="CI16" s="719"/>
      <c r="CJ16" s="719"/>
      <c r="CK16" s="719"/>
      <c r="CL16" s="719"/>
      <c r="CM16" s="719"/>
      <c r="CN16" s="719"/>
      <c r="CO16" s="719"/>
      <c r="CP16" s="719"/>
      <c r="CQ16" s="720"/>
      <c r="CR16" s="679">
        <v>8623</v>
      </c>
      <c r="CS16" s="680"/>
      <c r="CT16" s="680"/>
      <c r="CU16" s="680"/>
      <c r="CV16" s="680"/>
      <c r="CW16" s="680"/>
      <c r="CX16" s="680"/>
      <c r="CY16" s="681"/>
      <c r="CZ16" s="712">
        <v>0</v>
      </c>
      <c r="DA16" s="712"/>
      <c r="DB16" s="712"/>
      <c r="DC16" s="712"/>
      <c r="DD16" s="685" t="s">
        <v>181</v>
      </c>
      <c r="DE16" s="680"/>
      <c r="DF16" s="680"/>
      <c r="DG16" s="680"/>
      <c r="DH16" s="680"/>
      <c r="DI16" s="680"/>
      <c r="DJ16" s="680"/>
      <c r="DK16" s="680"/>
      <c r="DL16" s="680"/>
      <c r="DM16" s="680"/>
      <c r="DN16" s="680"/>
      <c r="DO16" s="680"/>
      <c r="DP16" s="681"/>
      <c r="DQ16" s="685">
        <v>8623</v>
      </c>
      <c r="DR16" s="680"/>
      <c r="DS16" s="680"/>
      <c r="DT16" s="680"/>
      <c r="DU16" s="680"/>
      <c r="DV16" s="680"/>
      <c r="DW16" s="680"/>
      <c r="DX16" s="680"/>
      <c r="DY16" s="680"/>
      <c r="DZ16" s="680"/>
      <c r="EA16" s="680"/>
      <c r="EB16" s="680"/>
      <c r="EC16" s="726"/>
    </row>
    <row r="17" spans="2:133" ht="11.25" customHeight="1" x14ac:dyDescent="0.2">
      <c r="B17" s="676" t="s">
        <v>268</v>
      </c>
      <c r="C17" s="677"/>
      <c r="D17" s="677"/>
      <c r="E17" s="677"/>
      <c r="F17" s="677"/>
      <c r="G17" s="677"/>
      <c r="H17" s="677"/>
      <c r="I17" s="677"/>
      <c r="J17" s="677"/>
      <c r="K17" s="677"/>
      <c r="L17" s="677"/>
      <c r="M17" s="677"/>
      <c r="N17" s="677"/>
      <c r="O17" s="677"/>
      <c r="P17" s="677"/>
      <c r="Q17" s="678"/>
      <c r="R17" s="679">
        <v>163103</v>
      </c>
      <c r="S17" s="680"/>
      <c r="T17" s="680"/>
      <c r="U17" s="680"/>
      <c r="V17" s="680"/>
      <c r="W17" s="680"/>
      <c r="X17" s="680"/>
      <c r="Y17" s="681"/>
      <c r="Z17" s="712">
        <v>0.4</v>
      </c>
      <c r="AA17" s="712"/>
      <c r="AB17" s="712"/>
      <c r="AC17" s="712"/>
      <c r="AD17" s="713">
        <v>163103</v>
      </c>
      <c r="AE17" s="713"/>
      <c r="AF17" s="713"/>
      <c r="AG17" s="713"/>
      <c r="AH17" s="713"/>
      <c r="AI17" s="713"/>
      <c r="AJ17" s="713"/>
      <c r="AK17" s="713"/>
      <c r="AL17" s="682">
        <v>0.8</v>
      </c>
      <c r="AM17" s="683"/>
      <c r="AN17" s="683"/>
      <c r="AO17" s="714"/>
      <c r="AP17" s="676" t="s">
        <v>269</v>
      </c>
      <c r="AQ17" s="677"/>
      <c r="AR17" s="677"/>
      <c r="AS17" s="677"/>
      <c r="AT17" s="677"/>
      <c r="AU17" s="677"/>
      <c r="AV17" s="677"/>
      <c r="AW17" s="677"/>
      <c r="AX17" s="677"/>
      <c r="AY17" s="677"/>
      <c r="AZ17" s="677"/>
      <c r="BA17" s="677"/>
      <c r="BB17" s="677"/>
      <c r="BC17" s="677"/>
      <c r="BD17" s="677"/>
      <c r="BE17" s="677"/>
      <c r="BF17" s="678"/>
      <c r="BG17" s="679" t="s">
        <v>242</v>
      </c>
      <c r="BH17" s="680"/>
      <c r="BI17" s="680"/>
      <c r="BJ17" s="680"/>
      <c r="BK17" s="680"/>
      <c r="BL17" s="680"/>
      <c r="BM17" s="680"/>
      <c r="BN17" s="681"/>
      <c r="BO17" s="712" t="s">
        <v>181</v>
      </c>
      <c r="BP17" s="712"/>
      <c r="BQ17" s="712"/>
      <c r="BR17" s="712"/>
      <c r="BS17" s="685" t="s">
        <v>236</v>
      </c>
      <c r="BT17" s="680"/>
      <c r="BU17" s="680"/>
      <c r="BV17" s="680"/>
      <c r="BW17" s="680"/>
      <c r="BX17" s="680"/>
      <c r="BY17" s="680"/>
      <c r="BZ17" s="680"/>
      <c r="CA17" s="680"/>
      <c r="CB17" s="726"/>
      <c r="CD17" s="718" t="s">
        <v>270</v>
      </c>
      <c r="CE17" s="719"/>
      <c r="CF17" s="719"/>
      <c r="CG17" s="719"/>
      <c r="CH17" s="719"/>
      <c r="CI17" s="719"/>
      <c r="CJ17" s="719"/>
      <c r="CK17" s="719"/>
      <c r="CL17" s="719"/>
      <c r="CM17" s="719"/>
      <c r="CN17" s="719"/>
      <c r="CO17" s="719"/>
      <c r="CP17" s="719"/>
      <c r="CQ17" s="720"/>
      <c r="CR17" s="679">
        <v>2691672</v>
      </c>
      <c r="CS17" s="680"/>
      <c r="CT17" s="680"/>
      <c r="CU17" s="680"/>
      <c r="CV17" s="680"/>
      <c r="CW17" s="680"/>
      <c r="CX17" s="680"/>
      <c r="CY17" s="681"/>
      <c r="CZ17" s="712">
        <v>6.1</v>
      </c>
      <c r="DA17" s="712"/>
      <c r="DB17" s="712"/>
      <c r="DC17" s="712"/>
      <c r="DD17" s="685" t="s">
        <v>236</v>
      </c>
      <c r="DE17" s="680"/>
      <c r="DF17" s="680"/>
      <c r="DG17" s="680"/>
      <c r="DH17" s="680"/>
      <c r="DI17" s="680"/>
      <c r="DJ17" s="680"/>
      <c r="DK17" s="680"/>
      <c r="DL17" s="680"/>
      <c r="DM17" s="680"/>
      <c r="DN17" s="680"/>
      <c r="DO17" s="680"/>
      <c r="DP17" s="681"/>
      <c r="DQ17" s="685">
        <v>2674948</v>
      </c>
      <c r="DR17" s="680"/>
      <c r="DS17" s="680"/>
      <c r="DT17" s="680"/>
      <c r="DU17" s="680"/>
      <c r="DV17" s="680"/>
      <c r="DW17" s="680"/>
      <c r="DX17" s="680"/>
      <c r="DY17" s="680"/>
      <c r="DZ17" s="680"/>
      <c r="EA17" s="680"/>
      <c r="EB17" s="680"/>
      <c r="EC17" s="726"/>
    </row>
    <row r="18" spans="2:133" ht="11.25" customHeight="1" x14ac:dyDescent="0.2">
      <c r="B18" s="676" t="s">
        <v>271</v>
      </c>
      <c r="C18" s="677"/>
      <c r="D18" s="677"/>
      <c r="E18" s="677"/>
      <c r="F18" s="677"/>
      <c r="G18" s="677"/>
      <c r="H18" s="677"/>
      <c r="I18" s="677"/>
      <c r="J18" s="677"/>
      <c r="K18" s="677"/>
      <c r="L18" s="677"/>
      <c r="M18" s="677"/>
      <c r="N18" s="677"/>
      <c r="O18" s="677"/>
      <c r="P18" s="677"/>
      <c r="Q18" s="678"/>
      <c r="R18" s="679">
        <v>118179</v>
      </c>
      <c r="S18" s="680"/>
      <c r="T18" s="680"/>
      <c r="U18" s="680"/>
      <c r="V18" s="680"/>
      <c r="W18" s="680"/>
      <c r="X18" s="680"/>
      <c r="Y18" s="681"/>
      <c r="Z18" s="712">
        <v>0.3</v>
      </c>
      <c r="AA18" s="712"/>
      <c r="AB18" s="712"/>
      <c r="AC18" s="712"/>
      <c r="AD18" s="713">
        <v>118179</v>
      </c>
      <c r="AE18" s="713"/>
      <c r="AF18" s="713"/>
      <c r="AG18" s="713"/>
      <c r="AH18" s="713"/>
      <c r="AI18" s="713"/>
      <c r="AJ18" s="713"/>
      <c r="AK18" s="713"/>
      <c r="AL18" s="682">
        <v>0.6</v>
      </c>
      <c r="AM18" s="683"/>
      <c r="AN18" s="683"/>
      <c r="AO18" s="714"/>
      <c r="AP18" s="676" t="s">
        <v>272</v>
      </c>
      <c r="AQ18" s="677"/>
      <c r="AR18" s="677"/>
      <c r="AS18" s="677"/>
      <c r="AT18" s="677"/>
      <c r="AU18" s="677"/>
      <c r="AV18" s="677"/>
      <c r="AW18" s="677"/>
      <c r="AX18" s="677"/>
      <c r="AY18" s="677"/>
      <c r="AZ18" s="677"/>
      <c r="BA18" s="677"/>
      <c r="BB18" s="677"/>
      <c r="BC18" s="677"/>
      <c r="BD18" s="677"/>
      <c r="BE18" s="677"/>
      <c r="BF18" s="678"/>
      <c r="BG18" s="679" t="s">
        <v>181</v>
      </c>
      <c r="BH18" s="680"/>
      <c r="BI18" s="680"/>
      <c r="BJ18" s="680"/>
      <c r="BK18" s="680"/>
      <c r="BL18" s="680"/>
      <c r="BM18" s="680"/>
      <c r="BN18" s="681"/>
      <c r="BO18" s="712" t="s">
        <v>236</v>
      </c>
      <c r="BP18" s="712"/>
      <c r="BQ18" s="712"/>
      <c r="BR18" s="712"/>
      <c r="BS18" s="685" t="s">
        <v>242</v>
      </c>
      <c r="BT18" s="680"/>
      <c r="BU18" s="680"/>
      <c r="BV18" s="680"/>
      <c r="BW18" s="680"/>
      <c r="BX18" s="680"/>
      <c r="BY18" s="680"/>
      <c r="BZ18" s="680"/>
      <c r="CA18" s="680"/>
      <c r="CB18" s="726"/>
      <c r="CD18" s="718" t="s">
        <v>273</v>
      </c>
      <c r="CE18" s="719"/>
      <c r="CF18" s="719"/>
      <c r="CG18" s="719"/>
      <c r="CH18" s="719"/>
      <c r="CI18" s="719"/>
      <c r="CJ18" s="719"/>
      <c r="CK18" s="719"/>
      <c r="CL18" s="719"/>
      <c r="CM18" s="719"/>
      <c r="CN18" s="719"/>
      <c r="CO18" s="719"/>
      <c r="CP18" s="719"/>
      <c r="CQ18" s="720"/>
      <c r="CR18" s="679" t="s">
        <v>242</v>
      </c>
      <c r="CS18" s="680"/>
      <c r="CT18" s="680"/>
      <c r="CU18" s="680"/>
      <c r="CV18" s="680"/>
      <c r="CW18" s="680"/>
      <c r="CX18" s="680"/>
      <c r="CY18" s="681"/>
      <c r="CZ18" s="712" t="s">
        <v>236</v>
      </c>
      <c r="DA18" s="712"/>
      <c r="DB18" s="712"/>
      <c r="DC18" s="712"/>
      <c r="DD18" s="685" t="s">
        <v>181</v>
      </c>
      <c r="DE18" s="680"/>
      <c r="DF18" s="680"/>
      <c r="DG18" s="680"/>
      <c r="DH18" s="680"/>
      <c r="DI18" s="680"/>
      <c r="DJ18" s="680"/>
      <c r="DK18" s="680"/>
      <c r="DL18" s="680"/>
      <c r="DM18" s="680"/>
      <c r="DN18" s="680"/>
      <c r="DO18" s="680"/>
      <c r="DP18" s="681"/>
      <c r="DQ18" s="685" t="s">
        <v>242</v>
      </c>
      <c r="DR18" s="680"/>
      <c r="DS18" s="680"/>
      <c r="DT18" s="680"/>
      <c r="DU18" s="680"/>
      <c r="DV18" s="680"/>
      <c r="DW18" s="680"/>
      <c r="DX18" s="680"/>
      <c r="DY18" s="680"/>
      <c r="DZ18" s="680"/>
      <c r="EA18" s="680"/>
      <c r="EB18" s="680"/>
      <c r="EC18" s="726"/>
    </row>
    <row r="19" spans="2:133" ht="11.25" customHeight="1" x14ac:dyDescent="0.2">
      <c r="B19" s="676" t="s">
        <v>274</v>
      </c>
      <c r="C19" s="677"/>
      <c r="D19" s="677"/>
      <c r="E19" s="677"/>
      <c r="F19" s="677"/>
      <c r="G19" s="677"/>
      <c r="H19" s="677"/>
      <c r="I19" s="677"/>
      <c r="J19" s="677"/>
      <c r="K19" s="677"/>
      <c r="L19" s="677"/>
      <c r="M19" s="677"/>
      <c r="N19" s="677"/>
      <c r="O19" s="677"/>
      <c r="P19" s="677"/>
      <c r="Q19" s="678"/>
      <c r="R19" s="679">
        <v>93935</v>
      </c>
      <c r="S19" s="680"/>
      <c r="T19" s="680"/>
      <c r="U19" s="680"/>
      <c r="V19" s="680"/>
      <c r="W19" s="680"/>
      <c r="X19" s="680"/>
      <c r="Y19" s="681"/>
      <c r="Z19" s="712">
        <v>0.2</v>
      </c>
      <c r="AA19" s="712"/>
      <c r="AB19" s="712"/>
      <c r="AC19" s="712"/>
      <c r="AD19" s="713">
        <v>93935</v>
      </c>
      <c r="AE19" s="713"/>
      <c r="AF19" s="713"/>
      <c r="AG19" s="713"/>
      <c r="AH19" s="713"/>
      <c r="AI19" s="713"/>
      <c r="AJ19" s="713"/>
      <c r="AK19" s="713"/>
      <c r="AL19" s="682">
        <v>0.5</v>
      </c>
      <c r="AM19" s="683"/>
      <c r="AN19" s="683"/>
      <c r="AO19" s="714"/>
      <c r="AP19" s="676" t="s">
        <v>275</v>
      </c>
      <c r="AQ19" s="677"/>
      <c r="AR19" s="677"/>
      <c r="AS19" s="677"/>
      <c r="AT19" s="677"/>
      <c r="AU19" s="677"/>
      <c r="AV19" s="677"/>
      <c r="AW19" s="677"/>
      <c r="AX19" s="677"/>
      <c r="AY19" s="677"/>
      <c r="AZ19" s="677"/>
      <c r="BA19" s="677"/>
      <c r="BB19" s="677"/>
      <c r="BC19" s="677"/>
      <c r="BD19" s="677"/>
      <c r="BE19" s="677"/>
      <c r="BF19" s="678"/>
      <c r="BG19" s="679">
        <v>859254</v>
      </c>
      <c r="BH19" s="680"/>
      <c r="BI19" s="680"/>
      <c r="BJ19" s="680"/>
      <c r="BK19" s="680"/>
      <c r="BL19" s="680"/>
      <c r="BM19" s="680"/>
      <c r="BN19" s="681"/>
      <c r="BO19" s="712">
        <v>5.2</v>
      </c>
      <c r="BP19" s="712"/>
      <c r="BQ19" s="712"/>
      <c r="BR19" s="712"/>
      <c r="BS19" s="685" t="s">
        <v>242</v>
      </c>
      <c r="BT19" s="680"/>
      <c r="BU19" s="680"/>
      <c r="BV19" s="680"/>
      <c r="BW19" s="680"/>
      <c r="BX19" s="680"/>
      <c r="BY19" s="680"/>
      <c r="BZ19" s="680"/>
      <c r="CA19" s="680"/>
      <c r="CB19" s="726"/>
      <c r="CD19" s="718" t="s">
        <v>276</v>
      </c>
      <c r="CE19" s="719"/>
      <c r="CF19" s="719"/>
      <c r="CG19" s="719"/>
      <c r="CH19" s="719"/>
      <c r="CI19" s="719"/>
      <c r="CJ19" s="719"/>
      <c r="CK19" s="719"/>
      <c r="CL19" s="719"/>
      <c r="CM19" s="719"/>
      <c r="CN19" s="719"/>
      <c r="CO19" s="719"/>
      <c r="CP19" s="719"/>
      <c r="CQ19" s="720"/>
      <c r="CR19" s="679" t="s">
        <v>236</v>
      </c>
      <c r="CS19" s="680"/>
      <c r="CT19" s="680"/>
      <c r="CU19" s="680"/>
      <c r="CV19" s="680"/>
      <c r="CW19" s="680"/>
      <c r="CX19" s="680"/>
      <c r="CY19" s="681"/>
      <c r="CZ19" s="712" t="s">
        <v>242</v>
      </c>
      <c r="DA19" s="712"/>
      <c r="DB19" s="712"/>
      <c r="DC19" s="712"/>
      <c r="DD19" s="685" t="s">
        <v>236</v>
      </c>
      <c r="DE19" s="680"/>
      <c r="DF19" s="680"/>
      <c r="DG19" s="680"/>
      <c r="DH19" s="680"/>
      <c r="DI19" s="680"/>
      <c r="DJ19" s="680"/>
      <c r="DK19" s="680"/>
      <c r="DL19" s="680"/>
      <c r="DM19" s="680"/>
      <c r="DN19" s="680"/>
      <c r="DO19" s="680"/>
      <c r="DP19" s="681"/>
      <c r="DQ19" s="685" t="s">
        <v>236</v>
      </c>
      <c r="DR19" s="680"/>
      <c r="DS19" s="680"/>
      <c r="DT19" s="680"/>
      <c r="DU19" s="680"/>
      <c r="DV19" s="680"/>
      <c r="DW19" s="680"/>
      <c r="DX19" s="680"/>
      <c r="DY19" s="680"/>
      <c r="DZ19" s="680"/>
      <c r="EA19" s="680"/>
      <c r="EB19" s="680"/>
      <c r="EC19" s="726"/>
    </row>
    <row r="20" spans="2:133" ht="11.25" customHeight="1" x14ac:dyDescent="0.2">
      <c r="B20" s="676" t="s">
        <v>277</v>
      </c>
      <c r="C20" s="677"/>
      <c r="D20" s="677"/>
      <c r="E20" s="677"/>
      <c r="F20" s="677"/>
      <c r="G20" s="677"/>
      <c r="H20" s="677"/>
      <c r="I20" s="677"/>
      <c r="J20" s="677"/>
      <c r="K20" s="677"/>
      <c r="L20" s="677"/>
      <c r="M20" s="677"/>
      <c r="N20" s="677"/>
      <c r="O20" s="677"/>
      <c r="P20" s="677"/>
      <c r="Q20" s="678"/>
      <c r="R20" s="679">
        <v>18456</v>
      </c>
      <c r="S20" s="680"/>
      <c r="T20" s="680"/>
      <c r="U20" s="680"/>
      <c r="V20" s="680"/>
      <c r="W20" s="680"/>
      <c r="X20" s="680"/>
      <c r="Y20" s="681"/>
      <c r="Z20" s="712">
        <v>0</v>
      </c>
      <c r="AA20" s="712"/>
      <c r="AB20" s="712"/>
      <c r="AC20" s="712"/>
      <c r="AD20" s="713">
        <v>18456</v>
      </c>
      <c r="AE20" s="713"/>
      <c r="AF20" s="713"/>
      <c r="AG20" s="713"/>
      <c r="AH20" s="713"/>
      <c r="AI20" s="713"/>
      <c r="AJ20" s="713"/>
      <c r="AK20" s="713"/>
      <c r="AL20" s="682">
        <v>0.1</v>
      </c>
      <c r="AM20" s="683"/>
      <c r="AN20" s="683"/>
      <c r="AO20" s="714"/>
      <c r="AP20" s="676" t="s">
        <v>278</v>
      </c>
      <c r="AQ20" s="677"/>
      <c r="AR20" s="677"/>
      <c r="AS20" s="677"/>
      <c r="AT20" s="677"/>
      <c r="AU20" s="677"/>
      <c r="AV20" s="677"/>
      <c r="AW20" s="677"/>
      <c r="AX20" s="677"/>
      <c r="AY20" s="677"/>
      <c r="AZ20" s="677"/>
      <c r="BA20" s="677"/>
      <c r="BB20" s="677"/>
      <c r="BC20" s="677"/>
      <c r="BD20" s="677"/>
      <c r="BE20" s="677"/>
      <c r="BF20" s="678"/>
      <c r="BG20" s="679">
        <v>859254</v>
      </c>
      <c r="BH20" s="680"/>
      <c r="BI20" s="680"/>
      <c r="BJ20" s="680"/>
      <c r="BK20" s="680"/>
      <c r="BL20" s="680"/>
      <c r="BM20" s="680"/>
      <c r="BN20" s="681"/>
      <c r="BO20" s="712">
        <v>5.2</v>
      </c>
      <c r="BP20" s="712"/>
      <c r="BQ20" s="712"/>
      <c r="BR20" s="712"/>
      <c r="BS20" s="685" t="s">
        <v>236</v>
      </c>
      <c r="BT20" s="680"/>
      <c r="BU20" s="680"/>
      <c r="BV20" s="680"/>
      <c r="BW20" s="680"/>
      <c r="BX20" s="680"/>
      <c r="BY20" s="680"/>
      <c r="BZ20" s="680"/>
      <c r="CA20" s="680"/>
      <c r="CB20" s="726"/>
      <c r="CD20" s="718" t="s">
        <v>279</v>
      </c>
      <c r="CE20" s="719"/>
      <c r="CF20" s="719"/>
      <c r="CG20" s="719"/>
      <c r="CH20" s="719"/>
      <c r="CI20" s="719"/>
      <c r="CJ20" s="719"/>
      <c r="CK20" s="719"/>
      <c r="CL20" s="719"/>
      <c r="CM20" s="719"/>
      <c r="CN20" s="719"/>
      <c r="CO20" s="719"/>
      <c r="CP20" s="719"/>
      <c r="CQ20" s="720"/>
      <c r="CR20" s="679">
        <v>44011758</v>
      </c>
      <c r="CS20" s="680"/>
      <c r="CT20" s="680"/>
      <c r="CU20" s="680"/>
      <c r="CV20" s="680"/>
      <c r="CW20" s="680"/>
      <c r="CX20" s="680"/>
      <c r="CY20" s="681"/>
      <c r="CZ20" s="712">
        <v>100</v>
      </c>
      <c r="DA20" s="712"/>
      <c r="DB20" s="712"/>
      <c r="DC20" s="712"/>
      <c r="DD20" s="685">
        <v>2697135</v>
      </c>
      <c r="DE20" s="680"/>
      <c r="DF20" s="680"/>
      <c r="DG20" s="680"/>
      <c r="DH20" s="680"/>
      <c r="DI20" s="680"/>
      <c r="DJ20" s="680"/>
      <c r="DK20" s="680"/>
      <c r="DL20" s="680"/>
      <c r="DM20" s="680"/>
      <c r="DN20" s="680"/>
      <c r="DO20" s="680"/>
      <c r="DP20" s="681"/>
      <c r="DQ20" s="685">
        <v>22207061</v>
      </c>
      <c r="DR20" s="680"/>
      <c r="DS20" s="680"/>
      <c r="DT20" s="680"/>
      <c r="DU20" s="680"/>
      <c r="DV20" s="680"/>
      <c r="DW20" s="680"/>
      <c r="DX20" s="680"/>
      <c r="DY20" s="680"/>
      <c r="DZ20" s="680"/>
      <c r="EA20" s="680"/>
      <c r="EB20" s="680"/>
      <c r="EC20" s="726"/>
    </row>
    <row r="21" spans="2:133" ht="11.25" customHeight="1" x14ac:dyDescent="0.2">
      <c r="B21" s="676" t="s">
        <v>280</v>
      </c>
      <c r="C21" s="677"/>
      <c r="D21" s="677"/>
      <c r="E21" s="677"/>
      <c r="F21" s="677"/>
      <c r="G21" s="677"/>
      <c r="H21" s="677"/>
      <c r="I21" s="677"/>
      <c r="J21" s="677"/>
      <c r="K21" s="677"/>
      <c r="L21" s="677"/>
      <c r="M21" s="677"/>
      <c r="N21" s="677"/>
      <c r="O21" s="677"/>
      <c r="P21" s="677"/>
      <c r="Q21" s="678"/>
      <c r="R21" s="679">
        <v>5788</v>
      </c>
      <c r="S21" s="680"/>
      <c r="T21" s="680"/>
      <c r="U21" s="680"/>
      <c r="V21" s="680"/>
      <c r="W21" s="680"/>
      <c r="X21" s="680"/>
      <c r="Y21" s="681"/>
      <c r="Z21" s="712">
        <v>0</v>
      </c>
      <c r="AA21" s="712"/>
      <c r="AB21" s="712"/>
      <c r="AC21" s="712"/>
      <c r="AD21" s="713">
        <v>5788</v>
      </c>
      <c r="AE21" s="713"/>
      <c r="AF21" s="713"/>
      <c r="AG21" s="713"/>
      <c r="AH21" s="713"/>
      <c r="AI21" s="713"/>
      <c r="AJ21" s="713"/>
      <c r="AK21" s="713"/>
      <c r="AL21" s="682">
        <v>0</v>
      </c>
      <c r="AM21" s="683"/>
      <c r="AN21" s="683"/>
      <c r="AO21" s="714"/>
      <c r="AP21" s="773" t="s">
        <v>281</v>
      </c>
      <c r="AQ21" s="781"/>
      <c r="AR21" s="781"/>
      <c r="AS21" s="781"/>
      <c r="AT21" s="781"/>
      <c r="AU21" s="781"/>
      <c r="AV21" s="781"/>
      <c r="AW21" s="781"/>
      <c r="AX21" s="781"/>
      <c r="AY21" s="781"/>
      <c r="AZ21" s="781"/>
      <c r="BA21" s="781"/>
      <c r="BB21" s="781"/>
      <c r="BC21" s="781"/>
      <c r="BD21" s="781"/>
      <c r="BE21" s="781"/>
      <c r="BF21" s="775"/>
      <c r="BG21" s="679" t="s">
        <v>242</v>
      </c>
      <c r="BH21" s="680"/>
      <c r="BI21" s="680"/>
      <c r="BJ21" s="680"/>
      <c r="BK21" s="680"/>
      <c r="BL21" s="680"/>
      <c r="BM21" s="680"/>
      <c r="BN21" s="681"/>
      <c r="BO21" s="712" t="s">
        <v>236</v>
      </c>
      <c r="BP21" s="712"/>
      <c r="BQ21" s="712"/>
      <c r="BR21" s="712"/>
      <c r="BS21" s="685" t="s">
        <v>236</v>
      </c>
      <c r="BT21" s="680"/>
      <c r="BU21" s="680"/>
      <c r="BV21" s="680"/>
      <c r="BW21" s="680"/>
      <c r="BX21" s="680"/>
      <c r="BY21" s="680"/>
      <c r="BZ21" s="680"/>
      <c r="CA21" s="680"/>
      <c r="CB21" s="726"/>
      <c r="CD21" s="786"/>
      <c r="CE21" s="709"/>
      <c r="CF21" s="709"/>
      <c r="CG21" s="709"/>
      <c r="CH21" s="709"/>
      <c r="CI21" s="709"/>
      <c r="CJ21" s="709"/>
      <c r="CK21" s="709"/>
      <c r="CL21" s="709"/>
      <c r="CM21" s="709"/>
      <c r="CN21" s="709"/>
      <c r="CO21" s="709"/>
      <c r="CP21" s="709"/>
      <c r="CQ21" s="710"/>
      <c r="CR21" s="787"/>
      <c r="CS21" s="788"/>
      <c r="CT21" s="788"/>
      <c r="CU21" s="788"/>
      <c r="CV21" s="788"/>
      <c r="CW21" s="788"/>
      <c r="CX21" s="788"/>
      <c r="CY21" s="789"/>
      <c r="CZ21" s="790"/>
      <c r="DA21" s="790"/>
      <c r="DB21" s="790"/>
      <c r="DC21" s="790"/>
      <c r="DD21" s="791"/>
      <c r="DE21" s="788"/>
      <c r="DF21" s="788"/>
      <c r="DG21" s="788"/>
      <c r="DH21" s="788"/>
      <c r="DI21" s="788"/>
      <c r="DJ21" s="788"/>
      <c r="DK21" s="788"/>
      <c r="DL21" s="788"/>
      <c r="DM21" s="788"/>
      <c r="DN21" s="788"/>
      <c r="DO21" s="788"/>
      <c r="DP21" s="789"/>
      <c r="DQ21" s="791"/>
      <c r="DR21" s="788"/>
      <c r="DS21" s="788"/>
      <c r="DT21" s="788"/>
      <c r="DU21" s="788"/>
      <c r="DV21" s="788"/>
      <c r="DW21" s="788"/>
      <c r="DX21" s="788"/>
      <c r="DY21" s="788"/>
      <c r="DZ21" s="788"/>
      <c r="EA21" s="788"/>
      <c r="EB21" s="788"/>
      <c r="EC21" s="795"/>
    </row>
    <row r="22" spans="2:133" ht="11.25" customHeight="1" x14ac:dyDescent="0.2">
      <c r="B22" s="676" t="s">
        <v>282</v>
      </c>
      <c r="C22" s="677"/>
      <c r="D22" s="677"/>
      <c r="E22" s="677"/>
      <c r="F22" s="677"/>
      <c r="G22" s="677"/>
      <c r="H22" s="677"/>
      <c r="I22" s="677"/>
      <c r="J22" s="677"/>
      <c r="K22" s="677"/>
      <c r="L22" s="677"/>
      <c r="M22" s="677"/>
      <c r="N22" s="677"/>
      <c r="O22" s="677"/>
      <c r="P22" s="677"/>
      <c r="Q22" s="678"/>
      <c r="R22" s="679">
        <v>638730</v>
      </c>
      <c r="S22" s="680"/>
      <c r="T22" s="680"/>
      <c r="U22" s="680"/>
      <c r="V22" s="680"/>
      <c r="W22" s="680"/>
      <c r="X22" s="680"/>
      <c r="Y22" s="681"/>
      <c r="Z22" s="712">
        <v>1.4</v>
      </c>
      <c r="AA22" s="712"/>
      <c r="AB22" s="712"/>
      <c r="AC22" s="712"/>
      <c r="AD22" s="713">
        <v>523807</v>
      </c>
      <c r="AE22" s="713"/>
      <c r="AF22" s="713"/>
      <c r="AG22" s="713"/>
      <c r="AH22" s="713"/>
      <c r="AI22" s="713"/>
      <c r="AJ22" s="713"/>
      <c r="AK22" s="713"/>
      <c r="AL22" s="682">
        <v>2.7</v>
      </c>
      <c r="AM22" s="683"/>
      <c r="AN22" s="683"/>
      <c r="AO22" s="714"/>
      <c r="AP22" s="773" t="s">
        <v>283</v>
      </c>
      <c r="AQ22" s="781"/>
      <c r="AR22" s="781"/>
      <c r="AS22" s="781"/>
      <c r="AT22" s="781"/>
      <c r="AU22" s="781"/>
      <c r="AV22" s="781"/>
      <c r="AW22" s="781"/>
      <c r="AX22" s="781"/>
      <c r="AY22" s="781"/>
      <c r="AZ22" s="781"/>
      <c r="BA22" s="781"/>
      <c r="BB22" s="781"/>
      <c r="BC22" s="781"/>
      <c r="BD22" s="781"/>
      <c r="BE22" s="781"/>
      <c r="BF22" s="775"/>
      <c r="BG22" s="679" t="s">
        <v>236</v>
      </c>
      <c r="BH22" s="680"/>
      <c r="BI22" s="680"/>
      <c r="BJ22" s="680"/>
      <c r="BK22" s="680"/>
      <c r="BL22" s="680"/>
      <c r="BM22" s="680"/>
      <c r="BN22" s="681"/>
      <c r="BO22" s="712" t="s">
        <v>236</v>
      </c>
      <c r="BP22" s="712"/>
      <c r="BQ22" s="712"/>
      <c r="BR22" s="712"/>
      <c r="BS22" s="685" t="s">
        <v>236</v>
      </c>
      <c r="BT22" s="680"/>
      <c r="BU22" s="680"/>
      <c r="BV22" s="680"/>
      <c r="BW22" s="680"/>
      <c r="BX22" s="680"/>
      <c r="BY22" s="680"/>
      <c r="BZ22" s="680"/>
      <c r="CA22" s="680"/>
      <c r="CB22" s="726"/>
      <c r="CD22" s="783" t="s">
        <v>284</v>
      </c>
      <c r="CE22" s="784"/>
      <c r="CF22" s="784"/>
      <c r="CG22" s="784"/>
      <c r="CH22" s="784"/>
      <c r="CI22" s="784"/>
      <c r="CJ22" s="784"/>
      <c r="CK22" s="784"/>
      <c r="CL22" s="784"/>
      <c r="CM22" s="784"/>
      <c r="CN22" s="784"/>
      <c r="CO22" s="784"/>
      <c r="CP22" s="784"/>
      <c r="CQ22" s="784"/>
      <c r="CR22" s="784"/>
      <c r="CS22" s="784"/>
      <c r="CT22" s="784"/>
      <c r="CU22" s="784"/>
      <c r="CV22" s="784"/>
      <c r="CW22" s="784"/>
      <c r="CX22" s="784"/>
      <c r="CY22" s="784"/>
      <c r="CZ22" s="784"/>
      <c r="DA22" s="784"/>
      <c r="DB22" s="784"/>
      <c r="DC22" s="784"/>
      <c r="DD22" s="784"/>
      <c r="DE22" s="784"/>
      <c r="DF22" s="784"/>
      <c r="DG22" s="784"/>
      <c r="DH22" s="784"/>
      <c r="DI22" s="784"/>
      <c r="DJ22" s="784"/>
      <c r="DK22" s="784"/>
      <c r="DL22" s="784"/>
      <c r="DM22" s="784"/>
      <c r="DN22" s="784"/>
      <c r="DO22" s="784"/>
      <c r="DP22" s="784"/>
      <c r="DQ22" s="784"/>
      <c r="DR22" s="784"/>
      <c r="DS22" s="784"/>
      <c r="DT22" s="784"/>
      <c r="DU22" s="784"/>
      <c r="DV22" s="784"/>
      <c r="DW22" s="784"/>
      <c r="DX22" s="784"/>
      <c r="DY22" s="784"/>
      <c r="DZ22" s="784"/>
      <c r="EA22" s="784"/>
      <c r="EB22" s="784"/>
      <c r="EC22" s="785"/>
    </row>
    <row r="23" spans="2:133" ht="11.25" customHeight="1" x14ac:dyDescent="0.2">
      <c r="B23" s="676" t="s">
        <v>285</v>
      </c>
      <c r="C23" s="677"/>
      <c r="D23" s="677"/>
      <c r="E23" s="677"/>
      <c r="F23" s="677"/>
      <c r="G23" s="677"/>
      <c r="H23" s="677"/>
      <c r="I23" s="677"/>
      <c r="J23" s="677"/>
      <c r="K23" s="677"/>
      <c r="L23" s="677"/>
      <c r="M23" s="677"/>
      <c r="N23" s="677"/>
      <c r="O23" s="677"/>
      <c r="P23" s="677"/>
      <c r="Q23" s="678"/>
      <c r="R23" s="679">
        <v>523807</v>
      </c>
      <c r="S23" s="680"/>
      <c r="T23" s="680"/>
      <c r="U23" s="680"/>
      <c r="V23" s="680"/>
      <c r="W23" s="680"/>
      <c r="X23" s="680"/>
      <c r="Y23" s="681"/>
      <c r="Z23" s="712">
        <v>1.2</v>
      </c>
      <c r="AA23" s="712"/>
      <c r="AB23" s="712"/>
      <c r="AC23" s="712"/>
      <c r="AD23" s="713">
        <v>523807</v>
      </c>
      <c r="AE23" s="713"/>
      <c r="AF23" s="713"/>
      <c r="AG23" s="713"/>
      <c r="AH23" s="713"/>
      <c r="AI23" s="713"/>
      <c r="AJ23" s="713"/>
      <c r="AK23" s="713"/>
      <c r="AL23" s="682">
        <v>2.7</v>
      </c>
      <c r="AM23" s="683"/>
      <c r="AN23" s="683"/>
      <c r="AO23" s="714"/>
      <c r="AP23" s="773" t="s">
        <v>286</v>
      </c>
      <c r="AQ23" s="781"/>
      <c r="AR23" s="781"/>
      <c r="AS23" s="781"/>
      <c r="AT23" s="781"/>
      <c r="AU23" s="781"/>
      <c r="AV23" s="781"/>
      <c r="AW23" s="781"/>
      <c r="AX23" s="781"/>
      <c r="AY23" s="781"/>
      <c r="AZ23" s="781"/>
      <c r="BA23" s="781"/>
      <c r="BB23" s="781"/>
      <c r="BC23" s="781"/>
      <c r="BD23" s="781"/>
      <c r="BE23" s="781"/>
      <c r="BF23" s="775"/>
      <c r="BG23" s="679">
        <v>859254</v>
      </c>
      <c r="BH23" s="680"/>
      <c r="BI23" s="680"/>
      <c r="BJ23" s="680"/>
      <c r="BK23" s="680"/>
      <c r="BL23" s="680"/>
      <c r="BM23" s="680"/>
      <c r="BN23" s="681"/>
      <c r="BO23" s="712">
        <v>5.2</v>
      </c>
      <c r="BP23" s="712"/>
      <c r="BQ23" s="712"/>
      <c r="BR23" s="712"/>
      <c r="BS23" s="685" t="s">
        <v>236</v>
      </c>
      <c r="BT23" s="680"/>
      <c r="BU23" s="680"/>
      <c r="BV23" s="680"/>
      <c r="BW23" s="680"/>
      <c r="BX23" s="680"/>
      <c r="BY23" s="680"/>
      <c r="BZ23" s="680"/>
      <c r="CA23" s="680"/>
      <c r="CB23" s="726"/>
      <c r="CD23" s="783" t="s">
        <v>224</v>
      </c>
      <c r="CE23" s="784"/>
      <c r="CF23" s="784"/>
      <c r="CG23" s="784"/>
      <c r="CH23" s="784"/>
      <c r="CI23" s="784"/>
      <c r="CJ23" s="784"/>
      <c r="CK23" s="784"/>
      <c r="CL23" s="784"/>
      <c r="CM23" s="784"/>
      <c r="CN23" s="784"/>
      <c r="CO23" s="784"/>
      <c r="CP23" s="784"/>
      <c r="CQ23" s="785"/>
      <c r="CR23" s="783" t="s">
        <v>287</v>
      </c>
      <c r="CS23" s="784"/>
      <c r="CT23" s="784"/>
      <c r="CU23" s="784"/>
      <c r="CV23" s="784"/>
      <c r="CW23" s="784"/>
      <c r="CX23" s="784"/>
      <c r="CY23" s="785"/>
      <c r="CZ23" s="783" t="s">
        <v>288</v>
      </c>
      <c r="DA23" s="784"/>
      <c r="DB23" s="784"/>
      <c r="DC23" s="785"/>
      <c r="DD23" s="783" t="s">
        <v>289</v>
      </c>
      <c r="DE23" s="784"/>
      <c r="DF23" s="784"/>
      <c r="DG23" s="784"/>
      <c r="DH23" s="784"/>
      <c r="DI23" s="784"/>
      <c r="DJ23" s="784"/>
      <c r="DK23" s="785"/>
      <c r="DL23" s="792" t="s">
        <v>290</v>
      </c>
      <c r="DM23" s="793"/>
      <c r="DN23" s="793"/>
      <c r="DO23" s="793"/>
      <c r="DP23" s="793"/>
      <c r="DQ23" s="793"/>
      <c r="DR23" s="793"/>
      <c r="DS23" s="793"/>
      <c r="DT23" s="793"/>
      <c r="DU23" s="793"/>
      <c r="DV23" s="794"/>
      <c r="DW23" s="783" t="s">
        <v>291</v>
      </c>
      <c r="DX23" s="784"/>
      <c r="DY23" s="784"/>
      <c r="DZ23" s="784"/>
      <c r="EA23" s="784"/>
      <c r="EB23" s="784"/>
      <c r="EC23" s="785"/>
    </row>
    <row r="24" spans="2:133" ht="11.25" customHeight="1" x14ac:dyDescent="0.2">
      <c r="B24" s="676" t="s">
        <v>292</v>
      </c>
      <c r="C24" s="677"/>
      <c r="D24" s="677"/>
      <c r="E24" s="677"/>
      <c r="F24" s="677"/>
      <c r="G24" s="677"/>
      <c r="H24" s="677"/>
      <c r="I24" s="677"/>
      <c r="J24" s="677"/>
      <c r="K24" s="677"/>
      <c r="L24" s="677"/>
      <c r="M24" s="677"/>
      <c r="N24" s="677"/>
      <c r="O24" s="677"/>
      <c r="P24" s="677"/>
      <c r="Q24" s="678"/>
      <c r="R24" s="679">
        <v>114923</v>
      </c>
      <c r="S24" s="680"/>
      <c r="T24" s="680"/>
      <c r="U24" s="680"/>
      <c r="V24" s="680"/>
      <c r="W24" s="680"/>
      <c r="X24" s="680"/>
      <c r="Y24" s="681"/>
      <c r="Z24" s="712">
        <v>0.3</v>
      </c>
      <c r="AA24" s="712"/>
      <c r="AB24" s="712"/>
      <c r="AC24" s="712"/>
      <c r="AD24" s="713" t="s">
        <v>181</v>
      </c>
      <c r="AE24" s="713"/>
      <c r="AF24" s="713"/>
      <c r="AG24" s="713"/>
      <c r="AH24" s="713"/>
      <c r="AI24" s="713"/>
      <c r="AJ24" s="713"/>
      <c r="AK24" s="713"/>
      <c r="AL24" s="682" t="s">
        <v>236</v>
      </c>
      <c r="AM24" s="683"/>
      <c r="AN24" s="683"/>
      <c r="AO24" s="714"/>
      <c r="AP24" s="773" t="s">
        <v>293</v>
      </c>
      <c r="AQ24" s="781"/>
      <c r="AR24" s="781"/>
      <c r="AS24" s="781"/>
      <c r="AT24" s="781"/>
      <c r="AU24" s="781"/>
      <c r="AV24" s="781"/>
      <c r="AW24" s="781"/>
      <c r="AX24" s="781"/>
      <c r="AY24" s="781"/>
      <c r="AZ24" s="781"/>
      <c r="BA24" s="781"/>
      <c r="BB24" s="781"/>
      <c r="BC24" s="781"/>
      <c r="BD24" s="781"/>
      <c r="BE24" s="781"/>
      <c r="BF24" s="775"/>
      <c r="BG24" s="679" t="s">
        <v>236</v>
      </c>
      <c r="BH24" s="680"/>
      <c r="BI24" s="680"/>
      <c r="BJ24" s="680"/>
      <c r="BK24" s="680"/>
      <c r="BL24" s="680"/>
      <c r="BM24" s="680"/>
      <c r="BN24" s="681"/>
      <c r="BO24" s="712" t="s">
        <v>242</v>
      </c>
      <c r="BP24" s="712"/>
      <c r="BQ24" s="712"/>
      <c r="BR24" s="712"/>
      <c r="BS24" s="685" t="s">
        <v>242</v>
      </c>
      <c r="BT24" s="680"/>
      <c r="BU24" s="680"/>
      <c r="BV24" s="680"/>
      <c r="BW24" s="680"/>
      <c r="BX24" s="680"/>
      <c r="BY24" s="680"/>
      <c r="BZ24" s="680"/>
      <c r="CA24" s="680"/>
      <c r="CB24" s="726"/>
      <c r="CD24" s="737" t="s">
        <v>294</v>
      </c>
      <c r="CE24" s="738"/>
      <c r="CF24" s="738"/>
      <c r="CG24" s="738"/>
      <c r="CH24" s="738"/>
      <c r="CI24" s="738"/>
      <c r="CJ24" s="738"/>
      <c r="CK24" s="738"/>
      <c r="CL24" s="738"/>
      <c r="CM24" s="738"/>
      <c r="CN24" s="738"/>
      <c r="CO24" s="738"/>
      <c r="CP24" s="738"/>
      <c r="CQ24" s="739"/>
      <c r="CR24" s="734">
        <v>18965257</v>
      </c>
      <c r="CS24" s="735"/>
      <c r="CT24" s="735"/>
      <c r="CU24" s="735"/>
      <c r="CV24" s="735"/>
      <c r="CW24" s="735"/>
      <c r="CX24" s="735"/>
      <c r="CY24" s="778"/>
      <c r="CZ24" s="779">
        <v>43.1</v>
      </c>
      <c r="DA24" s="750"/>
      <c r="DB24" s="750"/>
      <c r="DC24" s="782"/>
      <c r="DD24" s="777">
        <v>11585166</v>
      </c>
      <c r="DE24" s="735"/>
      <c r="DF24" s="735"/>
      <c r="DG24" s="735"/>
      <c r="DH24" s="735"/>
      <c r="DI24" s="735"/>
      <c r="DJ24" s="735"/>
      <c r="DK24" s="778"/>
      <c r="DL24" s="777">
        <v>11543829</v>
      </c>
      <c r="DM24" s="735"/>
      <c r="DN24" s="735"/>
      <c r="DO24" s="735"/>
      <c r="DP24" s="735"/>
      <c r="DQ24" s="735"/>
      <c r="DR24" s="735"/>
      <c r="DS24" s="735"/>
      <c r="DT24" s="735"/>
      <c r="DU24" s="735"/>
      <c r="DV24" s="778"/>
      <c r="DW24" s="779">
        <v>58</v>
      </c>
      <c r="DX24" s="750"/>
      <c r="DY24" s="750"/>
      <c r="DZ24" s="750"/>
      <c r="EA24" s="750"/>
      <c r="EB24" s="750"/>
      <c r="EC24" s="780"/>
    </row>
    <row r="25" spans="2:133" ht="11.25" customHeight="1" x14ac:dyDescent="0.2">
      <c r="B25" s="676" t="s">
        <v>295</v>
      </c>
      <c r="C25" s="677"/>
      <c r="D25" s="677"/>
      <c r="E25" s="677"/>
      <c r="F25" s="677"/>
      <c r="G25" s="677"/>
      <c r="H25" s="677"/>
      <c r="I25" s="677"/>
      <c r="J25" s="677"/>
      <c r="K25" s="677"/>
      <c r="L25" s="677"/>
      <c r="M25" s="677"/>
      <c r="N25" s="677"/>
      <c r="O25" s="677"/>
      <c r="P25" s="677"/>
      <c r="Q25" s="678"/>
      <c r="R25" s="679" t="s">
        <v>236</v>
      </c>
      <c r="S25" s="680"/>
      <c r="T25" s="680"/>
      <c r="U25" s="680"/>
      <c r="V25" s="680"/>
      <c r="W25" s="680"/>
      <c r="X25" s="680"/>
      <c r="Y25" s="681"/>
      <c r="Z25" s="712" t="s">
        <v>236</v>
      </c>
      <c r="AA25" s="712"/>
      <c r="AB25" s="712"/>
      <c r="AC25" s="712"/>
      <c r="AD25" s="713" t="s">
        <v>236</v>
      </c>
      <c r="AE25" s="713"/>
      <c r="AF25" s="713"/>
      <c r="AG25" s="713"/>
      <c r="AH25" s="713"/>
      <c r="AI25" s="713"/>
      <c r="AJ25" s="713"/>
      <c r="AK25" s="713"/>
      <c r="AL25" s="682" t="s">
        <v>242</v>
      </c>
      <c r="AM25" s="683"/>
      <c r="AN25" s="683"/>
      <c r="AO25" s="714"/>
      <c r="AP25" s="773" t="s">
        <v>296</v>
      </c>
      <c r="AQ25" s="781"/>
      <c r="AR25" s="781"/>
      <c r="AS25" s="781"/>
      <c r="AT25" s="781"/>
      <c r="AU25" s="781"/>
      <c r="AV25" s="781"/>
      <c r="AW25" s="781"/>
      <c r="AX25" s="781"/>
      <c r="AY25" s="781"/>
      <c r="AZ25" s="781"/>
      <c r="BA25" s="781"/>
      <c r="BB25" s="781"/>
      <c r="BC25" s="781"/>
      <c r="BD25" s="781"/>
      <c r="BE25" s="781"/>
      <c r="BF25" s="775"/>
      <c r="BG25" s="679" t="s">
        <v>236</v>
      </c>
      <c r="BH25" s="680"/>
      <c r="BI25" s="680"/>
      <c r="BJ25" s="680"/>
      <c r="BK25" s="680"/>
      <c r="BL25" s="680"/>
      <c r="BM25" s="680"/>
      <c r="BN25" s="681"/>
      <c r="BO25" s="712" t="s">
        <v>181</v>
      </c>
      <c r="BP25" s="712"/>
      <c r="BQ25" s="712"/>
      <c r="BR25" s="712"/>
      <c r="BS25" s="685" t="s">
        <v>236</v>
      </c>
      <c r="BT25" s="680"/>
      <c r="BU25" s="680"/>
      <c r="BV25" s="680"/>
      <c r="BW25" s="680"/>
      <c r="BX25" s="680"/>
      <c r="BY25" s="680"/>
      <c r="BZ25" s="680"/>
      <c r="CA25" s="680"/>
      <c r="CB25" s="726"/>
      <c r="CD25" s="718" t="s">
        <v>297</v>
      </c>
      <c r="CE25" s="719"/>
      <c r="CF25" s="719"/>
      <c r="CG25" s="719"/>
      <c r="CH25" s="719"/>
      <c r="CI25" s="719"/>
      <c r="CJ25" s="719"/>
      <c r="CK25" s="719"/>
      <c r="CL25" s="719"/>
      <c r="CM25" s="719"/>
      <c r="CN25" s="719"/>
      <c r="CO25" s="719"/>
      <c r="CP25" s="719"/>
      <c r="CQ25" s="720"/>
      <c r="CR25" s="679">
        <v>6555794</v>
      </c>
      <c r="CS25" s="698"/>
      <c r="CT25" s="698"/>
      <c r="CU25" s="698"/>
      <c r="CV25" s="698"/>
      <c r="CW25" s="698"/>
      <c r="CX25" s="698"/>
      <c r="CY25" s="699"/>
      <c r="CZ25" s="682">
        <v>14.9</v>
      </c>
      <c r="DA25" s="700"/>
      <c r="DB25" s="700"/>
      <c r="DC25" s="701"/>
      <c r="DD25" s="685">
        <v>6159583</v>
      </c>
      <c r="DE25" s="698"/>
      <c r="DF25" s="698"/>
      <c r="DG25" s="698"/>
      <c r="DH25" s="698"/>
      <c r="DI25" s="698"/>
      <c r="DJ25" s="698"/>
      <c r="DK25" s="699"/>
      <c r="DL25" s="685">
        <v>6144193</v>
      </c>
      <c r="DM25" s="698"/>
      <c r="DN25" s="698"/>
      <c r="DO25" s="698"/>
      <c r="DP25" s="698"/>
      <c r="DQ25" s="698"/>
      <c r="DR25" s="698"/>
      <c r="DS25" s="698"/>
      <c r="DT25" s="698"/>
      <c r="DU25" s="698"/>
      <c r="DV25" s="699"/>
      <c r="DW25" s="682">
        <v>30.9</v>
      </c>
      <c r="DX25" s="700"/>
      <c r="DY25" s="700"/>
      <c r="DZ25" s="700"/>
      <c r="EA25" s="700"/>
      <c r="EB25" s="700"/>
      <c r="EC25" s="721"/>
    </row>
    <row r="26" spans="2:133" ht="11.25" customHeight="1" x14ac:dyDescent="0.2">
      <c r="B26" s="676" t="s">
        <v>298</v>
      </c>
      <c r="C26" s="677"/>
      <c r="D26" s="677"/>
      <c r="E26" s="677"/>
      <c r="F26" s="677"/>
      <c r="G26" s="677"/>
      <c r="H26" s="677"/>
      <c r="I26" s="677"/>
      <c r="J26" s="677"/>
      <c r="K26" s="677"/>
      <c r="L26" s="677"/>
      <c r="M26" s="677"/>
      <c r="N26" s="677"/>
      <c r="O26" s="677"/>
      <c r="P26" s="677"/>
      <c r="Q26" s="678"/>
      <c r="R26" s="679">
        <v>20115341</v>
      </c>
      <c r="S26" s="680"/>
      <c r="T26" s="680"/>
      <c r="U26" s="680"/>
      <c r="V26" s="680"/>
      <c r="W26" s="680"/>
      <c r="X26" s="680"/>
      <c r="Y26" s="681"/>
      <c r="Z26" s="712">
        <v>44.5</v>
      </c>
      <c r="AA26" s="712"/>
      <c r="AB26" s="712"/>
      <c r="AC26" s="712"/>
      <c r="AD26" s="713">
        <v>19141164</v>
      </c>
      <c r="AE26" s="713"/>
      <c r="AF26" s="713"/>
      <c r="AG26" s="713"/>
      <c r="AH26" s="713"/>
      <c r="AI26" s="713"/>
      <c r="AJ26" s="713"/>
      <c r="AK26" s="713"/>
      <c r="AL26" s="682">
        <v>99.5</v>
      </c>
      <c r="AM26" s="683"/>
      <c r="AN26" s="683"/>
      <c r="AO26" s="714"/>
      <c r="AP26" s="773" t="s">
        <v>299</v>
      </c>
      <c r="AQ26" s="774"/>
      <c r="AR26" s="774"/>
      <c r="AS26" s="774"/>
      <c r="AT26" s="774"/>
      <c r="AU26" s="774"/>
      <c r="AV26" s="774"/>
      <c r="AW26" s="774"/>
      <c r="AX26" s="774"/>
      <c r="AY26" s="774"/>
      <c r="AZ26" s="774"/>
      <c r="BA26" s="774"/>
      <c r="BB26" s="774"/>
      <c r="BC26" s="774"/>
      <c r="BD26" s="774"/>
      <c r="BE26" s="774"/>
      <c r="BF26" s="775"/>
      <c r="BG26" s="679" t="s">
        <v>242</v>
      </c>
      <c r="BH26" s="680"/>
      <c r="BI26" s="680"/>
      <c r="BJ26" s="680"/>
      <c r="BK26" s="680"/>
      <c r="BL26" s="680"/>
      <c r="BM26" s="680"/>
      <c r="BN26" s="681"/>
      <c r="BO26" s="712" t="s">
        <v>181</v>
      </c>
      <c r="BP26" s="712"/>
      <c r="BQ26" s="712"/>
      <c r="BR26" s="712"/>
      <c r="BS26" s="685" t="s">
        <v>236</v>
      </c>
      <c r="BT26" s="680"/>
      <c r="BU26" s="680"/>
      <c r="BV26" s="680"/>
      <c r="BW26" s="680"/>
      <c r="BX26" s="680"/>
      <c r="BY26" s="680"/>
      <c r="BZ26" s="680"/>
      <c r="CA26" s="680"/>
      <c r="CB26" s="726"/>
      <c r="CD26" s="718" t="s">
        <v>300</v>
      </c>
      <c r="CE26" s="719"/>
      <c r="CF26" s="719"/>
      <c r="CG26" s="719"/>
      <c r="CH26" s="719"/>
      <c r="CI26" s="719"/>
      <c r="CJ26" s="719"/>
      <c r="CK26" s="719"/>
      <c r="CL26" s="719"/>
      <c r="CM26" s="719"/>
      <c r="CN26" s="719"/>
      <c r="CO26" s="719"/>
      <c r="CP26" s="719"/>
      <c r="CQ26" s="720"/>
      <c r="CR26" s="679">
        <v>4234062</v>
      </c>
      <c r="CS26" s="680"/>
      <c r="CT26" s="680"/>
      <c r="CU26" s="680"/>
      <c r="CV26" s="680"/>
      <c r="CW26" s="680"/>
      <c r="CX26" s="680"/>
      <c r="CY26" s="681"/>
      <c r="CZ26" s="682">
        <v>9.6</v>
      </c>
      <c r="DA26" s="700"/>
      <c r="DB26" s="700"/>
      <c r="DC26" s="701"/>
      <c r="DD26" s="685">
        <v>4042836</v>
      </c>
      <c r="DE26" s="680"/>
      <c r="DF26" s="680"/>
      <c r="DG26" s="680"/>
      <c r="DH26" s="680"/>
      <c r="DI26" s="680"/>
      <c r="DJ26" s="680"/>
      <c r="DK26" s="681"/>
      <c r="DL26" s="685" t="s">
        <v>236</v>
      </c>
      <c r="DM26" s="680"/>
      <c r="DN26" s="680"/>
      <c r="DO26" s="680"/>
      <c r="DP26" s="680"/>
      <c r="DQ26" s="680"/>
      <c r="DR26" s="680"/>
      <c r="DS26" s="680"/>
      <c r="DT26" s="680"/>
      <c r="DU26" s="680"/>
      <c r="DV26" s="681"/>
      <c r="DW26" s="682" t="s">
        <v>236</v>
      </c>
      <c r="DX26" s="700"/>
      <c r="DY26" s="700"/>
      <c r="DZ26" s="700"/>
      <c r="EA26" s="700"/>
      <c r="EB26" s="700"/>
      <c r="EC26" s="721"/>
    </row>
    <row r="27" spans="2:133" ht="11.25" customHeight="1" x14ac:dyDescent="0.2">
      <c r="B27" s="676" t="s">
        <v>301</v>
      </c>
      <c r="C27" s="677"/>
      <c r="D27" s="677"/>
      <c r="E27" s="677"/>
      <c r="F27" s="677"/>
      <c r="G27" s="677"/>
      <c r="H27" s="677"/>
      <c r="I27" s="677"/>
      <c r="J27" s="677"/>
      <c r="K27" s="677"/>
      <c r="L27" s="677"/>
      <c r="M27" s="677"/>
      <c r="N27" s="677"/>
      <c r="O27" s="677"/>
      <c r="P27" s="677"/>
      <c r="Q27" s="678"/>
      <c r="R27" s="679">
        <v>13742</v>
      </c>
      <c r="S27" s="680"/>
      <c r="T27" s="680"/>
      <c r="U27" s="680"/>
      <c r="V27" s="680"/>
      <c r="W27" s="680"/>
      <c r="X27" s="680"/>
      <c r="Y27" s="681"/>
      <c r="Z27" s="712">
        <v>0</v>
      </c>
      <c r="AA27" s="712"/>
      <c r="AB27" s="712"/>
      <c r="AC27" s="712"/>
      <c r="AD27" s="713">
        <v>13742</v>
      </c>
      <c r="AE27" s="713"/>
      <c r="AF27" s="713"/>
      <c r="AG27" s="713"/>
      <c r="AH27" s="713"/>
      <c r="AI27" s="713"/>
      <c r="AJ27" s="713"/>
      <c r="AK27" s="713"/>
      <c r="AL27" s="682">
        <v>0.1</v>
      </c>
      <c r="AM27" s="683"/>
      <c r="AN27" s="683"/>
      <c r="AO27" s="714"/>
      <c r="AP27" s="676" t="s">
        <v>302</v>
      </c>
      <c r="AQ27" s="677"/>
      <c r="AR27" s="677"/>
      <c r="AS27" s="677"/>
      <c r="AT27" s="677"/>
      <c r="AU27" s="677"/>
      <c r="AV27" s="677"/>
      <c r="AW27" s="677"/>
      <c r="AX27" s="677"/>
      <c r="AY27" s="677"/>
      <c r="AZ27" s="677"/>
      <c r="BA27" s="677"/>
      <c r="BB27" s="677"/>
      <c r="BC27" s="677"/>
      <c r="BD27" s="677"/>
      <c r="BE27" s="677"/>
      <c r="BF27" s="678"/>
      <c r="BG27" s="679">
        <v>16612683</v>
      </c>
      <c r="BH27" s="680"/>
      <c r="BI27" s="680"/>
      <c r="BJ27" s="680"/>
      <c r="BK27" s="680"/>
      <c r="BL27" s="680"/>
      <c r="BM27" s="680"/>
      <c r="BN27" s="681"/>
      <c r="BO27" s="712">
        <v>100</v>
      </c>
      <c r="BP27" s="712"/>
      <c r="BQ27" s="712"/>
      <c r="BR27" s="712"/>
      <c r="BS27" s="685">
        <v>116701</v>
      </c>
      <c r="BT27" s="680"/>
      <c r="BU27" s="680"/>
      <c r="BV27" s="680"/>
      <c r="BW27" s="680"/>
      <c r="BX27" s="680"/>
      <c r="BY27" s="680"/>
      <c r="BZ27" s="680"/>
      <c r="CA27" s="680"/>
      <c r="CB27" s="726"/>
      <c r="CD27" s="718" t="s">
        <v>303</v>
      </c>
      <c r="CE27" s="719"/>
      <c r="CF27" s="719"/>
      <c r="CG27" s="719"/>
      <c r="CH27" s="719"/>
      <c r="CI27" s="719"/>
      <c r="CJ27" s="719"/>
      <c r="CK27" s="719"/>
      <c r="CL27" s="719"/>
      <c r="CM27" s="719"/>
      <c r="CN27" s="719"/>
      <c r="CO27" s="719"/>
      <c r="CP27" s="719"/>
      <c r="CQ27" s="720"/>
      <c r="CR27" s="679">
        <v>9718143</v>
      </c>
      <c r="CS27" s="698"/>
      <c r="CT27" s="698"/>
      <c r="CU27" s="698"/>
      <c r="CV27" s="698"/>
      <c r="CW27" s="698"/>
      <c r="CX27" s="698"/>
      <c r="CY27" s="699"/>
      <c r="CZ27" s="682">
        <v>22.1</v>
      </c>
      <c r="DA27" s="700"/>
      <c r="DB27" s="700"/>
      <c r="DC27" s="701"/>
      <c r="DD27" s="685">
        <v>2750987</v>
      </c>
      <c r="DE27" s="698"/>
      <c r="DF27" s="698"/>
      <c r="DG27" s="698"/>
      <c r="DH27" s="698"/>
      <c r="DI27" s="698"/>
      <c r="DJ27" s="698"/>
      <c r="DK27" s="699"/>
      <c r="DL27" s="685">
        <v>2748307</v>
      </c>
      <c r="DM27" s="698"/>
      <c r="DN27" s="698"/>
      <c r="DO27" s="698"/>
      <c r="DP27" s="698"/>
      <c r="DQ27" s="698"/>
      <c r="DR27" s="698"/>
      <c r="DS27" s="698"/>
      <c r="DT27" s="698"/>
      <c r="DU27" s="698"/>
      <c r="DV27" s="699"/>
      <c r="DW27" s="682">
        <v>13.8</v>
      </c>
      <c r="DX27" s="700"/>
      <c r="DY27" s="700"/>
      <c r="DZ27" s="700"/>
      <c r="EA27" s="700"/>
      <c r="EB27" s="700"/>
      <c r="EC27" s="721"/>
    </row>
    <row r="28" spans="2:133" ht="11.25" customHeight="1" x14ac:dyDescent="0.2">
      <c r="B28" s="676" t="s">
        <v>304</v>
      </c>
      <c r="C28" s="677"/>
      <c r="D28" s="677"/>
      <c r="E28" s="677"/>
      <c r="F28" s="677"/>
      <c r="G28" s="677"/>
      <c r="H28" s="677"/>
      <c r="I28" s="677"/>
      <c r="J28" s="677"/>
      <c r="K28" s="677"/>
      <c r="L28" s="677"/>
      <c r="M28" s="677"/>
      <c r="N28" s="677"/>
      <c r="O28" s="677"/>
      <c r="P28" s="677"/>
      <c r="Q28" s="678"/>
      <c r="R28" s="679">
        <v>238550</v>
      </c>
      <c r="S28" s="680"/>
      <c r="T28" s="680"/>
      <c r="U28" s="680"/>
      <c r="V28" s="680"/>
      <c r="W28" s="680"/>
      <c r="X28" s="680"/>
      <c r="Y28" s="681"/>
      <c r="Z28" s="712">
        <v>0.5</v>
      </c>
      <c r="AA28" s="712"/>
      <c r="AB28" s="712"/>
      <c r="AC28" s="712"/>
      <c r="AD28" s="713" t="s">
        <v>236</v>
      </c>
      <c r="AE28" s="713"/>
      <c r="AF28" s="713"/>
      <c r="AG28" s="713"/>
      <c r="AH28" s="713"/>
      <c r="AI28" s="713"/>
      <c r="AJ28" s="713"/>
      <c r="AK28" s="713"/>
      <c r="AL28" s="682" t="s">
        <v>236</v>
      </c>
      <c r="AM28" s="683"/>
      <c r="AN28" s="683"/>
      <c r="AO28" s="714"/>
      <c r="AP28" s="676"/>
      <c r="AQ28" s="677"/>
      <c r="AR28" s="677"/>
      <c r="AS28" s="677"/>
      <c r="AT28" s="677"/>
      <c r="AU28" s="677"/>
      <c r="AV28" s="677"/>
      <c r="AW28" s="677"/>
      <c r="AX28" s="677"/>
      <c r="AY28" s="677"/>
      <c r="AZ28" s="677"/>
      <c r="BA28" s="677"/>
      <c r="BB28" s="677"/>
      <c r="BC28" s="677"/>
      <c r="BD28" s="677"/>
      <c r="BE28" s="677"/>
      <c r="BF28" s="678"/>
      <c r="BG28" s="679"/>
      <c r="BH28" s="680"/>
      <c r="BI28" s="680"/>
      <c r="BJ28" s="680"/>
      <c r="BK28" s="680"/>
      <c r="BL28" s="680"/>
      <c r="BM28" s="680"/>
      <c r="BN28" s="681"/>
      <c r="BO28" s="712"/>
      <c r="BP28" s="712"/>
      <c r="BQ28" s="712"/>
      <c r="BR28" s="712"/>
      <c r="BS28" s="685"/>
      <c r="BT28" s="680"/>
      <c r="BU28" s="680"/>
      <c r="BV28" s="680"/>
      <c r="BW28" s="680"/>
      <c r="BX28" s="680"/>
      <c r="BY28" s="680"/>
      <c r="BZ28" s="680"/>
      <c r="CA28" s="680"/>
      <c r="CB28" s="726"/>
      <c r="CD28" s="718" t="s">
        <v>305</v>
      </c>
      <c r="CE28" s="719"/>
      <c r="CF28" s="719"/>
      <c r="CG28" s="719"/>
      <c r="CH28" s="719"/>
      <c r="CI28" s="719"/>
      <c r="CJ28" s="719"/>
      <c r="CK28" s="719"/>
      <c r="CL28" s="719"/>
      <c r="CM28" s="719"/>
      <c r="CN28" s="719"/>
      <c r="CO28" s="719"/>
      <c r="CP28" s="719"/>
      <c r="CQ28" s="720"/>
      <c r="CR28" s="679">
        <v>2691320</v>
      </c>
      <c r="CS28" s="680"/>
      <c r="CT28" s="680"/>
      <c r="CU28" s="680"/>
      <c r="CV28" s="680"/>
      <c r="CW28" s="680"/>
      <c r="CX28" s="680"/>
      <c r="CY28" s="681"/>
      <c r="CZ28" s="682">
        <v>6.1</v>
      </c>
      <c r="DA28" s="700"/>
      <c r="DB28" s="700"/>
      <c r="DC28" s="701"/>
      <c r="DD28" s="685">
        <v>2674596</v>
      </c>
      <c r="DE28" s="680"/>
      <c r="DF28" s="680"/>
      <c r="DG28" s="680"/>
      <c r="DH28" s="680"/>
      <c r="DI28" s="680"/>
      <c r="DJ28" s="680"/>
      <c r="DK28" s="681"/>
      <c r="DL28" s="685">
        <v>2651329</v>
      </c>
      <c r="DM28" s="680"/>
      <c r="DN28" s="680"/>
      <c r="DO28" s="680"/>
      <c r="DP28" s="680"/>
      <c r="DQ28" s="680"/>
      <c r="DR28" s="680"/>
      <c r="DS28" s="680"/>
      <c r="DT28" s="680"/>
      <c r="DU28" s="680"/>
      <c r="DV28" s="681"/>
      <c r="DW28" s="682">
        <v>13.3</v>
      </c>
      <c r="DX28" s="700"/>
      <c r="DY28" s="700"/>
      <c r="DZ28" s="700"/>
      <c r="EA28" s="700"/>
      <c r="EB28" s="700"/>
      <c r="EC28" s="721"/>
    </row>
    <row r="29" spans="2:133" ht="11.25" customHeight="1" x14ac:dyDescent="0.2">
      <c r="B29" s="676" t="s">
        <v>306</v>
      </c>
      <c r="C29" s="677"/>
      <c r="D29" s="677"/>
      <c r="E29" s="677"/>
      <c r="F29" s="677"/>
      <c r="G29" s="677"/>
      <c r="H29" s="677"/>
      <c r="I29" s="677"/>
      <c r="J29" s="677"/>
      <c r="K29" s="677"/>
      <c r="L29" s="677"/>
      <c r="M29" s="677"/>
      <c r="N29" s="677"/>
      <c r="O29" s="677"/>
      <c r="P29" s="677"/>
      <c r="Q29" s="678"/>
      <c r="R29" s="679">
        <v>233140</v>
      </c>
      <c r="S29" s="680"/>
      <c r="T29" s="680"/>
      <c r="U29" s="680"/>
      <c r="V29" s="680"/>
      <c r="W29" s="680"/>
      <c r="X29" s="680"/>
      <c r="Y29" s="681"/>
      <c r="Z29" s="712">
        <v>0.5</v>
      </c>
      <c r="AA29" s="712"/>
      <c r="AB29" s="712"/>
      <c r="AC29" s="712"/>
      <c r="AD29" s="713">
        <v>79968</v>
      </c>
      <c r="AE29" s="713"/>
      <c r="AF29" s="713"/>
      <c r="AG29" s="713"/>
      <c r="AH29" s="713"/>
      <c r="AI29" s="713"/>
      <c r="AJ29" s="713"/>
      <c r="AK29" s="713"/>
      <c r="AL29" s="682">
        <v>0.4</v>
      </c>
      <c r="AM29" s="683"/>
      <c r="AN29" s="683"/>
      <c r="AO29" s="714"/>
      <c r="AP29" s="660"/>
      <c r="AQ29" s="661"/>
      <c r="AR29" s="661"/>
      <c r="AS29" s="661"/>
      <c r="AT29" s="661"/>
      <c r="AU29" s="661"/>
      <c r="AV29" s="661"/>
      <c r="AW29" s="661"/>
      <c r="AX29" s="661"/>
      <c r="AY29" s="661"/>
      <c r="AZ29" s="661"/>
      <c r="BA29" s="661"/>
      <c r="BB29" s="661"/>
      <c r="BC29" s="661"/>
      <c r="BD29" s="661"/>
      <c r="BE29" s="661"/>
      <c r="BF29" s="662"/>
      <c r="BG29" s="679"/>
      <c r="BH29" s="680"/>
      <c r="BI29" s="680"/>
      <c r="BJ29" s="680"/>
      <c r="BK29" s="680"/>
      <c r="BL29" s="680"/>
      <c r="BM29" s="680"/>
      <c r="BN29" s="681"/>
      <c r="BO29" s="712"/>
      <c r="BP29" s="712"/>
      <c r="BQ29" s="712"/>
      <c r="BR29" s="712"/>
      <c r="BS29" s="713"/>
      <c r="BT29" s="713"/>
      <c r="BU29" s="713"/>
      <c r="BV29" s="713"/>
      <c r="BW29" s="713"/>
      <c r="BX29" s="713"/>
      <c r="BY29" s="713"/>
      <c r="BZ29" s="713"/>
      <c r="CA29" s="713"/>
      <c r="CB29" s="776"/>
      <c r="CD29" s="764" t="s">
        <v>307</v>
      </c>
      <c r="CE29" s="765"/>
      <c r="CF29" s="718" t="s">
        <v>308</v>
      </c>
      <c r="CG29" s="719"/>
      <c r="CH29" s="719"/>
      <c r="CI29" s="719"/>
      <c r="CJ29" s="719"/>
      <c r="CK29" s="719"/>
      <c r="CL29" s="719"/>
      <c r="CM29" s="719"/>
      <c r="CN29" s="719"/>
      <c r="CO29" s="719"/>
      <c r="CP29" s="719"/>
      <c r="CQ29" s="720"/>
      <c r="CR29" s="679">
        <v>2690667</v>
      </c>
      <c r="CS29" s="698"/>
      <c r="CT29" s="698"/>
      <c r="CU29" s="698"/>
      <c r="CV29" s="698"/>
      <c r="CW29" s="698"/>
      <c r="CX29" s="698"/>
      <c r="CY29" s="699"/>
      <c r="CZ29" s="682">
        <v>6.1</v>
      </c>
      <c r="DA29" s="700"/>
      <c r="DB29" s="700"/>
      <c r="DC29" s="701"/>
      <c r="DD29" s="685">
        <v>2673943</v>
      </c>
      <c r="DE29" s="698"/>
      <c r="DF29" s="698"/>
      <c r="DG29" s="698"/>
      <c r="DH29" s="698"/>
      <c r="DI29" s="698"/>
      <c r="DJ29" s="698"/>
      <c r="DK29" s="699"/>
      <c r="DL29" s="685">
        <v>2650676</v>
      </c>
      <c r="DM29" s="698"/>
      <c r="DN29" s="698"/>
      <c r="DO29" s="698"/>
      <c r="DP29" s="698"/>
      <c r="DQ29" s="698"/>
      <c r="DR29" s="698"/>
      <c r="DS29" s="698"/>
      <c r="DT29" s="698"/>
      <c r="DU29" s="698"/>
      <c r="DV29" s="699"/>
      <c r="DW29" s="682">
        <v>13.3</v>
      </c>
      <c r="DX29" s="700"/>
      <c r="DY29" s="700"/>
      <c r="DZ29" s="700"/>
      <c r="EA29" s="700"/>
      <c r="EB29" s="700"/>
      <c r="EC29" s="721"/>
    </row>
    <row r="30" spans="2:133" ht="11.25" customHeight="1" x14ac:dyDescent="0.2">
      <c r="B30" s="676" t="s">
        <v>309</v>
      </c>
      <c r="C30" s="677"/>
      <c r="D30" s="677"/>
      <c r="E30" s="677"/>
      <c r="F30" s="677"/>
      <c r="G30" s="677"/>
      <c r="H30" s="677"/>
      <c r="I30" s="677"/>
      <c r="J30" s="677"/>
      <c r="K30" s="677"/>
      <c r="L30" s="677"/>
      <c r="M30" s="677"/>
      <c r="N30" s="677"/>
      <c r="O30" s="677"/>
      <c r="P30" s="677"/>
      <c r="Q30" s="678"/>
      <c r="R30" s="679">
        <v>78969</v>
      </c>
      <c r="S30" s="680"/>
      <c r="T30" s="680"/>
      <c r="U30" s="680"/>
      <c r="V30" s="680"/>
      <c r="W30" s="680"/>
      <c r="X30" s="680"/>
      <c r="Y30" s="681"/>
      <c r="Z30" s="712">
        <v>0.2</v>
      </c>
      <c r="AA30" s="712"/>
      <c r="AB30" s="712"/>
      <c r="AC30" s="712"/>
      <c r="AD30" s="713" t="s">
        <v>236</v>
      </c>
      <c r="AE30" s="713"/>
      <c r="AF30" s="713"/>
      <c r="AG30" s="713"/>
      <c r="AH30" s="713"/>
      <c r="AI30" s="713"/>
      <c r="AJ30" s="713"/>
      <c r="AK30" s="713"/>
      <c r="AL30" s="682" t="s">
        <v>242</v>
      </c>
      <c r="AM30" s="683"/>
      <c r="AN30" s="683"/>
      <c r="AO30" s="714"/>
      <c r="AP30" s="740" t="s">
        <v>224</v>
      </c>
      <c r="AQ30" s="741"/>
      <c r="AR30" s="741"/>
      <c r="AS30" s="741"/>
      <c r="AT30" s="741"/>
      <c r="AU30" s="741"/>
      <c r="AV30" s="741"/>
      <c r="AW30" s="741"/>
      <c r="AX30" s="741"/>
      <c r="AY30" s="741"/>
      <c r="AZ30" s="741"/>
      <c r="BA30" s="741"/>
      <c r="BB30" s="741"/>
      <c r="BC30" s="741"/>
      <c r="BD30" s="741"/>
      <c r="BE30" s="741"/>
      <c r="BF30" s="742"/>
      <c r="BG30" s="740" t="s">
        <v>310</v>
      </c>
      <c r="BH30" s="753"/>
      <c r="BI30" s="753"/>
      <c r="BJ30" s="753"/>
      <c r="BK30" s="753"/>
      <c r="BL30" s="753"/>
      <c r="BM30" s="753"/>
      <c r="BN30" s="753"/>
      <c r="BO30" s="753"/>
      <c r="BP30" s="753"/>
      <c r="BQ30" s="754"/>
      <c r="BR30" s="740" t="s">
        <v>311</v>
      </c>
      <c r="BS30" s="753"/>
      <c r="BT30" s="753"/>
      <c r="BU30" s="753"/>
      <c r="BV30" s="753"/>
      <c r="BW30" s="753"/>
      <c r="BX30" s="753"/>
      <c r="BY30" s="753"/>
      <c r="BZ30" s="753"/>
      <c r="CA30" s="753"/>
      <c r="CB30" s="754"/>
      <c r="CD30" s="766"/>
      <c r="CE30" s="767"/>
      <c r="CF30" s="718" t="s">
        <v>312</v>
      </c>
      <c r="CG30" s="719"/>
      <c r="CH30" s="719"/>
      <c r="CI30" s="719"/>
      <c r="CJ30" s="719"/>
      <c r="CK30" s="719"/>
      <c r="CL30" s="719"/>
      <c r="CM30" s="719"/>
      <c r="CN30" s="719"/>
      <c r="CO30" s="719"/>
      <c r="CP30" s="719"/>
      <c r="CQ30" s="720"/>
      <c r="CR30" s="679">
        <v>2570931</v>
      </c>
      <c r="CS30" s="680"/>
      <c r="CT30" s="680"/>
      <c r="CU30" s="680"/>
      <c r="CV30" s="680"/>
      <c r="CW30" s="680"/>
      <c r="CX30" s="680"/>
      <c r="CY30" s="681"/>
      <c r="CZ30" s="682">
        <v>5.8</v>
      </c>
      <c r="DA30" s="700"/>
      <c r="DB30" s="700"/>
      <c r="DC30" s="701"/>
      <c r="DD30" s="685">
        <v>2555153</v>
      </c>
      <c r="DE30" s="680"/>
      <c r="DF30" s="680"/>
      <c r="DG30" s="680"/>
      <c r="DH30" s="680"/>
      <c r="DI30" s="680"/>
      <c r="DJ30" s="680"/>
      <c r="DK30" s="681"/>
      <c r="DL30" s="685">
        <v>2531886</v>
      </c>
      <c r="DM30" s="680"/>
      <c r="DN30" s="680"/>
      <c r="DO30" s="680"/>
      <c r="DP30" s="680"/>
      <c r="DQ30" s="680"/>
      <c r="DR30" s="680"/>
      <c r="DS30" s="680"/>
      <c r="DT30" s="680"/>
      <c r="DU30" s="680"/>
      <c r="DV30" s="681"/>
      <c r="DW30" s="682">
        <v>12.7</v>
      </c>
      <c r="DX30" s="700"/>
      <c r="DY30" s="700"/>
      <c r="DZ30" s="700"/>
      <c r="EA30" s="700"/>
      <c r="EB30" s="700"/>
      <c r="EC30" s="721"/>
    </row>
    <row r="31" spans="2:133" ht="11.25" customHeight="1" x14ac:dyDescent="0.2">
      <c r="B31" s="676" t="s">
        <v>313</v>
      </c>
      <c r="C31" s="677"/>
      <c r="D31" s="677"/>
      <c r="E31" s="677"/>
      <c r="F31" s="677"/>
      <c r="G31" s="677"/>
      <c r="H31" s="677"/>
      <c r="I31" s="677"/>
      <c r="J31" s="677"/>
      <c r="K31" s="677"/>
      <c r="L31" s="677"/>
      <c r="M31" s="677"/>
      <c r="N31" s="677"/>
      <c r="O31" s="677"/>
      <c r="P31" s="677"/>
      <c r="Q31" s="678"/>
      <c r="R31" s="679">
        <v>17512543</v>
      </c>
      <c r="S31" s="680"/>
      <c r="T31" s="680"/>
      <c r="U31" s="680"/>
      <c r="V31" s="680"/>
      <c r="W31" s="680"/>
      <c r="X31" s="680"/>
      <c r="Y31" s="681"/>
      <c r="Z31" s="712">
        <v>38.700000000000003</v>
      </c>
      <c r="AA31" s="712"/>
      <c r="AB31" s="712"/>
      <c r="AC31" s="712"/>
      <c r="AD31" s="713" t="s">
        <v>242</v>
      </c>
      <c r="AE31" s="713"/>
      <c r="AF31" s="713"/>
      <c r="AG31" s="713"/>
      <c r="AH31" s="713"/>
      <c r="AI31" s="713"/>
      <c r="AJ31" s="713"/>
      <c r="AK31" s="713"/>
      <c r="AL31" s="682" t="s">
        <v>236</v>
      </c>
      <c r="AM31" s="683"/>
      <c r="AN31" s="683"/>
      <c r="AO31" s="714"/>
      <c r="AP31" s="755" t="s">
        <v>314</v>
      </c>
      <c r="AQ31" s="756"/>
      <c r="AR31" s="756"/>
      <c r="AS31" s="756"/>
      <c r="AT31" s="761" t="s">
        <v>315</v>
      </c>
      <c r="AU31" s="230"/>
      <c r="AV31" s="230"/>
      <c r="AW31" s="230"/>
      <c r="AX31" s="745" t="s">
        <v>189</v>
      </c>
      <c r="AY31" s="746"/>
      <c r="AZ31" s="746"/>
      <c r="BA31" s="746"/>
      <c r="BB31" s="746"/>
      <c r="BC31" s="746"/>
      <c r="BD31" s="746"/>
      <c r="BE31" s="746"/>
      <c r="BF31" s="747"/>
      <c r="BG31" s="748">
        <v>98.6</v>
      </c>
      <c r="BH31" s="749"/>
      <c r="BI31" s="749"/>
      <c r="BJ31" s="749"/>
      <c r="BK31" s="749"/>
      <c r="BL31" s="749"/>
      <c r="BM31" s="750">
        <v>97</v>
      </c>
      <c r="BN31" s="749"/>
      <c r="BO31" s="749"/>
      <c r="BP31" s="749"/>
      <c r="BQ31" s="751"/>
      <c r="BR31" s="748">
        <v>99.4</v>
      </c>
      <c r="BS31" s="749"/>
      <c r="BT31" s="749"/>
      <c r="BU31" s="749"/>
      <c r="BV31" s="749"/>
      <c r="BW31" s="749"/>
      <c r="BX31" s="750">
        <v>97.5</v>
      </c>
      <c r="BY31" s="749"/>
      <c r="BZ31" s="749"/>
      <c r="CA31" s="749"/>
      <c r="CB31" s="751"/>
      <c r="CD31" s="766"/>
      <c r="CE31" s="767"/>
      <c r="CF31" s="718" t="s">
        <v>316</v>
      </c>
      <c r="CG31" s="719"/>
      <c r="CH31" s="719"/>
      <c r="CI31" s="719"/>
      <c r="CJ31" s="719"/>
      <c r="CK31" s="719"/>
      <c r="CL31" s="719"/>
      <c r="CM31" s="719"/>
      <c r="CN31" s="719"/>
      <c r="CO31" s="719"/>
      <c r="CP31" s="719"/>
      <c r="CQ31" s="720"/>
      <c r="CR31" s="679">
        <v>119736</v>
      </c>
      <c r="CS31" s="698"/>
      <c r="CT31" s="698"/>
      <c r="CU31" s="698"/>
      <c r="CV31" s="698"/>
      <c r="CW31" s="698"/>
      <c r="CX31" s="698"/>
      <c r="CY31" s="699"/>
      <c r="CZ31" s="682">
        <v>0.3</v>
      </c>
      <c r="DA31" s="700"/>
      <c r="DB31" s="700"/>
      <c r="DC31" s="701"/>
      <c r="DD31" s="685">
        <v>118790</v>
      </c>
      <c r="DE31" s="698"/>
      <c r="DF31" s="698"/>
      <c r="DG31" s="698"/>
      <c r="DH31" s="698"/>
      <c r="DI31" s="698"/>
      <c r="DJ31" s="698"/>
      <c r="DK31" s="699"/>
      <c r="DL31" s="685">
        <v>118790</v>
      </c>
      <c r="DM31" s="698"/>
      <c r="DN31" s="698"/>
      <c r="DO31" s="698"/>
      <c r="DP31" s="698"/>
      <c r="DQ31" s="698"/>
      <c r="DR31" s="698"/>
      <c r="DS31" s="698"/>
      <c r="DT31" s="698"/>
      <c r="DU31" s="698"/>
      <c r="DV31" s="699"/>
      <c r="DW31" s="682">
        <v>0.6</v>
      </c>
      <c r="DX31" s="700"/>
      <c r="DY31" s="700"/>
      <c r="DZ31" s="700"/>
      <c r="EA31" s="700"/>
      <c r="EB31" s="700"/>
      <c r="EC31" s="721"/>
    </row>
    <row r="32" spans="2:133" ht="11.25" customHeight="1" x14ac:dyDescent="0.2">
      <c r="B32" s="770" t="s">
        <v>317</v>
      </c>
      <c r="C32" s="771"/>
      <c r="D32" s="771"/>
      <c r="E32" s="771"/>
      <c r="F32" s="771"/>
      <c r="G32" s="771"/>
      <c r="H32" s="771"/>
      <c r="I32" s="771"/>
      <c r="J32" s="771"/>
      <c r="K32" s="771"/>
      <c r="L32" s="771"/>
      <c r="M32" s="771"/>
      <c r="N32" s="771"/>
      <c r="O32" s="771"/>
      <c r="P32" s="771"/>
      <c r="Q32" s="772"/>
      <c r="R32" s="679" t="s">
        <v>236</v>
      </c>
      <c r="S32" s="680"/>
      <c r="T32" s="680"/>
      <c r="U32" s="680"/>
      <c r="V32" s="680"/>
      <c r="W32" s="680"/>
      <c r="X32" s="680"/>
      <c r="Y32" s="681"/>
      <c r="Z32" s="712" t="s">
        <v>236</v>
      </c>
      <c r="AA32" s="712"/>
      <c r="AB32" s="712"/>
      <c r="AC32" s="712"/>
      <c r="AD32" s="713" t="s">
        <v>236</v>
      </c>
      <c r="AE32" s="713"/>
      <c r="AF32" s="713"/>
      <c r="AG32" s="713"/>
      <c r="AH32" s="713"/>
      <c r="AI32" s="713"/>
      <c r="AJ32" s="713"/>
      <c r="AK32" s="713"/>
      <c r="AL32" s="682" t="s">
        <v>181</v>
      </c>
      <c r="AM32" s="683"/>
      <c r="AN32" s="683"/>
      <c r="AO32" s="714"/>
      <c r="AP32" s="757"/>
      <c r="AQ32" s="758"/>
      <c r="AR32" s="758"/>
      <c r="AS32" s="758"/>
      <c r="AT32" s="762"/>
      <c r="AU32" s="229" t="s">
        <v>318</v>
      </c>
      <c r="AV32" s="229"/>
      <c r="AW32" s="229"/>
      <c r="AX32" s="676" t="s">
        <v>319</v>
      </c>
      <c r="AY32" s="677"/>
      <c r="AZ32" s="677"/>
      <c r="BA32" s="677"/>
      <c r="BB32" s="677"/>
      <c r="BC32" s="677"/>
      <c r="BD32" s="677"/>
      <c r="BE32" s="677"/>
      <c r="BF32" s="678"/>
      <c r="BG32" s="752">
        <v>99.2</v>
      </c>
      <c r="BH32" s="698"/>
      <c r="BI32" s="698"/>
      <c r="BJ32" s="698"/>
      <c r="BK32" s="698"/>
      <c r="BL32" s="698"/>
      <c r="BM32" s="683">
        <v>97.3</v>
      </c>
      <c r="BN32" s="744"/>
      <c r="BO32" s="744"/>
      <c r="BP32" s="744"/>
      <c r="BQ32" s="725"/>
      <c r="BR32" s="752">
        <v>99.2</v>
      </c>
      <c r="BS32" s="698"/>
      <c r="BT32" s="698"/>
      <c r="BU32" s="698"/>
      <c r="BV32" s="698"/>
      <c r="BW32" s="698"/>
      <c r="BX32" s="683">
        <v>97.1</v>
      </c>
      <c r="BY32" s="744"/>
      <c r="BZ32" s="744"/>
      <c r="CA32" s="744"/>
      <c r="CB32" s="725"/>
      <c r="CD32" s="768"/>
      <c r="CE32" s="769"/>
      <c r="CF32" s="718" t="s">
        <v>320</v>
      </c>
      <c r="CG32" s="719"/>
      <c r="CH32" s="719"/>
      <c r="CI32" s="719"/>
      <c r="CJ32" s="719"/>
      <c r="CK32" s="719"/>
      <c r="CL32" s="719"/>
      <c r="CM32" s="719"/>
      <c r="CN32" s="719"/>
      <c r="CO32" s="719"/>
      <c r="CP32" s="719"/>
      <c r="CQ32" s="720"/>
      <c r="CR32" s="679">
        <v>653</v>
      </c>
      <c r="CS32" s="680"/>
      <c r="CT32" s="680"/>
      <c r="CU32" s="680"/>
      <c r="CV32" s="680"/>
      <c r="CW32" s="680"/>
      <c r="CX32" s="680"/>
      <c r="CY32" s="681"/>
      <c r="CZ32" s="682">
        <v>0</v>
      </c>
      <c r="DA32" s="700"/>
      <c r="DB32" s="700"/>
      <c r="DC32" s="701"/>
      <c r="DD32" s="685">
        <v>653</v>
      </c>
      <c r="DE32" s="680"/>
      <c r="DF32" s="680"/>
      <c r="DG32" s="680"/>
      <c r="DH32" s="680"/>
      <c r="DI32" s="680"/>
      <c r="DJ32" s="680"/>
      <c r="DK32" s="681"/>
      <c r="DL32" s="685">
        <v>653</v>
      </c>
      <c r="DM32" s="680"/>
      <c r="DN32" s="680"/>
      <c r="DO32" s="680"/>
      <c r="DP32" s="680"/>
      <c r="DQ32" s="680"/>
      <c r="DR32" s="680"/>
      <c r="DS32" s="680"/>
      <c r="DT32" s="680"/>
      <c r="DU32" s="680"/>
      <c r="DV32" s="681"/>
      <c r="DW32" s="682">
        <v>0</v>
      </c>
      <c r="DX32" s="700"/>
      <c r="DY32" s="700"/>
      <c r="DZ32" s="700"/>
      <c r="EA32" s="700"/>
      <c r="EB32" s="700"/>
      <c r="EC32" s="721"/>
    </row>
    <row r="33" spans="2:133" ht="11.25" customHeight="1" x14ac:dyDescent="0.2">
      <c r="B33" s="676" t="s">
        <v>321</v>
      </c>
      <c r="C33" s="677"/>
      <c r="D33" s="677"/>
      <c r="E33" s="677"/>
      <c r="F33" s="677"/>
      <c r="G33" s="677"/>
      <c r="H33" s="677"/>
      <c r="I33" s="677"/>
      <c r="J33" s="677"/>
      <c r="K33" s="677"/>
      <c r="L33" s="677"/>
      <c r="M33" s="677"/>
      <c r="N33" s="677"/>
      <c r="O33" s="677"/>
      <c r="P33" s="677"/>
      <c r="Q33" s="678"/>
      <c r="R33" s="679">
        <v>2578438</v>
      </c>
      <c r="S33" s="680"/>
      <c r="T33" s="680"/>
      <c r="U33" s="680"/>
      <c r="V33" s="680"/>
      <c r="W33" s="680"/>
      <c r="X33" s="680"/>
      <c r="Y33" s="681"/>
      <c r="Z33" s="712">
        <v>5.7</v>
      </c>
      <c r="AA33" s="712"/>
      <c r="AB33" s="712"/>
      <c r="AC33" s="712"/>
      <c r="AD33" s="713" t="s">
        <v>181</v>
      </c>
      <c r="AE33" s="713"/>
      <c r="AF33" s="713"/>
      <c r="AG33" s="713"/>
      <c r="AH33" s="713"/>
      <c r="AI33" s="713"/>
      <c r="AJ33" s="713"/>
      <c r="AK33" s="713"/>
      <c r="AL33" s="682" t="s">
        <v>181</v>
      </c>
      <c r="AM33" s="683"/>
      <c r="AN33" s="683"/>
      <c r="AO33" s="714"/>
      <c r="AP33" s="759"/>
      <c r="AQ33" s="760"/>
      <c r="AR33" s="760"/>
      <c r="AS33" s="760"/>
      <c r="AT33" s="763"/>
      <c r="AU33" s="231"/>
      <c r="AV33" s="231"/>
      <c r="AW33" s="231"/>
      <c r="AX33" s="660" t="s">
        <v>322</v>
      </c>
      <c r="AY33" s="661"/>
      <c r="AZ33" s="661"/>
      <c r="BA33" s="661"/>
      <c r="BB33" s="661"/>
      <c r="BC33" s="661"/>
      <c r="BD33" s="661"/>
      <c r="BE33" s="661"/>
      <c r="BF33" s="662"/>
      <c r="BG33" s="743">
        <v>97.9</v>
      </c>
      <c r="BH33" s="664"/>
      <c r="BI33" s="664"/>
      <c r="BJ33" s="664"/>
      <c r="BK33" s="664"/>
      <c r="BL33" s="664"/>
      <c r="BM33" s="706">
        <v>96.5</v>
      </c>
      <c r="BN33" s="664"/>
      <c r="BO33" s="664"/>
      <c r="BP33" s="664"/>
      <c r="BQ33" s="708"/>
      <c r="BR33" s="743">
        <v>99.6</v>
      </c>
      <c r="BS33" s="664"/>
      <c r="BT33" s="664"/>
      <c r="BU33" s="664"/>
      <c r="BV33" s="664"/>
      <c r="BW33" s="664"/>
      <c r="BX33" s="706">
        <v>97.9</v>
      </c>
      <c r="BY33" s="664"/>
      <c r="BZ33" s="664"/>
      <c r="CA33" s="664"/>
      <c r="CB33" s="708"/>
      <c r="CD33" s="718" t="s">
        <v>323</v>
      </c>
      <c r="CE33" s="719"/>
      <c r="CF33" s="719"/>
      <c r="CG33" s="719"/>
      <c r="CH33" s="719"/>
      <c r="CI33" s="719"/>
      <c r="CJ33" s="719"/>
      <c r="CK33" s="719"/>
      <c r="CL33" s="719"/>
      <c r="CM33" s="719"/>
      <c r="CN33" s="719"/>
      <c r="CO33" s="719"/>
      <c r="CP33" s="719"/>
      <c r="CQ33" s="720"/>
      <c r="CR33" s="679">
        <v>22340743</v>
      </c>
      <c r="CS33" s="698"/>
      <c r="CT33" s="698"/>
      <c r="CU33" s="698"/>
      <c r="CV33" s="698"/>
      <c r="CW33" s="698"/>
      <c r="CX33" s="698"/>
      <c r="CY33" s="699"/>
      <c r="CZ33" s="682">
        <v>50.8</v>
      </c>
      <c r="DA33" s="700"/>
      <c r="DB33" s="700"/>
      <c r="DC33" s="701"/>
      <c r="DD33" s="685">
        <v>9986595</v>
      </c>
      <c r="DE33" s="698"/>
      <c r="DF33" s="698"/>
      <c r="DG33" s="698"/>
      <c r="DH33" s="698"/>
      <c r="DI33" s="698"/>
      <c r="DJ33" s="698"/>
      <c r="DK33" s="699"/>
      <c r="DL33" s="685">
        <v>8023199</v>
      </c>
      <c r="DM33" s="698"/>
      <c r="DN33" s="698"/>
      <c r="DO33" s="698"/>
      <c r="DP33" s="698"/>
      <c r="DQ33" s="698"/>
      <c r="DR33" s="698"/>
      <c r="DS33" s="698"/>
      <c r="DT33" s="698"/>
      <c r="DU33" s="698"/>
      <c r="DV33" s="699"/>
      <c r="DW33" s="682">
        <v>40.299999999999997</v>
      </c>
      <c r="DX33" s="700"/>
      <c r="DY33" s="700"/>
      <c r="DZ33" s="700"/>
      <c r="EA33" s="700"/>
      <c r="EB33" s="700"/>
      <c r="EC33" s="721"/>
    </row>
    <row r="34" spans="2:133" ht="11.25" customHeight="1" x14ac:dyDescent="0.2">
      <c r="B34" s="676" t="s">
        <v>324</v>
      </c>
      <c r="C34" s="677"/>
      <c r="D34" s="677"/>
      <c r="E34" s="677"/>
      <c r="F34" s="677"/>
      <c r="G34" s="677"/>
      <c r="H34" s="677"/>
      <c r="I34" s="677"/>
      <c r="J34" s="677"/>
      <c r="K34" s="677"/>
      <c r="L34" s="677"/>
      <c r="M34" s="677"/>
      <c r="N34" s="677"/>
      <c r="O34" s="677"/>
      <c r="P34" s="677"/>
      <c r="Q34" s="678"/>
      <c r="R34" s="679">
        <v>13622</v>
      </c>
      <c r="S34" s="680"/>
      <c r="T34" s="680"/>
      <c r="U34" s="680"/>
      <c r="V34" s="680"/>
      <c r="W34" s="680"/>
      <c r="X34" s="680"/>
      <c r="Y34" s="681"/>
      <c r="Z34" s="712">
        <v>0</v>
      </c>
      <c r="AA34" s="712"/>
      <c r="AB34" s="712"/>
      <c r="AC34" s="712"/>
      <c r="AD34" s="713">
        <v>9116</v>
      </c>
      <c r="AE34" s="713"/>
      <c r="AF34" s="713"/>
      <c r="AG34" s="713"/>
      <c r="AH34" s="713"/>
      <c r="AI34" s="713"/>
      <c r="AJ34" s="713"/>
      <c r="AK34" s="713"/>
      <c r="AL34" s="682">
        <v>0</v>
      </c>
      <c r="AM34" s="683"/>
      <c r="AN34" s="683"/>
      <c r="AO34" s="714"/>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18" t="s">
        <v>325</v>
      </c>
      <c r="CE34" s="719"/>
      <c r="CF34" s="719"/>
      <c r="CG34" s="719"/>
      <c r="CH34" s="719"/>
      <c r="CI34" s="719"/>
      <c r="CJ34" s="719"/>
      <c r="CK34" s="719"/>
      <c r="CL34" s="719"/>
      <c r="CM34" s="719"/>
      <c r="CN34" s="719"/>
      <c r="CO34" s="719"/>
      <c r="CP34" s="719"/>
      <c r="CQ34" s="720"/>
      <c r="CR34" s="679">
        <v>5267950</v>
      </c>
      <c r="CS34" s="680"/>
      <c r="CT34" s="680"/>
      <c r="CU34" s="680"/>
      <c r="CV34" s="680"/>
      <c r="CW34" s="680"/>
      <c r="CX34" s="680"/>
      <c r="CY34" s="681"/>
      <c r="CZ34" s="682">
        <v>12</v>
      </c>
      <c r="DA34" s="700"/>
      <c r="DB34" s="700"/>
      <c r="DC34" s="701"/>
      <c r="DD34" s="685">
        <v>4074027</v>
      </c>
      <c r="DE34" s="680"/>
      <c r="DF34" s="680"/>
      <c r="DG34" s="680"/>
      <c r="DH34" s="680"/>
      <c r="DI34" s="680"/>
      <c r="DJ34" s="680"/>
      <c r="DK34" s="681"/>
      <c r="DL34" s="685">
        <v>3378352</v>
      </c>
      <c r="DM34" s="680"/>
      <c r="DN34" s="680"/>
      <c r="DO34" s="680"/>
      <c r="DP34" s="680"/>
      <c r="DQ34" s="680"/>
      <c r="DR34" s="680"/>
      <c r="DS34" s="680"/>
      <c r="DT34" s="680"/>
      <c r="DU34" s="680"/>
      <c r="DV34" s="681"/>
      <c r="DW34" s="682">
        <v>17</v>
      </c>
      <c r="DX34" s="700"/>
      <c r="DY34" s="700"/>
      <c r="DZ34" s="700"/>
      <c r="EA34" s="700"/>
      <c r="EB34" s="700"/>
      <c r="EC34" s="721"/>
    </row>
    <row r="35" spans="2:133" ht="11.25" customHeight="1" x14ac:dyDescent="0.2">
      <c r="B35" s="676" t="s">
        <v>326</v>
      </c>
      <c r="C35" s="677"/>
      <c r="D35" s="677"/>
      <c r="E35" s="677"/>
      <c r="F35" s="677"/>
      <c r="G35" s="677"/>
      <c r="H35" s="677"/>
      <c r="I35" s="677"/>
      <c r="J35" s="677"/>
      <c r="K35" s="677"/>
      <c r="L35" s="677"/>
      <c r="M35" s="677"/>
      <c r="N35" s="677"/>
      <c r="O35" s="677"/>
      <c r="P35" s="677"/>
      <c r="Q35" s="678"/>
      <c r="R35" s="679">
        <v>263853</v>
      </c>
      <c r="S35" s="680"/>
      <c r="T35" s="680"/>
      <c r="U35" s="680"/>
      <c r="V35" s="680"/>
      <c r="W35" s="680"/>
      <c r="X35" s="680"/>
      <c r="Y35" s="681"/>
      <c r="Z35" s="712">
        <v>0.6</v>
      </c>
      <c r="AA35" s="712"/>
      <c r="AB35" s="712"/>
      <c r="AC35" s="712"/>
      <c r="AD35" s="713" t="s">
        <v>242</v>
      </c>
      <c r="AE35" s="713"/>
      <c r="AF35" s="713"/>
      <c r="AG35" s="713"/>
      <c r="AH35" s="713"/>
      <c r="AI35" s="713"/>
      <c r="AJ35" s="713"/>
      <c r="AK35" s="713"/>
      <c r="AL35" s="682" t="s">
        <v>181</v>
      </c>
      <c r="AM35" s="683"/>
      <c r="AN35" s="683"/>
      <c r="AO35" s="714"/>
      <c r="AP35" s="234"/>
      <c r="AQ35" s="740" t="s">
        <v>327</v>
      </c>
      <c r="AR35" s="741"/>
      <c r="AS35" s="741"/>
      <c r="AT35" s="741"/>
      <c r="AU35" s="741"/>
      <c r="AV35" s="741"/>
      <c r="AW35" s="741"/>
      <c r="AX35" s="741"/>
      <c r="AY35" s="741"/>
      <c r="AZ35" s="741"/>
      <c r="BA35" s="741"/>
      <c r="BB35" s="741"/>
      <c r="BC35" s="741"/>
      <c r="BD35" s="741"/>
      <c r="BE35" s="741"/>
      <c r="BF35" s="742"/>
      <c r="BG35" s="740" t="s">
        <v>328</v>
      </c>
      <c r="BH35" s="741"/>
      <c r="BI35" s="741"/>
      <c r="BJ35" s="741"/>
      <c r="BK35" s="741"/>
      <c r="BL35" s="741"/>
      <c r="BM35" s="741"/>
      <c r="BN35" s="741"/>
      <c r="BO35" s="741"/>
      <c r="BP35" s="741"/>
      <c r="BQ35" s="741"/>
      <c r="BR35" s="741"/>
      <c r="BS35" s="741"/>
      <c r="BT35" s="741"/>
      <c r="BU35" s="741"/>
      <c r="BV35" s="741"/>
      <c r="BW35" s="741"/>
      <c r="BX35" s="741"/>
      <c r="BY35" s="741"/>
      <c r="BZ35" s="741"/>
      <c r="CA35" s="741"/>
      <c r="CB35" s="742"/>
      <c r="CD35" s="718" t="s">
        <v>329</v>
      </c>
      <c r="CE35" s="719"/>
      <c r="CF35" s="719"/>
      <c r="CG35" s="719"/>
      <c r="CH35" s="719"/>
      <c r="CI35" s="719"/>
      <c r="CJ35" s="719"/>
      <c r="CK35" s="719"/>
      <c r="CL35" s="719"/>
      <c r="CM35" s="719"/>
      <c r="CN35" s="719"/>
      <c r="CO35" s="719"/>
      <c r="CP35" s="719"/>
      <c r="CQ35" s="720"/>
      <c r="CR35" s="679">
        <v>254796</v>
      </c>
      <c r="CS35" s="698"/>
      <c r="CT35" s="698"/>
      <c r="CU35" s="698"/>
      <c r="CV35" s="698"/>
      <c r="CW35" s="698"/>
      <c r="CX35" s="698"/>
      <c r="CY35" s="699"/>
      <c r="CZ35" s="682">
        <v>0.6</v>
      </c>
      <c r="DA35" s="700"/>
      <c r="DB35" s="700"/>
      <c r="DC35" s="701"/>
      <c r="DD35" s="685">
        <v>220744</v>
      </c>
      <c r="DE35" s="698"/>
      <c r="DF35" s="698"/>
      <c r="DG35" s="698"/>
      <c r="DH35" s="698"/>
      <c r="DI35" s="698"/>
      <c r="DJ35" s="698"/>
      <c r="DK35" s="699"/>
      <c r="DL35" s="685">
        <v>220744</v>
      </c>
      <c r="DM35" s="698"/>
      <c r="DN35" s="698"/>
      <c r="DO35" s="698"/>
      <c r="DP35" s="698"/>
      <c r="DQ35" s="698"/>
      <c r="DR35" s="698"/>
      <c r="DS35" s="698"/>
      <c r="DT35" s="698"/>
      <c r="DU35" s="698"/>
      <c r="DV35" s="699"/>
      <c r="DW35" s="682">
        <v>1.1000000000000001</v>
      </c>
      <c r="DX35" s="700"/>
      <c r="DY35" s="700"/>
      <c r="DZ35" s="700"/>
      <c r="EA35" s="700"/>
      <c r="EB35" s="700"/>
      <c r="EC35" s="721"/>
    </row>
    <row r="36" spans="2:133" ht="11.25" customHeight="1" x14ac:dyDescent="0.2">
      <c r="B36" s="676" t="s">
        <v>330</v>
      </c>
      <c r="C36" s="677"/>
      <c r="D36" s="677"/>
      <c r="E36" s="677"/>
      <c r="F36" s="677"/>
      <c r="G36" s="677"/>
      <c r="H36" s="677"/>
      <c r="I36" s="677"/>
      <c r="J36" s="677"/>
      <c r="K36" s="677"/>
      <c r="L36" s="677"/>
      <c r="M36" s="677"/>
      <c r="N36" s="677"/>
      <c r="O36" s="677"/>
      <c r="P36" s="677"/>
      <c r="Q36" s="678"/>
      <c r="R36" s="679">
        <v>751796</v>
      </c>
      <c r="S36" s="680"/>
      <c r="T36" s="680"/>
      <c r="U36" s="680"/>
      <c r="V36" s="680"/>
      <c r="W36" s="680"/>
      <c r="X36" s="680"/>
      <c r="Y36" s="681"/>
      <c r="Z36" s="712">
        <v>1.7</v>
      </c>
      <c r="AA36" s="712"/>
      <c r="AB36" s="712"/>
      <c r="AC36" s="712"/>
      <c r="AD36" s="713" t="s">
        <v>181</v>
      </c>
      <c r="AE36" s="713"/>
      <c r="AF36" s="713"/>
      <c r="AG36" s="713"/>
      <c r="AH36" s="713"/>
      <c r="AI36" s="713"/>
      <c r="AJ36" s="713"/>
      <c r="AK36" s="713"/>
      <c r="AL36" s="682" t="s">
        <v>236</v>
      </c>
      <c r="AM36" s="683"/>
      <c r="AN36" s="683"/>
      <c r="AO36" s="714"/>
      <c r="AP36" s="234"/>
      <c r="AQ36" s="731" t="s">
        <v>331</v>
      </c>
      <c r="AR36" s="732"/>
      <c r="AS36" s="732"/>
      <c r="AT36" s="732"/>
      <c r="AU36" s="732"/>
      <c r="AV36" s="732"/>
      <c r="AW36" s="732"/>
      <c r="AX36" s="732"/>
      <c r="AY36" s="733"/>
      <c r="AZ36" s="734">
        <v>3907772</v>
      </c>
      <c r="BA36" s="735"/>
      <c r="BB36" s="735"/>
      <c r="BC36" s="735"/>
      <c r="BD36" s="735"/>
      <c r="BE36" s="735"/>
      <c r="BF36" s="736"/>
      <c r="BG36" s="737" t="s">
        <v>332</v>
      </c>
      <c r="BH36" s="738"/>
      <c r="BI36" s="738"/>
      <c r="BJ36" s="738"/>
      <c r="BK36" s="738"/>
      <c r="BL36" s="738"/>
      <c r="BM36" s="738"/>
      <c r="BN36" s="738"/>
      <c r="BO36" s="738"/>
      <c r="BP36" s="738"/>
      <c r="BQ36" s="738"/>
      <c r="BR36" s="738"/>
      <c r="BS36" s="738"/>
      <c r="BT36" s="738"/>
      <c r="BU36" s="739"/>
      <c r="BV36" s="734">
        <v>220039</v>
      </c>
      <c r="BW36" s="735"/>
      <c r="BX36" s="735"/>
      <c r="BY36" s="735"/>
      <c r="BZ36" s="735"/>
      <c r="CA36" s="735"/>
      <c r="CB36" s="736"/>
      <c r="CD36" s="718" t="s">
        <v>333</v>
      </c>
      <c r="CE36" s="719"/>
      <c r="CF36" s="719"/>
      <c r="CG36" s="719"/>
      <c r="CH36" s="719"/>
      <c r="CI36" s="719"/>
      <c r="CJ36" s="719"/>
      <c r="CK36" s="719"/>
      <c r="CL36" s="719"/>
      <c r="CM36" s="719"/>
      <c r="CN36" s="719"/>
      <c r="CO36" s="719"/>
      <c r="CP36" s="719"/>
      <c r="CQ36" s="720"/>
      <c r="CR36" s="679">
        <v>13215125</v>
      </c>
      <c r="CS36" s="680"/>
      <c r="CT36" s="680"/>
      <c r="CU36" s="680"/>
      <c r="CV36" s="680"/>
      <c r="CW36" s="680"/>
      <c r="CX36" s="680"/>
      <c r="CY36" s="681"/>
      <c r="CZ36" s="682">
        <v>30</v>
      </c>
      <c r="DA36" s="700"/>
      <c r="DB36" s="700"/>
      <c r="DC36" s="701"/>
      <c r="DD36" s="685">
        <v>2901474</v>
      </c>
      <c r="DE36" s="680"/>
      <c r="DF36" s="680"/>
      <c r="DG36" s="680"/>
      <c r="DH36" s="680"/>
      <c r="DI36" s="680"/>
      <c r="DJ36" s="680"/>
      <c r="DK36" s="681"/>
      <c r="DL36" s="685">
        <v>2089713</v>
      </c>
      <c r="DM36" s="680"/>
      <c r="DN36" s="680"/>
      <c r="DO36" s="680"/>
      <c r="DP36" s="680"/>
      <c r="DQ36" s="680"/>
      <c r="DR36" s="680"/>
      <c r="DS36" s="680"/>
      <c r="DT36" s="680"/>
      <c r="DU36" s="680"/>
      <c r="DV36" s="681"/>
      <c r="DW36" s="682">
        <v>10.5</v>
      </c>
      <c r="DX36" s="700"/>
      <c r="DY36" s="700"/>
      <c r="DZ36" s="700"/>
      <c r="EA36" s="700"/>
      <c r="EB36" s="700"/>
      <c r="EC36" s="721"/>
    </row>
    <row r="37" spans="2:133" ht="11.25" customHeight="1" x14ac:dyDescent="0.2">
      <c r="B37" s="676" t="s">
        <v>334</v>
      </c>
      <c r="C37" s="677"/>
      <c r="D37" s="677"/>
      <c r="E37" s="677"/>
      <c r="F37" s="677"/>
      <c r="G37" s="677"/>
      <c r="H37" s="677"/>
      <c r="I37" s="677"/>
      <c r="J37" s="677"/>
      <c r="K37" s="677"/>
      <c r="L37" s="677"/>
      <c r="M37" s="677"/>
      <c r="N37" s="677"/>
      <c r="O37" s="677"/>
      <c r="P37" s="677"/>
      <c r="Q37" s="678"/>
      <c r="R37" s="679">
        <v>749288</v>
      </c>
      <c r="S37" s="680"/>
      <c r="T37" s="680"/>
      <c r="U37" s="680"/>
      <c r="V37" s="680"/>
      <c r="W37" s="680"/>
      <c r="X37" s="680"/>
      <c r="Y37" s="681"/>
      <c r="Z37" s="712">
        <v>1.7</v>
      </c>
      <c r="AA37" s="712"/>
      <c r="AB37" s="712"/>
      <c r="AC37" s="712"/>
      <c r="AD37" s="713" t="s">
        <v>181</v>
      </c>
      <c r="AE37" s="713"/>
      <c r="AF37" s="713"/>
      <c r="AG37" s="713"/>
      <c r="AH37" s="713"/>
      <c r="AI37" s="713"/>
      <c r="AJ37" s="713"/>
      <c r="AK37" s="713"/>
      <c r="AL37" s="682" t="s">
        <v>236</v>
      </c>
      <c r="AM37" s="683"/>
      <c r="AN37" s="683"/>
      <c r="AO37" s="714"/>
      <c r="AQ37" s="722" t="s">
        <v>335</v>
      </c>
      <c r="AR37" s="723"/>
      <c r="AS37" s="723"/>
      <c r="AT37" s="723"/>
      <c r="AU37" s="723"/>
      <c r="AV37" s="723"/>
      <c r="AW37" s="723"/>
      <c r="AX37" s="723"/>
      <c r="AY37" s="724"/>
      <c r="AZ37" s="679">
        <v>1016231</v>
      </c>
      <c r="BA37" s="680"/>
      <c r="BB37" s="680"/>
      <c r="BC37" s="680"/>
      <c r="BD37" s="698"/>
      <c r="BE37" s="698"/>
      <c r="BF37" s="725"/>
      <c r="BG37" s="718" t="s">
        <v>336</v>
      </c>
      <c r="BH37" s="719"/>
      <c r="BI37" s="719"/>
      <c r="BJ37" s="719"/>
      <c r="BK37" s="719"/>
      <c r="BL37" s="719"/>
      <c r="BM37" s="719"/>
      <c r="BN37" s="719"/>
      <c r="BO37" s="719"/>
      <c r="BP37" s="719"/>
      <c r="BQ37" s="719"/>
      <c r="BR37" s="719"/>
      <c r="BS37" s="719"/>
      <c r="BT37" s="719"/>
      <c r="BU37" s="720"/>
      <c r="BV37" s="679">
        <v>149925</v>
      </c>
      <c r="BW37" s="680"/>
      <c r="BX37" s="680"/>
      <c r="BY37" s="680"/>
      <c r="BZ37" s="680"/>
      <c r="CA37" s="680"/>
      <c r="CB37" s="726"/>
      <c r="CD37" s="718" t="s">
        <v>337</v>
      </c>
      <c r="CE37" s="719"/>
      <c r="CF37" s="719"/>
      <c r="CG37" s="719"/>
      <c r="CH37" s="719"/>
      <c r="CI37" s="719"/>
      <c r="CJ37" s="719"/>
      <c r="CK37" s="719"/>
      <c r="CL37" s="719"/>
      <c r="CM37" s="719"/>
      <c r="CN37" s="719"/>
      <c r="CO37" s="719"/>
      <c r="CP37" s="719"/>
      <c r="CQ37" s="720"/>
      <c r="CR37" s="679">
        <v>731738</v>
      </c>
      <c r="CS37" s="698"/>
      <c r="CT37" s="698"/>
      <c r="CU37" s="698"/>
      <c r="CV37" s="698"/>
      <c r="CW37" s="698"/>
      <c r="CX37" s="698"/>
      <c r="CY37" s="699"/>
      <c r="CZ37" s="682">
        <v>1.7</v>
      </c>
      <c r="DA37" s="700"/>
      <c r="DB37" s="700"/>
      <c r="DC37" s="701"/>
      <c r="DD37" s="685">
        <v>731738</v>
      </c>
      <c r="DE37" s="698"/>
      <c r="DF37" s="698"/>
      <c r="DG37" s="698"/>
      <c r="DH37" s="698"/>
      <c r="DI37" s="698"/>
      <c r="DJ37" s="698"/>
      <c r="DK37" s="699"/>
      <c r="DL37" s="685">
        <v>731738</v>
      </c>
      <c r="DM37" s="698"/>
      <c r="DN37" s="698"/>
      <c r="DO37" s="698"/>
      <c r="DP37" s="698"/>
      <c r="DQ37" s="698"/>
      <c r="DR37" s="698"/>
      <c r="DS37" s="698"/>
      <c r="DT37" s="698"/>
      <c r="DU37" s="698"/>
      <c r="DV37" s="699"/>
      <c r="DW37" s="682">
        <v>3.7</v>
      </c>
      <c r="DX37" s="700"/>
      <c r="DY37" s="700"/>
      <c r="DZ37" s="700"/>
      <c r="EA37" s="700"/>
      <c r="EB37" s="700"/>
      <c r="EC37" s="721"/>
    </row>
    <row r="38" spans="2:133" ht="11.25" customHeight="1" x14ac:dyDescent="0.2">
      <c r="B38" s="676" t="s">
        <v>338</v>
      </c>
      <c r="C38" s="677"/>
      <c r="D38" s="677"/>
      <c r="E38" s="677"/>
      <c r="F38" s="677"/>
      <c r="G38" s="677"/>
      <c r="H38" s="677"/>
      <c r="I38" s="677"/>
      <c r="J38" s="677"/>
      <c r="K38" s="677"/>
      <c r="L38" s="677"/>
      <c r="M38" s="677"/>
      <c r="N38" s="677"/>
      <c r="O38" s="677"/>
      <c r="P38" s="677"/>
      <c r="Q38" s="678"/>
      <c r="R38" s="679">
        <v>578282</v>
      </c>
      <c r="S38" s="680"/>
      <c r="T38" s="680"/>
      <c r="U38" s="680"/>
      <c r="V38" s="680"/>
      <c r="W38" s="680"/>
      <c r="X38" s="680"/>
      <c r="Y38" s="681"/>
      <c r="Z38" s="712">
        <v>1.3</v>
      </c>
      <c r="AA38" s="712"/>
      <c r="AB38" s="712"/>
      <c r="AC38" s="712"/>
      <c r="AD38" s="713">
        <v>482</v>
      </c>
      <c r="AE38" s="713"/>
      <c r="AF38" s="713"/>
      <c r="AG38" s="713"/>
      <c r="AH38" s="713"/>
      <c r="AI38" s="713"/>
      <c r="AJ38" s="713"/>
      <c r="AK38" s="713"/>
      <c r="AL38" s="682">
        <v>0</v>
      </c>
      <c r="AM38" s="683"/>
      <c r="AN38" s="683"/>
      <c r="AO38" s="714"/>
      <c r="AQ38" s="722" t="s">
        <v>339</v>
      </c>
      <c r="AR38" s="723"/>
      <c r="AS38" s="723"/>
      <c r="AT38" s="723"/>
      <c r="AU38" s="723"/>
      <c r="AV38" s="723"/>
      <c r="AW38" s="723"/>
      <c r="AX38" s="723"/>
      <c r="AY38" s="724"/>
      <c r="AZ38" s="679" t="s">
        <v>242</v>
      </c>
      <c r="BA38" s="680"/>
      <c r="BB38" s="680"/>
      <c r="BC38" s="680"/>
      <c r="BD38" s="698"/>
      <c r="BE38" s="698"/>
      <c r="BF38" s="725"/>
      <c r="BG38" s="718" t="s">
        <v>340</v>
      </c>
      <c r="BH38" s="719"/>
      <c r="BI38" s="719"/>
      <c r="BJ38" s="719"/>
      <c r="BK38" s="719"/>
      <c r="BL38" s="719"/>
      <c r="BM38" s="719"/>
      <c r="BN38" s="719"/>
      <c r="BO38" s="719"/>
      <c r="BP38" s="719"/>
      <c r="BQ38" s="719"/>
      <c r="BR38" s="719"/>
      <c r="BS38" s="719"/>
      <c r="BT38" s="719"/>
      <c r="BU38" s="720"/>
      <c r="BV38" s="679">
        <v>12981</v>
      </c>
      <c r="BW38" s="680"/>
      <c r="BX38" s="680"/>
      <c r="BY38" s="680"/>
      <c r="BZ38" s="680"/>
      <c r="CA38" s="680"/>
      <c r="CB38" s="726"/>
      <c r="CD38" s="718" t="s">
        <v>341</v>
      </c>
      <c r="CE38" s="719"/>
      <c r="CF38" s="719"/>
      <c r="CG38" s="719"/>
      <c r="CH38" s="719"/>
      <c r="CI38" s="719"/>
      <c r="CJ38" s="719"/>
      <c r="CK38" s="719"/>
      <c r="CL38" s="719"/>
      <c r="CM38" s="719"/>
      <c r="CN38" s="719"/>
      <c r="CO38" s="719"/>
      <c r="CP38" s="719"/>
      <c r="CQ38" s="720"/>
      <c r="CR38" s="679">
        <v>2891541</v>
      </c>
      <c r="CS38" s="680"/>
      <c r="CT38" s="680"/>
      <c r="CU38" s="680"/>
      <c r="CV38" s="680"/>
      <c r="CW38" s="680"/>
      <c r="CX38" s="680"/>
      <c r="CY38" s="681"/>
      <c r="CZ38" s="682">
        <v>6.6</v>
      </c>
      <c r="DA38" s="700"/>
      <c r="DB38" s="700"/>
      <c r="DC38" s="701"/>
      <c r="DD38" s="685">
        <v>2424945</v>
      </c>
      <c r="DE38" s="680"/>
      <c r="DF38" s="680"/>
      <c r="DG38" s="680"/>
      <c r="DH38" s="680"/>
      <c r="DI38" s="680"/>
      <c r="DJ38" s="680"/>
      <c r="DK38" s="681"/>
      <c r="DL38" s="685">
        <v>2174974</v>
      </c>
      <c r="DM38" s="680"/>
      <c r="DN38" s="680"/>
      <c r="DO38" s="680"/>
      <c r="DP38" s="680"/>
      <c r="DQ38" s="680"/>
      <c r="DR38" s="680"/>
      <c r="DS38" s="680"/>
      <c r="DT38" s="680"/>
      <c r="DU38" s="680"/>
      <c r="DV38" s="681"/>
      <c r="DW38" s="682">
        <v>10.9</v>
      </c>
      <c r="DX38" s="700"/>
      <c r="DY38" s="700"/>
      <c r="DZ38" s="700"/>
      <c r="EA38" s="700"/>
      <c r="EB38" s="700"/>
      <c r="EC38" s="721"/>
    </row>
    <row r="39" spans="2:133" ht="11.25" customHeight="1" x14ac:dyDescent="0.2">
      <c r="B39" s="676" t="s">
        <v>342</v>
      </c>
      <c r="C39" s="677"/>
      <c r="D39" s="677"/>
      <c r="E39" s="677"/>
      <c r="F39" s="677"/>
      <c r="G39" s="677"/>
      <c r="H39" s="677"/>
      <c r="I39" s="677"/>
      <c r="J39" s="677"/>
      <c r="K39" s="677"/>
      <c r="L39" s="677"/>
      <c r="M39" s="677"/>
      <c r="N39" s="677"/>
      <c r="O39" s="677"/>
      <c r="P39" s="677"/>
      <c r="Q39" s="678"/>
      <c r="R39" s="679">
        <v>2093500</v>
      </c>
      <c r="S39" s="680"/>
      <c r="T39" s="680"/>
      <c r="U39" s="680"/>
      <c r="V39" s="680"/>
      <c r="W39" s="680"/>
      <c r="X39" s="680"/>
      <c r="Y39" s="681"/>
      <c r="Z39" s="712">
        <v>4.5999999999999996</v>
      </c>
      <c r="AA39" s="712"/>
      <c r="AB39" s="712"/>
      <c r="AC39" s="712"/>
      <c r="AD39" s="713" t="s">
        <v>242</v>
      </c>
      <c r="AE39" s="713"/>
      <c r="AF39" s="713"/>
      <c r="AG39" s="713"/>
      <c r="AH39" s="713"/>
      <c r="AI39" s="713"/>
      <c r="AJ39" s="713"/>
      <c r="AK39" s="713"/>
      <c r="AL39" s="682" t="s">
        <v>242</v>
      </c>
      <c r="AM39" s="683"/>
      <c r="AN39" s="683"/>
      <c r="AO39" s="714"/>
      <c r="AQ39" s="722" t="s">
        <v>343</v>
      </c>
      <c r="AR39" s="723"/>
      <c r="AS39" s="723"/>
      <c r="AT39" s="723"/>
      <c r="AU39" s="723"/>
      <c r="AV39" s="723"/>
      <c r="AW39" s="723"/>
      <c r="AX39" s="723"/>
      <c r="AY39" s="724"/>
      <c r="AZ39" s="679" t="s">
        <v>236</v>
      </c>
      <c r="BA39" s="680"/>
      <c r="BB39" s="680"/>
      <c r="BC39" s="680"/>
      <c r="BD39" s="698"/>
      <c r="BE39" s="698"/>
      <c r="BF39" s="725"/>
      <c r="BG39" s="718" t="s">
        <v>344</v>
      </c>
      <c r="BH39" s="719"/>
      <c r="BI39" s="719"/>
      <c r="BJ39" s="719"/>
      <c r="BK39" s="719"/>
      <c r="BL39" s="719"/>
      <c r="BM39" s="719"/>
      <c r="BN39" s="719"/>
      <c r="BO39" s="719"/>
      <c r="BP39" s="719"/>
      <c r="BQ39" s="719"/>
      <c r="BR39" s="719"/>
      <c r="BS39" s="719"/>
      <c r="BT39" s="719"/>
      <c r="BU39" s="720"/>
      <c r="BV39" s="679">
        <v>19945</v>
      </c>
      <c r="BW39" s="680"/>
      <c r="BX39" s="680"/>
      <c r="BY39" s="680"/>
      <c r="BZ39" s="680"/>
      <c r="CA39" s="680"/>
      <c r="CB39" s="726"/>
      <c r="CD39" s="718" t="s">
        <v>345</v>
      </c>
      <c r="CE39" s="719"/>
      <c r="CF39" s="719"/>
      <c r="CG39" s="719"/>
      <c r="CH39" s="719"/>
      <c r="CI39" s="719"/>
      <c r="CJ39" s="719"/>
      <c r="CK39" s="719"/>
      <c r="CL39" s="719"/>
      <c r="CM39" s="719"/>
      <c r="CN39" s="719"/>
      <c r="CO39" s="719"/>
      <c r="CP39" s="719"/>
      <c r="CQ39" s="720"/>
      <c r="CR39" s="679">
        <v>261915</v>
      </c>
      <c r="CS39" s="698"/>
      <c r="CT39" s="698"/>
      <c r="CU39" s="698"/>
      <c r="CV39" s="698"/>
      <c r="CW39" s="698"/>
      <c r="CX39" s="698"/>
      <c r="CY39" s="699"/>
      <c r="CZ39" s="682">
        <v>0.6</v>
      </c>
      <c r="DA39" s="700"/>
      <c r="DB39" s="700"/>
      <c r="DC39" s="701"/>
      <c r="DD39" s="685">
        <v>205989</v>
      </c>
      <c r="DE39" s="698"/>
      <c r="DF39" s="698"/>
      <c r="DG39" s="698"/>
      <c r="DH39" s="698"/>
      <c r="DI39" s="698"/>
      <c r="DJ39" s="698"/>
      <c r="DK39" s="699"/>
      <c r="DL39" s="685" t="s">
        <v>242</v>
      </c>
      <c r="DM39" s="698"/>
      <c r="DN39" s="698"/>
      <c r="DO39" s="698"/>
      <c r="DP39" s="698"/>
      <c r="DQ39" s="698"/>
      <c r="DR39" s="698"/>
      <c r="DS39" s="698"/>
      <c r="DT39" s="698"/>
      <c r="DU39" s="698"/>
      <c r="DV39" s="699"/>
      <c r="DW39" s="682" t="s">
        <v>236</v>
      </c>
      <c r="DX39" s="700"/>
      <c r="DY39" s="700"/>
      <c r="DZ39" s="700"/>
      <c r="EA39" s="700"/>
      <c r="EB39" s="700"/>
      <c r="EC39" s="721"/>
    </row>
    <row r="40" spans="2:133" ht="11.25" customHeight="1" x14ac:dyDescent="0.2">
      <c r="B40" s="676" t="s">
        <v>346</v>
      </c>
      <c r="C40" s="677"/>
      <c r="D40" s="677"/>
      <c r="E40" s="677"/>
      <c r="F40" s="677"/>
      <c r="G40" s="677"/>
      <c r="H40" s="677"/>
      <c r="I40" s="677"/>
      <c r="J40" s="677"/>
      <c r="K40" s="677"/>
      <c r="L40" s="677"/>
      <c r="M40" s="677"/>
      <c r="N40" s="677"/>
      <c r="O40" s="677"/>
      <c r="P40" s="677"/>
      <c r="Q40" s="678"/>
      <c r="R40" s="679" t="s">
        <v>242</v>
      </c>
      <c r="S40" s="680"/>
      <c r="T40" s="680"/>
      <c r="U40" s="680"/>
      <c r="V40" s="680"/>
      <c r="W40" s="680"/>
      <c r="X40" s="680"/>
      <c r="Y40" s="681"/>
      <c r="Z40" s="712" t="s">
        <v>236</v>
      </c>
      <c r="AA40" s="712"/>
      <c r="AB40" s="712"/>
      <c r="AC40" s="712"/>
      <c r="AD40" s="713" t="s">
        <v>242</v>
      </c>
      <c r="AE40" s="713"/>
      <c r="AF40" s="713"/>
      <c r="AG40" s="713"/>
      <c r="AH40" s="713"/>
      <c r="AI40" s="713"/>
      <c r="AJ40" s="713"/>
      <c r="AK40" s="713"/>
      <c r="AL40" s="682" t="s">
        <v>181</v>
      </c>
      <c r="AM40" s="683"/>
      <c r="AN40" s="683"/>
      <c r="AO40" s="714"/>
      <c r="AQ40" s="722" t="s">
        <v>347</v>
      </c>
      <c r="AR40" s="723"/>
      <c r="AS40" s="723"/>
      <c r="AT40" s="723"/>
      <c r="AU40" s="723"/>
      <c r="AV40" s="723"/>
      <c r="AW40" s="723"/>
      <c r="AX40" s="723"/>
      <c r="AY40" s="724"/>
      <c r="AZ40" s="679" t="s">
        <v>242</v>
      </c>
      <c r="BA40" s="680"/>
      <c r="BB40" s="680"/>
      <c r="BC40" s="680"/>
      <c r="BD40" s="698"/>
      <c r="BE40" s="698"/>
      <c r="BF40" s="725"/>
      <c r="BG40" s="727" t="s">
        <v>348</v>
      </c>
      <c r="BH40" s="728"/>
      <c r="BI40" s="728"/>
      <c r="BJ40" s="728"/>
      <c r="BK40" s="728"/>
      <c r="BL40" s="235"/>
      <c r="BM40" s="719" t="s">
        <v>349</v>
      </c>
      <c r="BN40" s="719"/>
      <c r="BO40" s="719"/>
      <c r="BP40" s="719"/>
      <c r="BQ40" s="719"/>
      <c r="BR40" s="719"/>
      <c r="BS40" s="719"/>
      <c r="BT40" s="719"/>
      <c r="BU40" s="720"/>
      <c r="BV40" s="679">
        <v>103</v>
      </c>
      <c r="BW40" s="680"/>
      <c r="BX40" s="680"/>
      <c r="BY40" s="680"/>
      <c r="BZ40" s="680"/>
      <c r="CA40" s="680"/>
      <c r="CB40" s="726"/>
      <c r="CD40" s="718" t="s">
        <v>350</v>
      </c>
      <c r="CE40" s="719"/>
      <c r="CF40" s="719"/>
      <c r="CG40" s="719"/>
      <c r="CH40" s="719"/>
      <c r="CI40" s="719"/>
      <c r="CJ40" s="719"/>
      <c r="CK40" s="719"/>
      <c r="CL40" s="719"/>
      <c r="CM40" s="719"/>
      <c r="CN40" s="719"/>
      <c r="CO40" s="719"/>
      <c r="CP40" s="719"/>
      <c r="CQ40" s="720"/>
      <c r="CR40" s="679">
        <v>449416</v>
      </c>
      <c r="CS40" s="680"/>
      <c r="CT40" s="680"/>
      <c r="CU40" s="680"/>
      <c r="CV40" s="680"/>
      <c r="CW40" s="680"/>
      <c r="CX40" s="680"/>
      <c r="CY40" s="681"/>
      <c r="CZ40" s="682">
        <v>1</v>
      </c>
      <c r="DA40" s="700"/>
      <c r="DB40" s="700"/>
      <c r="DC40" s="701"/>
      <c r="DD40" s="685">
        <v>159416</v>
      </c>
      <c r="DE40" s="680"/>
      <c r="DF40" s="680"/>
      <c r="DG40" s="680"/>
      <c r="DH40" s="680"/>
      <c r="DI40" s="680"/>
      <c r="DJ40" s="680"/>
      <c r="DK40" s="681"/>
      <c r="DL40" s="685">
        <v>159416</v>
      </c>
      <c r="DM40" s="680"/>
      <c r="DN40" s="680"/>
      <c r="DO40" s="680"/>
      <c r="DP40" s="680"/>
      <c r="DQ40" s="680"/>
      <c r="DR40" s="680"/>
      <c r="DS40" s="680"/>
      <c r="DT40" s="680"/>
      <c r="DU40" s="680"/>
      <c r="DV40" s="681"/>
      <c r="DW40" s="682">
        <v>0.8</v>
      </c>
      <c r="DX40" s="700"/>
      <c r="DY40" s="700"/>
      <c r="DZ40" s="700"/>
      <c r="EA40" s="700"/>
      <c r="EB40" s="700"/>
      <c r="EC40" s="721"/>
    </row>
    <row r="41" spans="2:133" ht="11.25" customHeight="1" x14ac:dyDescent="0.2">
      <c r="B41" s="676" t="s">
        <v>351</v>
      </c>
      <c r="C41" s="677"/>
      <c r="D41" s="677"/>
      <c r="E41" s="677"/>
      <c r="F41" s="677"/>
      <c r="G41" s="677"/>
      <c r="H41" s="677"/>
      <c r="I41" s="677"/>
      <c r="J41" s="677"/>
      <c r="K41" s="677"/>
      <c r="L41" s="677"/>
      <c r="M41" s="677"/>
      <c r="N41" s="677"/>
      <c r="O41" s="677"/>
      <c r="P41" s="677"/>
      <c r="Q41" s="678"/>
      <c r="R41" s="679" t="s">
        <v>181</v>
      </c>
      <c r="S41" s="680"/>
      <c r="T41" s="680"/>
      <c r="U41" s="680"/>
      <c r="V41" s="680"/>
      <c r="W41" s="680"/>
      <c r="X41" s="680"/>
      <c r="Y41" s="681"/>
      <c r="Z41" s="712" t="s">
        <v>242</v>
      </c>
      <c r="AA41" s="712"/>
      <c r="AB41" s="712"/>
      <c r="AC41" s="712"/>
      <c r="AD41" s="713" t="s">
        <v>242</v>
      </c>
      <c r="AE41" s="713"/>
      <c r="AF41" s="713"/>
      <c r="AG41" s="713"/>
      <c r="AH41" s="713"/>
      <c r="AI41" s="713"/>
      <c r="AJ41" s="713"/>
      <c r="AK41" s="713"/>
      <c r="AL41" s="682" t="s">
        <v>236</v>
      </c>
      <c r="AM41" s="683"/>
      <c r="AN41" s="683"/>
      <c r="AO41" s="714"/>
      <c r="AQ41" s="722" t="s">
        <v>352</v>
      </c>
      <c r="AR41" s="723"/>
      <c r="AS41" s="723"/>
      <c r="AT41" s="723"/>
      <c r="AU41" s="723"/>
      <c r="AV41" s="723"/>
      <c r="AW41" s="723"/>
      <c r="AX41" s="723"/>
      <c r="AY41" s="724"/>
      <c r="AZ41" s="679">
        <v>732399</v>
      </c>
      <c r="BA41" s="680"/>
      <c r="BB41" s="680"/>
      <c r="BC41" s="680"/>
      <c r="BD41" s="698"/>
      <c r="BE41" s="698"/>
      <c r="BF41" s="725"/>
      <c r="BG41" s="727"/>
      <c r="BH41" s="728"/>
      <c r="BI41" s="728"/>
      <c r="BJ41" s="728"/>
      <c r="BK41" s="728"/>
      <c r="BL41" s="235"/>
      <c r="BM41" s="719" t="s">
        <v>353</v>
      </c>
      <c r="BN41" s="719"/>
      <c r="BO41" s="719"/>
      <c r="BP41" s="719"/>
      <c r="BQ41" s="719"/>
      <c r="BR41" s="719"/>
      <c r="BS41" s="719"/>
      <c r="BT41" s="719"/>
      <c r="BU41" s="720"/>
      <c r="BV41" s="679">
        <v>1</v>
      </c>
      <c r="BW41" s="680"/>
      <c r="BX41" s="680"/>
      <c r="BY41" s="680"/>
      <c r="BZ41" s="680"/>
      <c r="CA41" s="680"/>
      <c r="CB41" s="726"/>
      <c r="CD41" s="718" t="s">
        <v>354</v>
      </c>
      <c r="CE41" s="719"/>
      <c r="CF41" s="719"/>
      <c r="CG41" s="719"/>
      <c r="CH41" s="719"/>
      <c r="CI41" s="719"/>
      <c r="CJ41" s="719"/>
      <c r="CK41" s="719"/>
      <c r="CL41" s="719"/>
      <c r="CM41" s="719"/>
      <c r="CN41" s="719"/>
      <c r="CO41" s="719"/>
      <c r="CP41" s="719"/>
      <c r="CQ41" s="720"/>
      <c r="CR41" s="679" t="s">
        <v>236</v>
      </c>
      <c r="CS41" s="698"/>
      <c r="CT41" s="698"/>
      <c r="CU41" s="698"/>
      <c r="CV41" s="698"/>
      <c r="CW41" s="698"/>
      <c r="CX41" s="698"/>
      <c r="CY41" s="699"/>
      <c r="CZ41" s="682" t="s">
        <v>242</v>
      </c>
      <c r="DA41" s="700"/>
      <c r="DB41" s="700"/>
      <c r="DC41" s="701"/>
      <c r="DD41" s="685" t="s">
        <v>242</v>
      </c>
      <c r="DE41" s="698"/>
      <c r="DF41" s="698"/>
      <c r="DG41" s="698"/>
      <c r="DH41" s="698"/>
      <c r="DI41" s="698"/>
      <c r="DJ41" s="698"/>
      <c r="DK41" s="699"/>
      <c r="DL41" s="686"/>
      <c r="DM41" s="687"/>
      <c r="DN41" s="687"/>
      <c r="DO41" s="687"/>
      <c r="DP41" s="687"/>
      <c r="DQ41" s="687"/>
      <c r="DR41" s="687"/>
      <c r="DS41" s="687"/>
      <c r="DT41" s="687"/>
      <c r="DU41" s="687"/>
      <c r="DV41" s="688"/>
      <c r="DW41" s="689"/>
      <c r="DX41" s="690"/>
      <c r="DY41" s="690"/>
      <c r="DZ41" s="690"/>
      <c r="EA41" s="690"/>
      <c r="EB41" s="690"/>
      <c r="EC41" s="691"/>
    </row>
    <row r="42" spans="2:133" ht="11.25" customHeight="1" x14ac:dyDescent="0.2">
      <c r="B42" s="676" t="s">
        <v>355</v>
      </c>
      <c r="C42" s="677"/>
      <c r="D42" s="677"/>
      <c r="E42" s="677"/>
      <c r="F42" s="677"/>
      <c r="G42" s="677"/>
      <c r="H42" s="677"/>
      <c r="I42" s="677"/>
      <c r="J42" s="677"/>
      <c r="K42" s="677"/>
      <c r="L42" s="677"/>
      <c r="M42" s="677"/>
      <c r="N42" s="677"/>
      <c r="O42" s="677"/>
      <c r="P42" s="677"/>
      <c r="Q42" s="678"/>
      <c r="R42" s="679">
        <v>649400</v>
      </c>
      <c r="S42" s="680"/>
      <c r="T42" s="680"/>
      <c r="U42" s="680"/>
      <c r="V42" s="680"/>
      <c r="W42" s="680"/>
      <c r="X42" s="680"/>
      <c r="Y42" s="681"/>
      <c r="Z42" s="712">
        <v>1.4</v>
      </c>
      <c r="AA42" s="712"/>
      <c r="AB42" s="712"/>
      <c r="AC42" s="712"/>
      <c r="AD42" s="713" t="s">
        <v>236</v>
      </c>
      <c r="AE42" s="713"/>
      <c r="AF42" s="713"/>
      <c r="AG42" s="713"/>
      <c r="AH42" s="713"/>
      <c r="AI42" s="713"/>
      <c r="AJ42" s="713"/>
      <c r="AK42" s="713"/>
      <c r="AL42" s="682" t="s">
        <v>236</v>
      </c>
      <c r="AM42" s="683"/>
      <c r="AN42" s="683"/>
      <c r="AO42" s="714"/>
      <c r="AQ42" s="715" t="s">
        <v>356</v>
      </c>
      <c r="AR42" s="716"/>
      <c r="AS42" s="716"/>
      <c r="AT42" s="716"/>
      <c r="AU42" s="716"/>
      <c r="AV42" s="716"/>
      <c r="AW42" s="716"/>
      <c r="AX42" s="716"/>
      <c r="AY42" s="717"/>
      <c r="AZ42" s="663">
        <v>2159142</v>
      </c>
      <c r="BA42" s="702"/>
      <c r="BB42" s="702"/>
      <c r="BC42" s="702"/>
      <c r="BD42" s="664"/>
      <c r="BE42" s="664"/>
      <c r="BF42" s="708"/>
      <c r="BG42" s="729"/>
      <c r="BH42" s="730"/>
      <c r="BI42" s="730"/>
      <c r="BJ42" s="730"/>
      <c r="BK42" s="730"/>
      <c r="BL42" s="236"/>
      <c r="BM42" s="709" t="s">
        <v>357</v>
      </c>
      <c r="BN42" s="709"/>
      <c r="BO42" s="709"/>
      <c r="BP42" s="709"/>
      <c r="BQ42" s="709"/>
      <c r="BR42" s="709"/>
      <c r="BS42" s="709"/>
      <c r="BT42" s="709"/>
      <c r="BU42" s="710"/>
      <c r="BV42" s="663">
        <v>322</v>
      </c>
      <c r="BW42" s="702"/>
      <c r="BX42" s="702"/>
      <c r="BY42" s="702"/>
      <c r="BZ42" s="702"/>
      <c r="CA42" s="702"/>
      <c r="CB42" s="711"/>
      <c r="CD42" s="676" t="s">
        <v>358</v>
      </c>
      <c r="CE42" s="677"/>
      <c r="CF42" s="677"/>
      <c r="CG42" s="677"/>
      <c r="CH42" s="677"/>
      <c r="CI42" s="677"/>
      <c r="CJ42" s="677"/>
      <c r="CK42" s="677"/>
      <c r="CL42" s="677"/>
      <c r="CM42" s="677"/>
      <c r="CN42" s="677"/>
      <c r="CO42" s="677"/>
      <c r="CP42" s="677"/>
      <c r="CQ42" s="678"/>
      <c r="CR42" s="679">
        <v>2705758</v>
      </c>
      <c r="CS42" s="680"/>
      <c r="CT42" s="680"/>
      <c r="CU42" s="680"/>
      <c r="CV42" s="680"/>
      <c r="CW42" s="680"/>
      <c r="CX42" s="680"/>
      <c r="CY42" s="681"/>
      <c r="CZ42" s="682">
        <v>6.1</v>
      </c>
      <c r="DA42" s="683"/>
      <c r="DB42" s="683"/>
      <c r="DC42" s="684"/>
      <c r="DD42" s="685">
        <v>635300</v>
      </c>
      <c r="DE42" s="680"/>
      <c r="DF42" s="680"/>
      <c r="DG42" s="680"/>
      <c r="DH42" s="680"/>
      <c r="DI42" s="680"/>
      <c r="DJ42" s="680"/>
      <c r="DK42" s="681"/>
      <c r="DL42" s="686"/>
      <c r="DM42" s="687"/>
      <c r="DN42" s="687"/>
      <c r="DO42" s="687"/>
      <c r="DP42" s="687"/>
      <c r="DQ42" s="687"/>
      <c r="DR42" s="687"/>
      <c r="DS42" s="687"/>
      <c r="DT42" s="687"/>
      <c r="DU42" s="687"/>
      <c r="DV42" s="688"/>
      <c r="DW42" s="689"/>
      <c r="DX42" s="690"/>
      <c r="DY42" s="690"/>
      <c r="DZ42" s="690"/>
      <c r="EA42" s="690"/>
      <c r="EB42" s="690"/>
      <c r="EC42" s="691"/>
    </row>
    <row r="43" spans="2:133" ht="11.25" customHeight="1" x14ac:dyDescent="0.2">
      <c r="B43" s="660" t="s">
        <v>359</v>
      </c>
      <c r="C43" s="661"/>
      <c r="D43" s="661"/>
      <c r="E43" s="661"/>
      <c r="F43" s="661"/>
      <c r="G43" s="661"/>
      <c r="H43" s="661"/>
      <c r="I43" s="661"/>
      <c r="J43" s="661"/>
      <c r="K43" s="661"/>
      <c r="L43" s="661"/>
      <c r="M43" s="661"/>
      <c r="N43" s="661"/>
      <c r="O43" s="661"/>
      <c r="P43" s="661"/>
      <c r="Q43" s="662"/>
      <c r="R43" s="663">
        <v>45221064</v>
      </c>
      <c r="S43" s="702"/>
      <c r="T43" s="702"/>
      <c r="U43" s="702"/>
      <c r="V43" s="702"/>
      <c r="W43" s="702"/>
      <c r="X43" s="702"/>
      <c r="Y43" s="703"/>
      <c r="Z43" s="704">
        <v>100</v>
      </c>
      <c r="AA43" s="704"/>
      <c r="AB43" s="704"/>
      <c r="AC43" s="704"/>
      <c r="AD43" s="705">
        <v>19244472</v>
      </c>
      <c r="AE43" s="705"/>
      <c r="AF43" s="705"/>
      <c r="AG43" s="705"/>
      <c r="AH43" s="705"/>
      <c r="AI43" s="705"/>
      <c r="AJ43" s="705"/>
      <c r="AK43" s="705"/>
      <c r="AL43" s="666">
        <v>100</v>
      </c>
      <c r="AM43" s="706"/>
      <c r="AN43" s="706"/>
      <c r="AO43" s="707"/>
      <c r="BV43" s="237"/>
      <c r="BW43" s="237"/>
      <c r="BX43" s="237"/>
      <c r="BY43" s="237"/>
      <c r="BZ43" s="237"/>
      <c r="CA43" s="237"/>
      <c r="CB43" s="237"/>
      <c r="CD43" s="676" t="s">
        <v>360</v>
      </c>
      <c r="CE43" s="677"/>
      <c r="CF43" s="677"/>
      <c r="CG43" s="677"/>
      <c r="CH43" s="677"/>
      <c r="CI43" s="677"/>
      <c r="CJ43" s="677"/>
      <c r="CK43" s="677"/>
      <c r="CL43" s="677"/>
      <c r="CM43" s="677"/>
      <c r="CN43" s="677"/>
      <c r="CO43" s="677"/>
      <c r="CP43" s="677"/>
      <c r="CQ43" s="678"/>
      <c r="CR43" s="679">
        <v>60595</v>
      </c>
      <c r="CS43" s="698"/>
      <c r="CT43" s="698"/>
      <c r="CU43" s="698"/>
      <c r="CV43" s="698"/>
      <c r="CW43" s="698"/>
      <c r="CX43" s="698"/>
      <c r="CY43" s="699"/>
      <c r="CZ43" s="682">
        <v>0.1</v>
      </c>
      <c r="DA43" s="700"/>
      <c r="DB43" s="700"/>
      <c r="DC43" s="701"/>
      <c r="DD43" s="685">
        <v>60595</v>
      </c>
      <c r="DE43" s="698"/>
      <c r="DF43" s="698"/>
      <c r="DG43" s="698"/>
      <c r="DH43" s="698"/>
      <c r="DI43" s="698"/>
      <c r="DJ43" s="698"/>
      <c r="DK43" s="699"/>
      <c r="DL43" s="686"/>
      <c r="DM43" s="687"/>
      <c r="DN43" s="687"/>
      <c r="DO43" s="687"/>
      <c r="DP43" s="687"/>
      <c r="DQ43" s="687"/>
      <c r="DR43" s="687"/>
      <c r="DS43" s="687"/>
      <c r="DT43" s="687"/>
      <c r="DU43" s="687"/>
      <c r="DV43" s="688"/>
      <c r="DW43" s="689"/>
      <c r="DX43" s="690"/>
      <c r="DY43" s="690"/>
      <c r="DZ43" s="690"/>
      <c r="EA43" s="690"/>
      <c r="EB43" s="690"/>
      <c r="EC43" s="691"/>
    </row>
    <row r="44" spans="2:133" ht="11.25" customHeight="1" x14ac:dyDescent="0.2">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692" t="s">
        <v>307</v>
      </c>
      <c r="CE44" s="693"/>
      <c r="CF44" s="676" t="s">
        <v>361</v>
      </c>
      <c r="CG44" s="677"/>
      <c r="CH44" s="677"/>
      <c r="CI44" s="677"/>
      <c r="CJ44" s="677"/>
      <c r="CK44" s="677"/>
      <c r="CL44" s="677"/>
      <c r="CM44" s="677"/>
      <c r="CN44" s="677"/>
      <c r="CO44" s="677"/>
      <c r="CP44" s="677"/>
      <c r="CQ44" s="678"/>
      <c r="CR44" s="679">
        <v>2697135</v>
      </c>
      <c r="CS44" s="680"/>
      <c r="CT44" s="680"/>
      <c r="CU44" s="680"/>
      <c r="CV44" s="680"/>
      <c r="CW44" s="680"/>
      <c r="CX44" s="680"/>
      <c r="CY44" s="681"/>
      <c r="CZ44" s="682">
        <v>6.1</v>
      </c>
      <c r="DA44" s="683"/>
      <c r="DB44" s="683"/>
      <c r="DC44" s="684"/>
      <c r="DD44" s="685">
        <v>626677</v>
      </c>
      <c r="DE44" s="680"/>
      <c r="DF44" s="680"/>
      <c r="DG44" s="680"/>
      <c r="DH44" s="680"/>
      <c r="DI44" s="680"/>
      <c r="DJ44" s="680"/>
      <c r="DK44" s="681"/>
      <c r="DL44" s="686"/>
      <c r="DM44" s="687"/>
      <c r="DN44" s="687"/>
      <c r="DO44" s="687"/>
      <c r="DP44" s="687"/>
      <c r="DQ44" s="687"/>
      <c r="DR44" s="687"/>
      <c r="DS44" s="687"/>
      <c r="DT44" s="687"/>
      <c r="DU44" s="687"/>
      <c r="DV44" s="688"/>
      <c r="DW44" s="689"/>
      <c r="DX44" s="690"/>
      <c r="DY44" s="690"/>
      <c r="DZ44" s="690"/>
      <c r="EA44" s="690"/>
      <c r="EB44" s="690"/>
      <c r="EC44" s="691"/>
    </row>
    <row r="45" spans="2:133" ht="11.25" customHeight="1" x14ac:dyDescent="0.2">
      <c r="B45" s="239" t="s">
        <v>362</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694"/>
      <c r="CE45" s="695"/>
      <c r="CF45" s="676" t="s">
        <v>363</v>
      </c>
      <c r="CG45" s="677"/>
      <c r="CH45" s="677"/>
      <c r="CI45" s="677"/>
      <c r="CJ45" s="677"/>
      <c r="CK45" s="677"/>
      <c r="CL45" s="677"/>
      <c r="CM45" s="677"/>
      <c r="CN45" s="677"/>
      <c r="CO45" s="677"/>
      <c r="CP45" s="677"/>
      <c r="CQ45" s="678"/>
      <c r="CR45" s="679">
        <v>1267186</v>
      </c>
      <c r="CS45" s="698"/>
      <c r="CT45" s="698"/>
      <c r="CU45" s="698"/>
      <c r="CV45" s="698"/>
      <c r="CW45" s="698"/>
      <c r="CX45" s="698"/>
      <c r="CY45" s="699"/>
      <c r="CZ45" s="682">
        <v>2.9</v>
      </c>
      <c r="DA45" s="700"/>
      <c r="DB45" s="700"/>
      <c r="DC45" s="701"/>
      <c r="DD45" s="685">
        <v>31907</v>
      </c>
      <c r="DE45" s="698"/>
      <c r="DF45" s="698"/>
      <c r="DG45" s="698"/>
      <c r="DH45" s="698"/>
      <c r="DI45" s="698"/>
      <c r="DJ45" s="698"/>
      <c r="DK45" s="699"/>
      <c r="DL45" s="686"/>
      <c r="DM45" s="687"/>
      <c r="DN45" s="687"/>
      <c r="DO45" s="687"/>
      <c r="DP45" s="687"/>
      <c r="DQ45" s="687"/>
      <c r="DR45" s="687"/>
      <c r="DS45" s="687"/>
      <c r="DT45" s="687"/>
      <c r="DU45" s="687"/>
      <c r="DV45" s="688"/>
      <c r="DW45" s="689"/>
      <c r="DX45" s="690"/>
      <c r="DY45" s="690"/>
      <c r="DZ45" s="690"/>
      <c r="EA45" s="690"/>
      <c r="EB45" s="690"/>
      <c r="EC45" s="691"/>
    </row>
    <row r="46" spans="2:133" ht="11.25" customHeight="1" x14ac:dyDescent="0.2">
      <c r="B46" s="240" t="s">
        <v>364</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4"/>
      <c r="CE46" s="695"/>
      <c r="CF46" s="676" t="s">
        <v>365</v>
      </c>
      <c r="CG46" s="677"/>
      <c r="CH46" s="677"/>
      <c r="CI46" s="677"/>
      <c r="CJ46" s="677"/>
      <c r="CK46" s="677"/>
      <c r="CL46" s="677"/>
      <c r="CM46" s="677"/>
      <c r="CN46" s="677"/>
      <c r="CO46" s="677"/>
      <c r="CP46" s="677"/>
      <c r="CQ46" s="678"/>
      <c r="CR46" s="679">
        <v>1418854</v>
      </c>
      <c r="CS46" s="680"/>
      <c r="CT46" s="680"/>
      <c r="CU46" s="680"/>
      <c r="CV46" s="680"/>
      <c r="CW46" s="680"/>
      <c r="CX46" s="680"/>
      <c r="CY46" s="681"/>
      <c r="CZ46" s="682">
        <v>3.2</v>
      </c>
      <c r="DA46" s="683"/>
      <c r="DB46" s="683"/>
      <c r="DC46" s="684"/>
      <c r="DD46" s="685">
        <v>594675</v>
      </c>
      <c r="DE46" s="680"/>
      <c r="DF46" s="680"/>
      <c r="DG46" s="680"/>
      <c r="DH46" s="680"/>
      <c r="DI46" s="680"/>
      <c r="DJ46" s="680"/>
      <c r="DK46" s="681"/>
      <c r="DL46" s="686"/>
      <c r="DM46" s="687"/>
      <c r="DN46" s="687"/>
      <c r="DO46" s="687"/>
      <c r="DP46" s="687"/>
      <c r="DQ46" s="687"/>
      <c r="DR46" s="687"/>
      <c r="DS46" s="687"/>
      <c r="DT46" s="687"/>
      <c r="DU46" s="687"/>
      <c r="DV46" s="688"/>
      <c r="DW46" s="689"/>
      <c r="DX46" s="690"/>
      <c r="DY46" s="690"/>
      <c r="DZ46" s="690"/>
      <c r="EA46" s="690"/>
      <c r="EB46" s="690"/>
      <c r="EC46" s="691"/>
    </row>
    <row r="47" spans="2:133" ht="11.25" customHeight="1" x14ac:dyDescent="0.2">
      <c r="B47" s="241" t="s">
        <v>366</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94"/>
      <c r="CE47" s="695"/>
      <c r="CF47" s="676" t="s">
        <v>367</v>
      </c>
      <c r="CG47" s="677"/>
      <c r="CH47" s="677"/>
      <c r="CI47" s="677"/>
      <c r="CJ47" s="677"/>
      <c r="CK47" s="677"/>
      <c r="CL47" s="677"/>
      <c r="CM47" s="677"/>
      <c r="CN47" s="677"/>
      <c r="CO47" s="677"/>
      <c r="CP47" s="677"/>
      <c r="CQ47" s="678"/>
      <c r="CR47" s="679">
        <v>8623</v>
      </c>
      <c r="CS47" s="698"/>
      <c r="CT47" s="698"/>
      <c r="CU47" s="698"/>
      <c r="CV47" s="698"/>
      <c r="CW47" s="698"/>
      <c r="CX47" s="698"/>
      <c r="CY47" s="699"/>
      <c r="CZ47" s="682">
        <v>0</v>
      </c>
      <c r="DA47" s="700"/>
      <c r="DB47" s="700"/>
      <c r="DC47" s="701"/>
      <c r="DD47" s="685">
        <v>8623</v>
      </c>
      <c r="DE47" s="698"/>
      <c r="DF47" s="698"/>
      <c r="DG47" s="698"/>
      <c r="DH47" s="698"/>
      <c r="DI47" s="698"/>
      <c r="DJ47" s="698"/>
      <c r="DK47" s="699"/>
      <c r="DL47" s="686"/>
      <c r="DM47" s="687"/>
      <c r="DN47" s="687"/>
      <c r="DO47" s="687"/>
      <c r="DP47" s="687"/>
      <c r="DQ47" s="687"/>
      <c r="DR47" s="687"/>
      <c r="DS47" s="687"/>
      <c r="DT47" s="687"/>
      <c r="DU47" s="687"/>
      <c r="DV47" s="688"/>
      <c r="DW47" s="689"/>
      <c r="DX47" s="690"/>
      <c r="DY47" s="690"/>
      <c r="DZ47" s="690"/>
      <c r="EA47" s="690"/>
      <c r="EB47" s="690"/>
      <c r="EC47" s="691"/>
    </row>
    <row r="48" spans="2:133" ht="10.8" x14ac:dyDescent="0.2">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696"/>
      <c r="CE48" s="697"/>
      <c r="CF48" s="676" t="s">
        <v>368</v>
      </c>
      <c r="CG48" s="677"/>
      <c r="CH48" s="677"/>
      <c r="CI48" s="677"/>
      <c r="CJ48" s="677"/>
      <c r="CK48" s="677"/>
      <c r="CL48" s="677"/>
      <c r="CM48" s="677"/>
      <c r="CN48" s="677"/>
      <c r="CO48" s="677"/>
      <c r="CP48" s="677"/>
      <c r="CQ48" s="678"/>
      <c r="CR48" s="679" t="s">
        <v>242</v>
      </c>
      <c r="CS48" s="680"/>
      <c r="CT48" s="680"/>
      <c r="CU48" s="680"/>
      <c r="CV48" s="680"/>
      <c r="CW48" s="680"/>
      <c r="CX48" s="680"/>
      <c r="CY48" s="681"/>
      <c r="CZ48" s="682" t="s">
        <v>236</v>
      </c>
      <c r="DA48" s="683"/>
      <c r="DB48" s="683"/>
      <c r="DC48" s="684"/>
      <c r="DD48" s="685" t="s">
        <v>236</v>
      </c>
      <c r="DE48" s="680"/>
      <c r="DF48" s="680"/>
      <c r="DG48" s="680"/>
      <c r="DH48" s="680"/>
      <c r="DI48" s="680"/>
      <c r="DJ48" s="680"/>
      <c r="DK48" s="681"/>
      <c r="DL48" s="686"/>
      <c r="DM48" s="687"/>
      <c r="DN48" s="687"/>
      <c r="DO48" s="687"/>
      <c r="DP48" s="687"/>
      <c r="DQ48" s="687"/>
      <c r="DR48" s="687"/>
      <c r="DS48" s="687"/>
      <c r="DT48" s="687"/>
      <c r="DU48" s="687"/>
      <c r="DV48" s="688"/>
      <c r="DW48" s="689"/>
      <c r="DX48" s="690"/>
      <c r="DY48" s="690"/>
      <c r="DZ48" s="690"/>
      <c r="EA48" s="690"/>
      <c r="EB48" s="690"/>
      <c r="EC48" s="691"/>
    </row>
    <row r="49" spans="2:133" ht="11.25" customHeight="1" x14ac:dyDescent="0.2">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660" t="s">
        <v>369</v>
      </c>
      <c r="CE49" s="661"/>
      <c r="CF49" s="661"/>
      <c r="CG49" s="661"/>
      <c r="CH49" s="661"/>
      <c r="CI49" s="661"/>
      <c r="CJ49" s="661"/>
      <c r="CK49" s="661"/>
      <c r="CL49" s="661"/>
      <c r="CM49" s="661"/>
      <c r="CN49" s="661"/>
      <c r="CO49" s="661"/>
      <c r="CP49" s="661"/>
      <c r="CQ49" s="662"/>
      <c r="CR49" s="663">
        <v>44011758</v>
      </c>
      <c r="CS49" s="664"/>
      <c r="CT49" s="664"/>
      <c r="CU49" s="664"/>
      <c r="CV49" s="664"/>
      <c r="CW49" s="664"/>
      <c r="CX49" s="664"/>
      <c r="CY49" s="665"/>
      <c r="CZ49" s="666">
        <v>100</v>
      </c>
      <c r="DA49" s="667"/>
      <c r="DB49" s="667"/>
      <c r="DC49" s="668"/>
      <c r="DD49" s="669">
        <v>22207061</v>
      </c>
      <c r="DE49" s="664"/>
      <c r="DF49" s="664"/>
      <c r="DG49" s="664"/>
      <c r="DH49" s="664"/>
      <c r="DI49" s="664"/>
      <c r="DJ49" s="664"/>
      <c r="DK49" s="665"/>
      <c r="DL49" s="670"/>
      <c r="DM49" s="671"/>
      <c r="DN49" s="671"/>
      <c r="DO49" s="671"/>
      <c r="DP49" s="671"/>
      <c r="DQ49" s="671"/>
      <c r="DR49" s="671"/>
      <c r="DS49" s="671"/>
      <c r="DT49" s="671"/>
      <c r="DU49" s="671"/>
      <c r="DV49" s="672"/>
      <c r="DW49" s="673"/>
      <c r="DX49" s="674"/>
      <c r="DY49" s="674"/>
      <c r="DZ49" s="674"/>
      <c r="EA49" s="674"/>
      <c r="EB49" s="674"/>
      <c r="EC49" s="675"/>
    </row>
  </sheetData>
  <sheetProtection algorithmName="SHA-512" hashValue="PEEoie8fy4y12tytaWAX/QXKRjlilLDeZ5hiYEGtcGP7vyoTLaE6oTCpRYTwYt27X3FMpuRqTIsXMmeRm9TRaQ==" saltValue="m0t4R0cCFGMbcBS6vvTYW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371</v>
      </c>
      <c r="DK2" s="1205"/>
      <c r="DL2" s="1205"/>
      <c r="DM2" s="1205"/>
      <c r="DN2" s="1205"/>
      <c r="DO2" s="1206"/>
      <c r="DP2" s="250"/>
      <c r="DQ2" s="1204" t="s">
        <v>372</v>
      </c>
      <c r="DR2" s="1205"/>
      <c r="DS2" s="1205"/>
      <c r="DT2" s="1205"/>
      <c r="DU2" s="1205"/>
      <c r="DV2" s="1205"/>
      <c r="DW2" s="1205"/>
      <c r="DX2" s="1205"/>
      <c r="DY2" s="1205"/>
      <c r="DZ2" s="1206"/>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7" t="s">
        <v>373</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9" t="s">
        <v>375</v>
      </c>
      <c r="B5" s="1090"/>
      <c r="C5" s="1090"/>
      <c r="D5" s="1090"/>
      <c r="E5" s="1090"/>
      <c r="F5" s="1090"/>
      <c r="G5" s="1090"/>
      <c r="H5" s="1090"/>
      <c r="I5" s="1090"/>
      <c r="J5" s="1090"/>
      <c r="K5" s="1090"/>
      <c r="L5" s="1090"/>
      <c r="M5" s="1090"/>
      <c r="N5" s="1090"/>
      <c r="O5" s="1090"/>
      <c r="P5" s="1091"/>
      <c r="Q5" s="1095" t="s">
        <v>376</v>
      </c>
      <c r="R5" s="1096"/>
      <c r="S5" s="1096"/>
      <c r="T5" s="1096"/>
      <c r="U5" s="1097"/>
      <c r="V5" s="1095" t="s">
        <v>377</v>
      </c>
      <c r="W5" s="1096"/>
      <c r="X5" s="1096"/>
      <c r="Y5" s="1096"/>
      <c r="Z5" s="1097"/>
      <c r="AA5" s="1095" t="s">
        <v>378</v>
      </c>
      <c r="AB5" s="1096"/>
      <c r="AC5" s="1096"/>
      <c r="AD5" s="1096"/>
      <c r="AE5" s="1096"/>
      <c r="AF5" s="1207" t="s">
        <v>379</v>
      </c>
      <c r="AG5" s="1096"/>
      <c r="AH5" s="1096"/>
      <c r="AI5" s="1096"/>
      <c r="AJ5" s="1111"/>
      <c r="AK5" s="1096" t="s">
        <v>380</v>
      </c>
      <c r="AL5" s="1096"/>
      <c r="AM5" s="1096"/>
      <c r="AN5" s="1096"/>
      <c r="AO5" s="1097"/>
      <c r="AP5" s="1095" t="s">
        <v>381</v>
      </c>
      <c r="AQ5" s="1096"/>
      <c r="AR5" s="1096"/>
      <c r="AS5" s="1096"/>
      <c r="AT5" s="1097"/>
      <c r="AU5" s="1095" t="s">
        <v>382</v>
      </c>
      <c r="AV5" s="1096"/>
      <c r="AW5" s="1096"/>
      <c r="AX5" s="1096"/>
      <c r="AY5" s="1111"/>
      <c r="AZ5" s="257"/>
      <c r="BA5" s="257"/>
      <c r="BB5" s="257"/>
      <c r="BC5" s="257"/>
      <c r="BD5" s="257"/>
      <c r="BE5" s="258"/>
      <c r="BF5" s="258"/>
      <c r="BG5" s="258"/>
      <c r="BH5" s="258"/>
      <c r="BI5" s="258"/>
      <c r="BJ5" s="258"/>
      <c r="BK5" s="258"/>
      <c r="BL5" s="258"/>
      <c r="BM5" s="258"/>
      <c r="BN5" s="258"/>
      <c r="BO5" s="258"/>
      <c r="BP5" s="258"/>
      <c r="BQ5" s="1089" t="s">
        <v>383</v>
      </c>
      <c r="BR5" s="1090"/>
      <c r="BS5" s="1090"/>
      <c r="BT5" s="1090"/>
      <c r="BU5" s="1090"/>
      <c r="BV5" s="1090"/>
      <c r="BW5" s="1090"/>
      <c r="BX5" s="1090"/>
      <c r="BY5" s="1090"/>
      <c r="BZ5" s="1090"/>
      <c r="CA5" s="1090"/>
      <c r="CB5" s="1090"/>
      <c r="CC5" s="1090"/>
      <c r="CD5" s="1090"/>
      <c r="CE5" s="1090"/>
      <c r="CF5" s="1090"/>
      <c r="CG5" s="1091"/>
      <c r="CH5" s="1095" t="s">
        <v>384</v>
      </c>
      <c r="CI5" s="1096"/>
      <c r="CJ5" s="1096"/>
      <c r="CK5" s="1096"/>
      <c r="CL5" s="1097"/>
      <c r="CM5" s="1095" t="s">
        <v>385</v>
      </c>
      <c r="CN5" s="1096"/>
      <c r="CO5" s="1096"/>
      <c r="CP5" s="1096"/>
      <c r="CQ5" s="1097"/>
      <c r="CR5" s="1095" t="s">
        <v>386</v>
      </c>
      <c r="CS5" s="1096"/>
      <c r="CT5" s="1096"/>
      <c r="CU5" s="1096"/>
      <c r="CV5" s="1097"/>
      <c r="CW5" s="1095" t="s">
        <v>387</v>
      </c>
      <c r="CX5" s="1096"/>
      <c r="CY5" s="1096"/>
      <c r="CZ5" s="1096"/>
      <c r="DA5" s="1097"/>
      <c r="DB5" s="1095" t="s">
        <v>388</v>
      </c>
      <c r="DC5" s="1096"/>
      <c r="DD5" s="1096"/>
      <c r="DE5" s="1096"/>
      <c r="DF5" s="1097"/>
      <c r="DG5" s="1192" t="s">
        <v>389</v>
      </c>
      <c r="DH5" s="1193"/>
      <c r="DI5" s="1193"/>
      <c r="DJ5" s="1193"/>
      <c r="DK5" s="1194"/>
      <c r="DL5" s="1192" t="s">
        <v>390</v>
      </c>
      <c r="DM5" s="1193"/>
      <c r="DN5" s="1193"/>
      <c r="DO5" s="1193"/>
      <c r="DP5" s="1194"/>
      <c r="DQ5" s="1095" t="s">
        <v>391</v>
      </c>
      <c r="DR5" s="1096"/>
      <c r="DS5" s="1096"/>
      <c r="DT5" s="1096"/>
      <c r="DU5" s="1097"/>
      <c r="DV5" s="1095" t="s">
        <v>382</v>
      </c>
      <c r="DW5" s="1096"/>
      <c r="DX5" s="1096"/>
      <c r="DY5" s="1096"/>
      <c r="DZ5" s="1111"/>
      <c r="EA5" s="255"/>
    </row>
    <row r="6" spans="1:131" s="256" customFormat="1" ht="26.25" customHeight="1" thickBot="1" x14ac:dyDescent="0.25">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5"/>
    </row>
    <row r="7" spans="1:131" s="256" customFormat="1" ht="26.25" customHeight="1" thickTop="1" x14ac:dyDescent="0.2">
      <c r="A7" s="259">
        <v>1</v>
      </c>
      <c r="B7" s="1144" t="s">
        <v>392</v>
      </c>
      <c r="C7" s="1145"/>
      <c r="D7" s="1145"/>
      <c r="E7" s="1145"/>
      <c r="F7" s="1145"/>
      <c r="G7" s="1145"/>
      <c r="H7" s="1145"/>
      <c r="I7" s="1145"/>
      <c r="J7" s="1145"/>
      <c r="K7" s="1145"/>
      <c r="L7" s="1145"/>
      <c r="M7" s="1145"/>
      <c r="N7" s="1145"/>
      <c r="O7" s="1145"/>
      <c r="P7" s="1146"/>
      <c r="Q7" s="1198">
        <v>45265</v>
      </c>
      <c r="R7" s="1199"/>
      <c r="S7" s="1199"/>
      <c r="T7" s="1199"/>
      <c r="U7" s="1199"/>
      <c r="V7" s="1199">
        <v>44056</v>
      </c>
      <c r="W7" s="1199"/>
      <c r="X7" s="1199"/>
      <c r="Y7" s="1199"/>
      <c r="Z7" s="1199"/>
      <c r="AA7" s="1199">
        <v>1209</v>
      </c>
      <c r="AB7" s="1199"/>
      <c r="AC7" s="1199"/>
      <c r="AD7" s="1199"/>
      <c r="AE7" s="1200"/>
      <c r="AF7" s="1201">
        <v>1186</v>
      </c>
      <c r="AG7" s="1202"/>
      <c r="AH7" s="1202"/>
      <c r="AI7" s="1202"/>
      <c r="AJ7" s="1203"/>
      <c r="AK7" s="1185">
        <v>752</v>
      </c>
      <c r="AL7" s="1186"/>
      <c r="AM7" s="1186"/>
      <c r="AN7" s="1186"/>
      <c r="AO7" s="1186"/>
      <c r="AP7" s="1186">
        <v>22357</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t="s">
        <v>586</v>
      </c>
      <c r="BS7" s="1189" t="s">
        <v>587</v>
      </c>
      <c r="BT7" s="1190"/>
      <c r="BU7" s="1190"/>
      <c r="BV7" s="1190"/>
      <c r="BW7" s="1190"/>
      <c r="BX7" s="1190"/>
      <c r="BY7" s="1190"/>
      <c r="BZ7" s="1190"/>
      <c r="CA7" s="1190"/>
      <c r="CB7" s="1190"/>
      <c r="CC7" s="1190"/>
      <c r="CD7" s="1190"/>
      <c r="CE7" s="1190"/>
      <c r="CF7" s="1190"/>
      <c r="CG7" s="1191"/>
      <c r="CH7" s="1182">
        <v>1</v>
      </c>
      <c r="CI7" s="1183"/>
      <c r="CJ7" s="1183"/>
      <c r="CK7" s="1183"/>
      <c r="CL7" s="1184"/>
      <c r="CM7" s="1182">
        <v>103</v>
      </c>
      <c r="CN7" s="1183"/>
      <c r="CO7" s="1183"/>
      <c r="CP7" s="1183"/>
      <c r="CQ7" s="1184"/>
      <c r="CR7" s="1182">
        <v>2</v>
      </c>
      <c r="CS7" s="1183"/>
      <c r="CT7" s="1183"/>
      <c r="CU7" s="1183"/>
      <c r="CV7" s="1184"/>
      <c r="CW7" s="1182">
        <v>1</v>
      </c>
      <c r="CX7" s="1183"/>
      <c r="CY7" s="1183"/>
      <c r="CZ7" s="1183"/>
      <c r="DA7" s="1184"/>
      <c r="DB7" s="1182" t="s">
        <v>582</v>
      </c>
      <c r="DC7" s="1183"/>
      <c r="DD7" s="1183"/>
      <c r="DE7" s="1183"/>
      <c r="DF7" s="1184"/>
      <c r="DG7" s="1182">
        <v>2290</v>
      </c>
      <c r="DH7" s="1183"/>
      <c r="DI7" s="1183"/>
      <c r="DJ7" s="1183"/>
      <c r="DK7" s="1184"/>
      <c r="DL7" s="1182" t="s">
        <v>582</v>
      </c>
      <c r="DM7" s="1183"/>
      <c r="DN7" s="1183"/>
      <c r="DO7" s="1183"/>
      <c r="DP7" s="1184"/>
      <c r="DQ7" s="1182" t="s">
        <v>582</v>
      </c>
      <c r="DR7" s="1183"/>
      <c r="DS7" s="1183"/>
      <c r="DT7" s="1183"/>
      <c r="DU7" s="1184"/>
      <c r="DV7" s="1209"/>
      <c r="DW7" s="1210"/>
      <c r="DX7" s="1210"/>
      <c r="DY7" s="1210"/>
      <c r="DZ7" s="1211"/>
      <c r="EA7" s="255"/>
    </row>
    <row r="8" spans="1:131" s="256" customFormat="1" ht="26.25" customHeight="1" x14ac:dyDescent="0.2">
      <c r="A8" s="262">
        <v>2</v>
      </c>
      <c r="B8" s="1131" t="s">
        <v>393</v>
      </c>
      <c r="C8" s="1132"/>
      <c r="D8" s="1132"/>
      <c r="E8" s="1132"/>
      <c r="F8" s="1132"/>
      <c r="G8" s="1132"/>
      <c r="H8" s="1132"/>
      <c r="I8" s="1132"/>
      <c r="J8" s="1132"/>
      <c r="K8" s="1132"/>
      <c r="L8" s="1132"/>
      <c r="M8" s="1132"/>
      <c r="N8" s="1132"/>
      <c r="O8" s="1132"/>
      <c r="P8" s="1133"/>
      <c r="Q8" s="1137">
        <v>66</v>
      </c>
      <c r="R8" s="1138"/>
      <c r="S8" s="1138"/>
      <c r="T8" s="1138"/>
      <c r="U8" s="1138"/>
      <c r="V8" s="1138">
        <v>66</v>
      </c>
      <c r="W8" s="1138"/>
      <c r="X8" s="1138"/>
      <c r="Y8" s="1138"/>
      <c r="Z8" s="1138"/>
      <c r="AA8" s="1138">
        <v>0</v>
      </c>
      <c r="AB8" s="1138"/>
      <c r="AC8" s="1138"/>
      <c r="AD8" s="1138"/>
      <c r="AE8" s="1139"/>
      <c r="AF8" s="1113" t="s">
        <v>236</v>
      </c>
      <c r="AG8" s="1114"/>
      <c r="AH8" s="1114"/>
      <c r="AI8" s="1114"/>
      <c r="AJ8" s="1115"/>
      <c r="AK8" s="1180">
        <v>66</v>
      </c>
      <c r="AL8" s="1181"/>
      <c r="AM8" s="1181"/>
      <c r="AN8" s="1181"/>
      <c r="AO8" s="1181"/>
      <c r="AP8" s="1181">
        <v>717</v>
      </c>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t="s">
        <v>586</v>
      </c>
      <c r="BS8" s="1108" t="s">
        <v>588</v>
      </c>
      <c r="BT8" s="1109"/>
      <c r="BU8" s="1109"/>
      <c r="BV8" s="1109"/>
      <c r="BW8" s="1109"/>
      <c r="BX8" s="1109"/>
      <c r="BY8" s="1109"/>
      <c r="BZ8" s="1109"/>
      <c r="CA8" s="1109"/>
      <c r="CB8" s="1109"/>
      <c r="CC8" s="1109"/>
      <c r="CD8" s="1109"/>
      <c r="CE8" s="1109"/>
      <c r="CF8" s="1109"/>
      <c r="CG8" s="1110"/>
      <c r="CH8" s="1083">
        <v>35</v>
      </c>
      <c r="CI8" s="1084"/>
      <c r="CJ8" s="1084"/>
      <c r="CK8" s="1084"/>
      <c r="CL8" s="1085"/>
      <c r="CM8" s="1083">
        <v>520</v>
      </c>
      <c r="CN8" s="1084"/>
      <c r="CO8" s="1084"/>
      <c r="CP8" s="1084"/>
      <c r="CQ8" s="1085"/>
      <c r="CR8" s="1083">
        <v>1</v>
      </c>
      <c r="CS8" s="1084"/>
      <c r="CT8" s="1084"/>
      <c r="CU8" s="1084"/>
      <c r="CV8" s="1085"/>
      <c r="CW8" s="1083" t="s">
        <v>582</v>
      </c>
      <c r="CX8" s="1084"/>
      <c r="CY8" s="1084"/>
      <c r="CZ8" s="1084"/>
      <c r="DA8" s="1085"/>
      <c r="DB8" s="1083" t="s">
        <v>582</v>
      </c>
      <c r="DC8" s="1084"/>
      <c r="DD8" s="1084"/>
      <c r="DE8" s="1084"/>
      <c r="DF8" s="1085"/>
      <c r="DG8" s="1083" t="s">
        <v>582</v>
      </c>
      <c r="DH8" s="1084"/>
      <c r="DI8" s="1084"/>
      <c r="DJ8" s="1084"/>
      <c r="DK8" s="1085"/>
      <c r="DL8" s="1083">
        <v>1575</v>
      </c>
      <c r="DM8" s="1084"/>
      <c r="DN8" s="1084"/>
      <c r="DO8" s="1084"/>
      <c r="DP8" s="1085"/>
      <c r="DQ8" s="1083">
        <v>157</v>
      </c>
      <c r="DR8" s="1084"/>
      <c r="DS8" s="1084"/>
      <c r="DT8" s="1084"/>
      <c r="DU8" s="1085"/>
      <c r="DV8" s="1086"/>
      <c r="DW8" s="1087"/>
      <c r="DX8" s="1087"/>
      <c r="DY8" s="1087"/>
      <c r="DZ8" s="1088"/>
      <c r="EA8" s="255"/>
    </row>
    <row r="9" spans="1:131" s="256" customFormat="1" ht="26.25" customHeight="1" x14ac:dyDescent="0.2">
      <c r="A9" s="262">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5"/>
    </row>
    <row r="10" spans="1:131" s="256" customFormat="1" ht="26.25" customHeight="1" x14ac:dyDescent="0.2">
      <c r="A10" s="262">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5"/>
    </row>
    <row r="11" spans="1:131" s="256" customFormat="1" ht="26.25" customHeight="1" x14ac:dyDescent="0.2">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5"/>
    </row>
    <row r="12" spans="1:131" s="256" customFormat="1" ht="26.25" customHeight="1" x14ac:dyDescent="0.2">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5"/>
    </row>
    <row r="13" spans="1:131" s="256" customFormat="1" ht="26.25" customHeight="1" x14ac:dyDescent="0.2">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customHeight="1" x14ac:dyDescent="0.2">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x14ac:dyDescent="0.2">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x14ac:dyDescent="0.2">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x14ac:dyDescent="0.2">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x14ac:dyDescent="0.2">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x14ac:dyDescent="0.2">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x14ac:dyDescent="0.2">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x14ac:dyDescent="0.25">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x14ac:dyDescent="0.2">
      <c r="A22" s="262">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394</v>
      </c>
      <c r="BA22" s="1129"/>
      <c r="BB22" s="1129"/>
      <c r="BC22" s="1129"/>
      <c r="BD22" s="1130"/>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x14ac:dyDescent="0.25">
      <c r="A23" s="265" t="s">
        <v>395</v>
      </c>
      <c r="B23" s="1038" t="s">
        <v>396</v>
      </c>
      <c r="C23" s="1039"/>
      <c r="D23" s="1039"/>
      <c r="E23" s="1039"/>
      <c r="F23" s="1039"/>
      <c r="G23" s="1039"/>
      <c r="H23" s="1039"/>
      <c r="I23" s="1039"/>
      <c r="J23" s="1039"/>
      <c r="K23" s="1039"/>
      <c r="L23" s="1039"/>
      <c r="M23" s="1039"/>
      <c r="N23" s="1039"/>
      <c r="O23" s="1039"/>
      <c r="P23" s="1040"/>
      <c r="Q23" s="1162">
        <v>45332</v>
      </c>
      <c r="R23" s="1163"/>
      <c r="S23" s="1163"/>
      <c r="T23" s="1163"/>
      <c r="U23" s="1163"/>
      <c r="V23" s="1163">
        <v>44122</v>
      </c>
      <c r="W23" s="1163"/>
      <c r="X23" s="1163"/>
      <c r="Y23" s="1163"/>
      <c r="Z23" s="1163"/>
      <c r="AA23" s="1163">
        <v>1209</v>
      </c>
      <c r="AB23" s="1163"/>
      <c r="AC23" s="1163"/>
      <c r="AD23" s="1163"/>
      <c r="AE23" s="1164"/>
      <c r="AF23" s="1165">
        <v>1186</v>
      </c>
      <c r="AG23" s="1163"/>
      <c r="AH23" s="1163"/>
      <c r="AI23" s="1163"/>
      <c r="AJ23" s="1166"/>
      <c r="AK23" s="1167"/>
      <c r="AL23" s="1168"/>
      <c r="AM23" s="1168"/>
      <c r="AN23" s="1168"/>
      <c r="AO23" s="1168"/>
      <c r="AP23" s="1163">
        <v>23073</v>
      </c>
      <c r="AQ23" s="1163"/>
      <c r="AR23" s="1163"/>
      <c r="AS23" s="1163"/>
      <c r="AT23" s="1163"/>
      <c r="AU23" s="1169"/>
      <c r="AV23" s="1169"/>
      <c r="AW23" s="1169"/>
      <c r="AX23" s="1169"/>
      <c r="AY23" s="1170"/>
      <c r="AZ23" s="1159" t="s">
        <v>236</v>
      </c>
      <c r="BA23" s="1160"/>
      <c r="BB23" s="1160"/>
      <c r="BC23" s="1160"/>
      <c r="BD23" s="1161"/>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x14ac:dyDescent="0.2">
      <c r="A24" s="1158" t="s">
        <v>397</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5">
      <c r="A25" s="1157" t="s">
        <v>398</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2">
      <c r="A26" s="1089" t="s">
        <v>375</v>
      </c>
      <c r="B26" s="1090"/>
      <c r="C26" s="1090"/>
      <c r="D26" s="1090"/>
      <c r="E26" s="1090"/>
      <c r="F26" s="1090"/>
      <c r="G26" s="1090"/>
      <c r="H26" s="1090"/>
      <c r="I26" s="1090"/>
      <c r="J26" s="1090"/>
      <c r="K26" s="1090"/>
      <c r="L26" s="1090"/>
      <c r="M26" s="1090"/>
      <c r="N26" s="1090"/>
      <c r="O26" s="1090"/>
      <c r="P26" s="1091"/>
      <c r="Q26" s="1095" t="s">
        <v>399</v>
      </c>
      <c r="R26" s="1096"/>
      <c r="S26" s="1096"/>
      <c r="T26" s="1096"/>
      <c r="U26" s="1097"/>
      <c r="V26" s="1095" t="s">
        <v>400</v>
      </c>
      <c r="W26" s="1096"/>
      <c r="X26" s="1096"/>
      <c r="Y26" s="1096"/>
      <c r="Z26" s="1097"/>
      <c r="AA26" s="1095" t="s">
        <v>401</v>
      </c>
      <c r="AB26" s="1096"/>
      <c r="AC26" s="1096"/>
      <c r="AD26" s="1096"/>
      <c r="AE26" s="1096"/>
      <c r="AF26" s="1153" t="s">
        <v>402</v>
      </c>
      <c r="AG26" s="1102"/>
      <c r="AH26" s="1102"/>
      <c r="AI26" s="1102"/>
      <c r="AJ26" s="1154"/>
      <c r="AK26" s="1096" t="s">
        <v>403</v>
      </c>
      <c r="AL26" s="1096"/>
      <c r="AM26" s="1096"/>
      <c r="AN26" s="1096"/>
      <c r="AO26" s="1097"/>
      <c r="AP26" s="1095" t="s">
        <v>404</v>
      </c>
      <c r="AQ26" s="1096"/>
      <c r="AR26" s="1096"/>
      <c r="AS26" s="1096"/>
      <c r="AT26" s="1097"/>
      <c r="AU26" s="1095" t="s">
        <v>405</v>
      </c>
      <c r="AV26" s="1096"/>
      <c r="AW26" s="1096"/>
      <c r="AX26" s="1096"/>
      <c r="AY26" s="1097"/>
      <c r="AZ26" s="1095" t="s">
        <v>406</v>
      </c>
      <c r="BA26" s="1096"/>
      <c r="BB26" s="1096"/>
      <c r="BC26" s="1096"/>
      <c r="BD26" s="1097"/>
      <c r="BE26" s="1095" t="s">
        <v>382</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5">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2">
      <c r="A28" s="267">
        <v>1</v>
      </c>
      <c r="B28" s="1144" t="s">
        <v>407</v>
      </c>
      <c r="C28" s="1145"/>
      <c r="D28" s="1145"/>
      <c r="E28" s="1145"/>
      <c r="F28" s="1145"/>
      <c r="G28" s="1145"/>
      <c r="H28" s="1145"/>
      <c r="I28" s="1145"/>
      <c r="J28" s="1145"/>
      <c r="K28" s="1145"/>
      <c r="L28" s="1145"/>
      <c r="M28" s="1145"/>
      <c r="N28" s="1145"/>
      <c r="O28" s="1145"/>
      <c r="P28" s="1146"/>
      <c r="Q28" s="1147">
        <v>9694</v>
      </c>
      <c r="R28" s="1148"/>
      <c r="S28" s="1148"/>
      <c r="T28" s="1148"/>
      <c r="U28" s="1148"/>
      <c r="V28" s="1148">
        <v>9474</v>
      </c>
      <c r="W28" s="1148"/>
      <c r="X28" s="1148"/>
      <c r="Y28" s="1148"/>
      <c r="Z28" s="1148"/>
      <c r="AA28" s="1148">
        <v>220</v>
      </c>
      <c r="AB28" s="1148"/>
      <c r="AC28" s="1148"/>
      <c r="AD28" s="1148"/>
      <c r="AE28" s="1149"/>
      <c r="AF28" s="1150">
        <v>220</v>
      </c>
      <c r="AG28" s="1148"/>
      <c r="AH28" s="1148"/>
      <c r="AI28" s="1148"/>
      <c r="AJ28" s="1151"/>
      <c r="AK28" s="1152">
        <v>933</v>
      </c>
      <c r="AL28" s="1140"/>
      <c r="AM28" s="1140"/>
      <c r="AN28" s="1140"/>
      <c r="AO28" s="1140"/>
      <c r="AP28" s="1140" t="s">
        <v>579</v>
      </c>
      <c r="AQ28" s="1140"/>
      <c r="AR28" s="1140"/>
      <c r="AS28" s="1140"/>
      <c r="AT28" s="1140"/>
      <c r="AU28" s="1140" t="s">
        <v>579</v>
      </c>
      <c r="AV28" s="1140"/>
      <c r="AW28" s="1140"/>
      <c r="AX28" s="1140"/>
      <c r="AY28" s="1140"/>
      <c r="AZ28" s="1141"/>
      <c r="BA28" s="1141"/>
      <c r="BB28" s="1141"/>
      <c r="BC28" s="1141"/>
      <c r="BD28" s="1141"/>
      <c r="BE28" s="1142"/>
      <c r="BF28" s="1142"/>
      <c r="BG28" s="1142"/>
      <c r="BH28" s="1142"/>
      <c r="BI28" s="1143"/>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2">
      <c r="A29" s="267">
        <v>2</v>
      </c>
      <c r="B29" s="1131" t="s">
        <v>408</v>
      </c>
      <c r="C29" s="1132"/>
      <c r="D29" s="1132"/>
      <c r="E29" s="1132"/>
      <c r="F29" s="1132"/>
      <c r="G29" s="1132"/>
      <c r="H29" s="1132"/>
      <c r="I29" s="1132"/>
      <c r="J29" s="1132"/>
      <c r="K29" s="1132"/>
      <c r="L29" s="1132"/>
      <c r="M29" s="1132"/>
      <c r="N29" s="1132"/>
      <c r="O29" s="1132"/>
      <c r="P29" s="1133"/>
      <c r="Q29" s="1137">
        <v>7377</v>
      </c>
      <c r="R29" s="1138"/>
      <c r="S29" s="1138"/>
      <c r="T29" s="1138"/>
      <c r="U29" s="1138"/>
      <c r="V29" s="1138">
        <v>7230</v>
      </c>
      <c r="W29" s="1138"/>
      <c r="X29" s="1138"/>
      <c r="Y29" s="1138"/>
      <c r="Z29" s="1138"/>
      <c r="AA29" s="1138">
        <v>147</v>
      </c>
      <c r="AB29" s="1138"/>
      <c r="AC29" s="1138"/>
      <c r="AD29" s="1138"/>
      <c r="AE29" s="1139"/>
      <c r="AF29" s="1113">
        <v>147</v>
      </c>
      <c r="AG29" s="1114"/>
      <c r="AH29" s="1114"/>
      <c r="AI29" s="1114"/>
      <c r="AJ29" s="1115"/>
      <c r="AK29" s="1074">
        <v>1348</v>
      </c>
      <c r="AL29" s="1065"/>
      <c r="AM29" s="1065"/>
      <c r="AN29" s="1065"/>
      <c r="AO29" s="1065"/>
      <c r="AP29" s="1065" t="s">
        <v>579</v>
      </c>
      <c r="AQ29" s="1065"/>
      <c r="AR29" s="1065"/>
      <c r="AS29" s="1065"/>
      <c r="AT29" s="1065"/>
      <c r="AU29" s="1065" t="s">
        <v>579</v>
      </c>
      <c r="AV29" s="1065"/>
      <c r="AW29" s="1065"/>
      <c r="AX29" s="1065"/>
      <c r="AY29" s="1065"/>
      <c r="AZ29" s="1136"/>
      <c r="BA29" s="1136"/>
      <c r="BB29" s="1136"/>
      <c r="BC29" s="1136"/>
      <c r="BD29" s="1136"/>
      <c r="BE29" s="1126"/>
      <c r="BF29" s="1126"/>
      <c r="BG29" s="1126"/>
      <c r="BH29" s="1126"/>
      <c r="BI29" s="1127"/>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2">
      <c r="A30" s="267">
        <v>3</v>
      </c>
      <c r="B30" s="1131" t="s">
        <v>409</v>
      </c>
      <c r="C30" s="1132"/>
      <c r="D30" s="1132"/>
      <c r="E30" s="1132"/>
      <c r="F30" s="1132"/>
      <c r="G30" s="1132"/>
      <c r="H30" s="1132"/>
      <c r="I30" s="1132"/>
      <c r="J30" s="1132"/>
      <c r="K30" s="1132"/>
      <c r="L30" s="1132"/>
      <c r="M30" s="1132"/>
      <c r="N30" s="1132"/>
      <c r="O30" s="1132"/>
      <c r="P30" s="1133"/>
      <c r="Q30" s="1137">
        <v>1410</v>
      </c>
      <c r="R30" s="1138"/>
      <c r="S30" s="1138"/>
      <c r="T30" s="1138"/>
      <c r="U30" s="1138"/>
      <c r="V30" s="1138">
        <v>1405</v>
      </c>
      <c r="W30" s="1138"/>
      <c r="X30" s="1138"/>
      <c r="Y30" s="1138"/>
      <c r="Z30" s="1138"/>
      <c r="AA30" s="1138">
        <v>5</v>
      </c>
      <c r="AB30" s="1138"/>
      <c r="AC30" s="1138"/>
      <c r="AD30" s="1138"/>
      <c r="AE30" s="1139"/>
      <c r="AF30" s="1113">
        <v>5</v>
      </c>
      <c r="AG30" s="1114"/>
      <c r="AH30" s="1114"/>
      <c r="AI30" s="1114"/>
      <c r="AJ30" s="1115"/>
      <c r="AK30" s="1074">
        <v>213</v>
      </c>
      <c r="AL30" s="1065"/>
      <c r="AM30" s="1065"/>
      <c r="AN30" s="1065"/>
      <c r="AO30" s="1065"/>
      <c r="AP30" s="1065" t="s">
        <v>579</v>
      </c>
      <c r="AQ30" s="1065"/>
      <c r="AR30" s="1065"/>
      <c r="AS30" s="1065"/>
      <c r="AT30" s="1065"/>
      <c r="AU30" s="1065" t="s">
        <v>579</v>
      </c>
      <c r="AV30" s="1065"/>
      <c r="AW30" s="1065"/>
      <c r="AX30" s="1065"/>
      <c r="AY30" s="1065"/>
      <c r="AZ30" s="1136"/>
      <c r="BA30" s="1136"/>
      <c r="BB30" s="1136"/>
      <c r="BC30" s="1136"/>
      <c r="BD30" s="1136"/>
      <c r="BE30" s="1126"/>
      <c r="BF30" s="1126"/>
      <c r="BG30" s="1126"/>
      <c r="BH30" s="1126"/>
      <c r="BI30" s="1127"/>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2">
      <c r="A31" s="267">
        <v>4</v>
      </c>
      <c r="B31" s="1131" t="s">
        <v>410</v>
      </c>
      <c r="C31" s="1132"/>
      <c r="D31" s="1132"/>
      <c r="E31" s="1132"/>
      <c r="F31" s="1132"/>
      <c r="G31" s="1132"/>
      <c r="H31" s="1132"/>
      <c r="I31" s="1132"/>
      <c r="J31" s="1132"/>
      <c r="K31" s="1132"/>
      <c r="L31" s="1132"/>
      <c r="M31" s="1132"/>
      <c r="N31" s="1132"/>
      <c r="O31" s="1132"/>
      <c r="P31" s="1133"/>
      <c r="Q31" s="1137">
        <v>3247</v>
      </c>
      <c r="R31" s="1138"/>
      <c r="S31" s="1138"/>
      <c r="T31" s="1138"/>
      <c r="U31" s="1138"/>
      <c r="V31" s="1138">
        <v>3237</v>
      </c>
      <c r="W31" s="1138"/>
      <c r="X31" s="1138"/>
      <c r="Y31" s="1138"/>
      <c r="Z31" s="1138"/>
      <c r="AA31" s="1138">
        <v>10</v>
      </c>
      <c r="AB31" s="1138"/>
      <c r="AC31" s="1138"/>
      <c r="AD31" s="1138"/>
      <c r="AE31" s="1139"/>
      <c r="AF31" s="1113">
        <v>511</v>
      </c>
      <c r="AG31" s="1114"/>
      <c r="AH31" s="1114"/>
      <c r="AI31" s="1114"/>
      <c r="AJ31" s="1115"/>
      <c r="AK31" s="1074">
        <v>1016</v>
      </c>
      <c r="AL31" s="1065"/>
      <c r="AM31" s="1065"/>
      <c r="AN31" s="1065"/>
      <c r="AO31" s="1065"/>
      <c r="AP31" s="1065">
        <v>17023</v>
      </c>
      <c r="AQ31" s="1065"/>
      <c r="AR31" s="1065"/>
      <c r="AS31" s="1065"/>
      <c r="AT31" s="1065"/>
      <c r="AU31" s="1065">
        <v>9669</v>
      </c>
      <c r="AV31" s="1065"/>
      <c r="AW31" s="1065"/>
      <c r="AX31" s="1065"/>
      <c r="AY31" s="1065"/>
      <c r="AZ31" s="1136" t="s">
        <v>579</v>
      </c>
      <c r="BA31" s="1136"/>
      <c r="BB31" s="1136"/>
      <c r="BC31" s="1136"/>
      <c r="BD31" s="1136"/>
      <c r="BE31" s="1126" t="s">
        <v>411</v>
      </c>
      <c r="BF31" s="1126"/>
      <c r="BG31" s="1126"/>
      <c r="BH31" s="1126"/>
      <c r="BI31" s="1127"/>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2">
      <c r="A32" s="267">
        <v>5</v>
      </c>
      <c r="B32" s="1131"/>
      <c r="C32" s="1132"/>
      <c r="D32" s="1132"/>
      <c r="E32" s="1132"/>
      <c r="F32" s="1132"/>
      <c r="G32" s="1132"/>
      <c r="H32" s="1132"/>
      <c r="I32" s="1132"/>
      <c r="J32" s="1132"/>
      <c r="K32" s="1132"/>
      <c r="L32" s="1132"/>
      <c r="M32" s="1132"/>
      <c r="N32" s="1132"/>
      <c r="O32" s="1132"/>
      <c r="P32" s="1133"/>
      <c r="Q32" s="1137"/>
      <c r="R32" s="1138"/>
      <c r="S32" s="1138"/>
      <c r="T32" s="1138"/>
      <c r="U32" s="1138"/>
      <c r="V32" s="1138"/>
      <c r="W32" s="1138"/>
      <c r="X32" s="1138"/>
      <c r="Y32" s="1138"/>
      <c r="Z32" s="1138"/>
      <c r="AA32" s="1138"/>
      <c r="AB32" s="1138"/>
      <c r="AC32" s="1138"/>
      <c r="AD32" s="1138"/>
      <c r="AE32" s="1139"/>
      <c r="AF32" s="1113"/>
      <c r="AG32" s="1114"/>
      <c r="AH32" s="1114"/>
      <c r="AI32" s="1114"/>
      <c r="AJ32" s="1115"/>
      <c r="AK32" s="1074"/>
      <c r="AL32" s="1065"/>
      <c r="AM32" s="1065"/>
      <c r="AN32" s="1065"/>
      <c r="AO32" s="1065"/>
      <c r="AP32" s="1065"/>
      <c r="AQ32" s="1065"/>
      <c r="AR32" s="1065"/>
      <c r="AS32" s="1065"/>
      <c r="AT32" s="1065"/>
      <c r="AU32" s="1065"/>
      <c r="AV32" s="1065"/>
      <c r="AW32" s="1065"/>
      <c r="AX32" s="1065"/>
      <c r="AY32" s="1065"/>
      <c r="AZ32" s="1136"/>
      <c r="BA32" s="1136"/>
      <c r="BB32" s="1136"/>
      <c r="BC32" s="1136"/>
      <c r="BD32" s="1136"/>
      <c r="BE32" s="1126"/>
      <c r="BF32" s="1126"/>
      <c r="BG32" s="1126"/>
      <c r="BH32" s="1126"/>
      <c r="BI32" s="1127"/>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x14ac:dyDescent="0.2">
      <c r="A33" s="267">
        <v>6</v>
      </c>
      <c r="B33" s="1131"/>
      <c r="C33" s="1132"/>
      <c r="D33" s="1132"/>
      <c r="E33" s="1132"/>
      <c r="F33" s="1132"/>
      <c r="G33" s="1132"/>
      <c r="H33" s="1132"/>
      <c r="I33" s="1132"/>
      <c r="J33" s="1132"/>
      <c r="K33" s="1132"/>
      <c r="L33" s="1132"/>
      <c r="M33" s="1132"/>
      <c r="N33" s="1132"/>
      <c r="O33" s="1132"/>
      <c r="P33" s="1133"/>
      <c r="Q33" s="1137"/>
      <c r="R33" s="1138"/>
      <c r="S33" s="1138"/>
      <c r="T33" s="1138"/>
      <c r="U33" s="1138"/>
      <c r="V33" s="1138"/>
      <c r="W33" s="1138"/>
      <c r="X33" s="1138"/>
      <c r="Y33" s="1138"/>
      <c r="Z33" s="1138"/>
      <c r="AA33" s="1138"/>
      <c r="AB33" s="1138"/>
      <c r="AC33" s="1138"/>
      <c r="AD33" s="1138"/>
      <c r="AE33" s="1139"/>
      <c r="AF33" s="1113"/>
      <c r="AG33" s="1114"/>
      <c r="AH33" s="1114"/>
      <c r="AI33" s="1114"/>
      <c r="AJ33" s="1115"/>
      <c r="AK33" s="1074"/>
      <c r="AL33" s="1065"/>
      <c r="AM33" s="1065"/>
      <c r="AN33" s="1065"/>
      <c r="AO33" s="1065"/>
      <c r="AP33" s="1065"/>
      <c r="AQ33" s="1065"/>
      <c r="AR33" s="1065"/>
      <c r="AS33" s="1065"/>
      <c r="AT33" s="1065"/>
      <c r="AU33" s="1065"/>
      <c r="AV33" s="1065"/>
      <c r="AW33" s="1065"/>
      <c r="AX33" s="1065"/>
      <c r="AY33" s="1065"/>
      <c r="AZ33" s="1136"/>
      <c r="BA33" s="1136"/>
      <c r="BB33" s="1136"/>
      <c r="BC33" s="1136"/>
      <c r="BD33" s="1136"/>
      <c r="BE33" s="1126"/>
      <c r="BF33" s="1126"/>
      <c r="BG33" s="1126"/>
      <c r="BH33" s="1126"/>
      <c r="BI33" s="1127"/>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x14ac:dyDescent="0.2">
      <c r="A34" s="267">
        <v>7</v>
      </c>
      <c r="B34" s="1131"/>
      <c r="C34" s="1132"/>
      <c r="D34" s="1132"/>
      <c r="E34" s="1132"/>
      <c r="F34" s="1132"/>
      <c r="G34" s="1132"/>
      <c r="H34" s="1132"/>
      <c r="I34" s="1132"/>
      <c r="J34" s="1132"/>
      <c r="K34" s="1132"/>
      <c r="L34" s="1132"/>
      <c r="M34" s="1132"/>
      <c r="N34" s="1132"/>
      <c r="O34" s="1132"/>
      <c r="P34" s="1133"/>
      <c r="Q34" s="1137"/>
      <c r="R34" s="1138"/>
      <c r="S34" s="1138"/>
      <c r="T34" s="1138"/>
      <c r="U34" s="1138"/>
      <c r="V34" s="1138"/>
      <c r="W34" s="1138"/>
      <c r="X34" s="1138"/>
      <c r="Y34" s="1138"/>
      <c r="Z34" s="1138"/>
      <c r="AA34" s="1138"/>
      <c r="AB34" s="1138"/>
      <c r="AC34" s="1138"/>
      <c r="AD34" s="1138"/>
      <c r="AE34" s="1139"/>
      <c r="AF34" s="1113"/>
      <c r="AG34" s="1114"/>
      <c r="AH34" s="1114"/>
      <c r="AI34" s="1114"/>
      <c r="AJ34" s="1115"/>
      <c r="AK34" s="1074"/>
      <c r="AL34" s="1065"/>
      <c r="AM34" s="1065"/>
      <c r="AN34" s="1065"/>
      <c r="AO34" s="1065"/>
      <c r="AP34" s="1065"/>
      <c r="AQ34" s="1065"/>
      <c r="AR34" s="1065"/>
      <c r="AS34" s="1065"/>
      <c r="AT34" s="1065"/>
      <c r="AU34" s="1065"/>
      <c r="AV34" s="1065"/>
      <c r="AW34" s="1065"/>
      <c r="AX34" s="1065"/>
      <c r="AY34" s="1065"/>
      <c r="AZ34" s="1136"/>
      <c r="BA34" s="1136"/>
      <c r="BB34" s="1136"/>
      <c r="BC34" s="1136"/>
      <c r="BD34" s="1136"/>
      <c r="BE34" s="1126"/>
      <c r="BF34" s="1126"/>
      <c r="BG34" s="1126"/>
      <c r="BH34" s="1126"/>
      <c r="BI34" s="1127"/>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x14ac:dyDescent="0.2">
      <c r="A35" s="267">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4"/>
      <c r="AL35" s="1065"/>
      <c r="AM35" s="1065"/>
      <c r="AN35" s="1065"/>
      <c r="AO35" s="1065"/>
      <c r="AP35" s="1065"/>
      <c r="AQ35" s="1065"/>
      <c r="AR35" s="1065"/>
      <c r="AS35" s="1065"/>
      <c r="AT35" s="1065"/>
      <c r="AU35" s="1065"/>
      <c r="AV35" s="1065"/>
      <c r="AW35" s="1065"/>
      <c r="AX35" s="1065"/>
      <c r="AY35" s="1065"/>
      <c r="AZ35" s="1136"/>
      <c r="BA35" s="1136"/>
      <c r="BB35" s="1136"/>
      <c r="BC35" s="1136"/>
      <c r="BD35" s="1136"/>
      <c r="BE35" s="1126"/>
      <c r="BF35" s="1126"/>
      <c r="BG35" s="1126"/>
      <c r="BH35" s="1126"/>
      <c r="BI35" s="1127"/>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x14ac:dyDescent="0.2">
      <c r="A36" s="267">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4"/>
      <c r="AL36" s="1065"/>
      <c r="AM36" s="1065"/>
      <c r="AN36" s="1065"/>
      <c r="AO36" s="1065"/>
      <c r="AP36" s="1065"/>
      <c r="AQ36" s="1065"/>
      <c r="AR36" s="1065"/>
      <c r="AS36" s="1065"/>
      <c r="AT36" s="1065"/>
      <c r="AU36" s="1065"/>
      <c r="AV36" s="1065"/>
      <c r="AW36" s="1065"/>
      <c r="AX36" s="1065"/>
      <c r="AY36" s="1065"/>
      <c r="AZ36" s="1136"/>
      <c r="BA36" s="1136"/>
      <c r="BB36" s="1136"/>
      <c r="BC36" s="1136"/>
      <c r="BD36" s="1136"/>
      <c r="BE36" s="1126"/>
      <c r="BF36" s="1126"/>
      <c r="BG36" s="1126"/>
      <c r="BH36" s="1126"/>
      <c r="BI36" s="1127"/>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x14ac:dyDescent="0.2">
      <c r="A37" s="267">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4"/>
      <c r="AL37" s="1065"/>
      <c r="AM37" s="1065"/>
      <c r="AN37" s="1065"/>
      <c r="AO37" s="1065"/>
      <c r="AP37" s="1065"/>
      <c r="AQ37" s="1065"/>
      <c r="AR37" s="1065"/>
      <c r="AS37" s="1065"/>
      <c r="AT37" s="1065"/>
      <c r="AU37" s="1065"/>
      <c r="AV37" s="1065"/>
      <c r="AW37" s="1065"/>
      <c r="AX37" s="1065"/>
      <c r="AY37" s="1065"/>
      <c r="AZ37" s="1136"/>
      <c r="BA37" s="1136"/>
      <c r="BB37" s="1136"/>
      <c r="BC37" s="1136"/>
      <c r="BD37" s="1136"/>
      <c r="BE37" s="1126"/>
      <c r="BF37" s="1126"/>
      <c r="BG37" s="1126"/>
      <c r="BH37" s="1126"/>
      <c r="BI37" s="1127"/>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x14ac:dyDescent="0.2">
      <c r="A38" s="267">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4"/>
      <c r="AL38" s="1065"/>
      <c r="AM38" s="1065"/>
      <c r="AN38" s="1065"/>
      <c r="AO38" s="1065"/>
      <c r="AP38" s="1065"/>
      <c r="AQ38" s="1065"/>
      <c r="AR38" s="1065"/>
      <c r="AS38" s="1065"/>
      <c r="AT38" s="1065"/>
      <c r="AU38" s="1065"/>
      <c r="AV38" s="1065"/>
      <c r="AW38" s="1065"/>
      <c r="AX38" s="1065"/>
      <c r="AY38" s="1065"/>
      <c r="AZ38" s="1136"/>
      <c r="BA38" s="1136"/>
      <c r="BB38" s="1136"/>
      <c r="BC38" s="1136"/>
      <c r="BD38" s="1136"/>
      <c r="BE38" s="1126"/>
      <c r="BF38" s="1126"/>
      <c r="BG38" s="1126"/>
      <c r="BH38" s="1126"/>
      <c r="BI38" s="1127"/>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x14ac:dyDescent="0.2">
      <c r="A39" s="267">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4"/>
      <c r="AL39" s="1065"/>
      <c r="AM39" s="1065"/>
      <c r="AN39" s="1065"/>
      <c r="AO39" s="1065"/>
      <c r="AP39" s="1065"/>
      <c r="AQ39" s="1065"/>
      <c r="AR39" s="1065"/>
      <c r="AS39" s="1065"/>
      <c r="AT39" s="1065"/>
      <c r="AU39" s="1065"/>
      <c r="AV39" s="1065"/>
      <c r="AW39" s="1065"/>
      <c r="AX39" s="1065"/>
      <c r="AY39" s="1065"/>
      <c r="AZ39" s="1136"/>
      <c r="BA39" s="1136"/>
      <c r="BB39" s="1136"/>
      <c r="BC39" s="1136"/>
      <c r="BD39" s="1136"/>
      <c r="BE39" s="1126"/>
      <c r="BF39" s="1126"/>
      <c r="BG39" s="1126"/>
      <c r="BH39" s="1126"/>
      <c r="BI39" s="1127"/>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x14ac:dyDescent="0.2">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6"/>
      <c r="BA40" s="1136"/>
      <c r="BB40" s="1136"/>
      <c r="BC40" s="1136"/>
      <c r="BD40" s="1136"/>
      <c r="BE40" s="1126"/>
      <c r="BF40" s="1126"/>
      <c r="BG40" s="1126"/>
      <c r="BH40" s="1126"/>
      <c r="BI40" s="1127"/>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x14ac:dyDescent="0.2">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6"/>
      <c r="BA41" s="1136"/>
      <c r="BB41" s="1136"/>
      <c r="BC41" s="1136"/>
      <c r="BD41" s="1136"/>
      <c r="BE41" s="1126"/>
      <c r="BF41" s="1126"/>
      <c r="BG41" s="1126"/>
      <c r="BH41" s="1126"/>
      <c r="BI41" s="1127"/>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x14ac:dyDescent="0.2">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6"/>
      <c r="BA42" s="1136"/>
      <c r="BB42" s="1136"/>
      <c r="BC42" s="1136"/>
      <c r="BD42" s="1136"/>
      <c r="BE42" s="1126"/>
      <c r="BF42" s="1126"/>
      <c r="BG42" s="1126"/>
      <c r="BH42" s="1126"/>
      <c r="BI42" s="1127"/>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x14ac:dyDescent="0.2">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6"/>
      <c r="BA43" s="1136"/>
      <c r="BB43" s="1136"/>
      <c r="BC43" s="1136"/>
      <c r="BD43" s="1136"/>
      <c r="BE43" s="1126"/>
      <c r="BF43" s="1126"/>
      <c r="BG43" s="1126"/>
      <c r="BH43" s="1126"/>
      <c r="BI43" s="1127"/>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x14ac:dyDescent="0.2">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6"/>
      <c r="BA44" s="1136"/>
      <c r="BB44" s="1136"/>
      <c r="BC44" s="1136"/>
      <c r="BD44" s="1136"/>
      <c r="BE44" s="1126"/>
      <c r="BF44" s="1126"/>
      <c r="BG44" s="1126"/>
      <c r="BH44" s="1126"/>
      <c r="BI44" s="1127"/>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x14ac:dyDescent="0.2">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6"/>
      <c r="BA45" s="1136"/>
      <c r="BB45" s="1136"/>
      <c r="BC45" s="1136"/>
      <c r="BD45" s="1136"/>
      <c r="BE45" s="1126"/>
      <c r="BF45" s="1126"/>
      <c r="BG45" s="1126"/>
      <c r="BH45" s="1126"/>
      <c r="BI45" s="1127"/>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x14ac:dyDescent="0.2">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6"/>
      <c r="BA46" s="1136"/>
      <c r="BB46" s="1136"/>
      <c r="BC46" s="1136"/>
      <c r="BD46" s="1136"/>
      <c r="BE46" s="1126"/>
      <c r="BF46" s="1126"/>
      <c r="BG46" s="1126"/>
      <c r="BH46" s="1126"/>
      <c r="BI46" s="1127"/>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x14ac:dyDescent="0.2">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6"/>
      <c r="BA47" s="1136"/>
      <c r="BB47" s="1136"/>
      <c r="BC47" s="1136"/>
      <c r="BD47" s="1136"/>
      <c r="BE47" s="1126"/>
      <c r="BF47" s="1126"/>
      <c r="BG47" s="1126"/>
      <c r="BH47" s="1126"/>
      <c r="BI47" s="1127"/>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x14ac:dyDescent="0.2">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6"/>
      <c r="BA48" s="1136"/>
      <c r="BB48" s="1136"/>
      <c r="BC48" s="1136"/>
      <c r="BD48" s="1136"/>
      <c r="BE48" s="1126"/>
      <c r="BF48" s="1126"/>
      <c r="BG48" s="1126"/>
      <c r="BH48" s="1126"/>
      <c r="BI48" s="1127"/>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x14ac:dyDescent="0.2">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6"/>
      <c r="BA49" s="1136"/>
      <c r="BB49" s="1136"/>
      <c r="BC49" s="1136"/>
      <c r="BD49" s="1136"/>
      <c r="BE49" s="1126"/>
      <c r="BF49" s="1126"/>
      <c r="BG49" s="1126"/>
      <c r="BH49" s="1126"/>
      <c r="BI49" s="1127"/>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x14ac:dyDescent="0.2">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x14ac:dyDescent="0.2">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x14ac:dyDescent="0.2">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x14ac:dyDescent="0.2">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x14ac:dyDescent="0.2">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x14ac:dyDescent="0.2">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x14ac:dyDescent="0.2">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x14ac:dyDescent="0.2">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x14ac:dyDescent="0.2">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x14ac:dyDescent="0.2">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x14ac:dyDescent="0.2">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x14ac:dyDescent="0.25">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x14ac:dyDescent="0.2">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412</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5">
      <c r="A63" s="265" t="s">
        <v>395</v>
      </c>
      <c r="B63" s="1038" t="s">
        <v>413</v>
      </c>
      <c r="C63" s="1039"/>
      <c r="D63" s="1039"/>
      <c r="E63" s="1039"/>
      <c r="F63" s="1039"/>
      <c r="G63" s="1039"/>
      <c r="H63" s="1039"/>
      <c r="I63" s="1039"/>
      <c r="J63" s="1039"/>
      <c r="K63" s="1039"/>
      <c r="L63" s="1039"/>
      <c r="M63" s="1039"/>
      <c r="N63" s="1039"/>
      <c r="O63" s="1039"/>
      <c r="P63" s="1040"/>
      <c r="Q63" s="1056"/>
      <c r="R63" s="1057"/>
      <c r="S63" s="1057"/>
      <c r="T63" s="1057"/>
      <c r="U63" s="1057"/>
      <c r="V63" s="1057"/>
      <c r="W63" s="1057"/>
      <c r="X63" s="1057"/>
      <c r="Y63" s="1057"/>
      <c r="Z63" s="1057"/>
      <c r="AA63" s="1057"/>
      <c r="AB63" s="1057"/>
      <c r="AC63" s="1057"/>
      <c r="AD63" s="1057"/>
      <c r="AE63" s="1122"/>
      <c r="AF63" s="1123">
        <v>883</v>
      </c>
      <c r="AG63" s="1053"/>
      <c r="AH63" s="1053"/>
      <c r="AI63" s="1053"/>
      <c r="AJ63" s="1124"/>
      <c r="AK63" s="1125"/>
      <c r="AL63" s="1057"/>
      <c r="AM63" s="1057"/>
      <c r="AN63" s="1057"/>
      <c r="AO63" s="1057"/>
      <c r="AP63" s="1053">
        <v>17023</v>
      </c>
      <c r="AQ63" s="1053"/>
      <c r="AR63" s="1053"/>
      <c r="AS63" s="1053"/>
      <c r="AT63" s="1053"/>
      <c r="AU63" s="1053">
        <v>9669</v>
      </c>
      <c r="AV63" s="1053"/>
      <c r="AW63" s="1053"/>
      <c r="AX63" s="1053"/>
      <c r="AY63" s="1053"/>
      <c r="AZ63" s="1119"/>
      <c r="BA63" s="1119"/>
      <c r="BB63" s="1119"/>
      <c r="BC63" s="1119"/>
      <c r="BD63" s="1119"/>
      <c r="BE63" s="1054"/>
      <c r="BF63" s="1054"/>
      <c r="BG63" s="1054"/>
      <c r="BH63" s="1054"/>
      <c r="BI63" s="1055"/>
      <c r="BJ63" s="1120" t="s">
        <v>236</v>
      </c>
      <c r="BK63" s="1045"/>
      <c r="BL63" s="1045"/>
      <c r="BM63" s="1045"/>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5">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2">
      <c r="A66" s="1089" t="s">
        <v>415</v>
      </c>
      <c r="B66" s="1090"/>
      <c r="C66" s="1090"/>
      <c r="D66" s="1090"/>
      <c r="E66" s="1090"/>
      <c r="F66" s="1090"/>
      <c r="G66" s="1090"/>
      <c r="H66" s="1090"/>
      <c r="I66" s="1090"/>
      <c r="J66" s="1090"/>
      <c r="K66" s="1090"/>
      <c r="L66" s="1090"/>
      <c r="M66" s="1090"/>
      <c r="N66" s="1090"/>
      <c r="O66" s="1090"/>
      <c r="P66" s="1091"/>
      <c r="Q66" s="1095" t="s">
        <v>416</v>
      </c>
      <c r="R66" s="1096"/>
      <c r="S66" s="1096"/>
      <c r="T66" s="1096"/>
      <c r="U66" s="1097"/>
      <c r="V66" s="1095" t="s">
        <v>400</v>
      </c>
      <c r="W66" s="1096"/>
      <c r="X66" s="1096"/>
      <c r="Y66" s="1096"/>
      <c r="Z66" s="1097"/>
      <c r="AA66" s="1095" t="s">
        <v>401</v>
      </c>
      <c r="AB66" s="1096"/>
      <c r="AC66" s="1096"/>
      <c r="AD66" s="1096"/>
      <c r="AE66" s="1097"/>
      <c r="AF66" s="1101" t="s">
        <v>417</v>
      </c>
      <c r="AG66" s="1102"/>
      <c r="AH66" s="1102"/>
      <c r="AI66" s="1102"/>
      <c r="AJ66" s="1103"/>
      <c r="AK66" s="1095" t="s">
        <v>418</v>
      </c>
      <c r="AL66" s="1090"/>
      <c r="AM66" s="1090"/>
      <c r="AN66" s="1090"/>
      <c r="AO66" s="1091"/>
      <c r="AP66" s="1095" t="s">
        <v>404</v>
      </c>
      <c r="AQ66" s="1096"/>
      <c r="AR66" s="1096"/>
      <c r="AS66" s="1096"/>
      <c r="AT66" s="1097"/>
      <c r="AU66" s="1095" t="s">
        <v>419</v>
      </c>
      <c r="AV66" s="1096"/>
      <c r="AW66" s="1096"/>
      <c r="AX66" s="1096"/>
      <c r="AY66" s="1097"/>
      <c r="AZ66" s="1095" t="s">
        <v>382</v>
      </c>
      <c r="BA66" s="1096"/>
      <c r="BB66" s="1096"/>
      <c r="BC66" s="1096"/>
      <c r="BD66" s="1111"/>
      <c r="BE66" s="266"/>
      <c r="BF66" s="266"/>
      <c r="BG66" s="266"/>
      <c r="BH66" s="266"/>
      <c r="BI66" s="266"/>
      <c r="BJ66" s="266"/>
      <c r="BK66" s="266"/>
      <c r="BL66" s="266"/>
      <c r="BM66" s="266"/>
      <c r="BN66" s="266"/>
      <c r="BO66" s="266"/>
      <c r="BP66" s="266"/>
      <c r="BQ66" s="263">
        <v>60</v>
      </c>
      <c r="BR66" s="268"/>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5"/>
      <c r="DW66" s="1036"/>
      <c r="DX66" s="1036"/>
      <c r="DY66" s="1036"/>
      <c r="DZ66" s="1037"/>
      <c r="EA66" s="247"/>
    </row>
    <row r="67" spans="1:131" s="248" customFormat="1" ht="26.25" customHeight="1" thickBot="1" x14ac:dyDescent="0.25">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5"/>
      <c r="DW67" s="1036"/>
      <c r="DX67" s="1036"/>
      <c r="DY67" s="1036"/>
      <c r="DZ67" s="1037"/>
      <c r="EA67" s="247"/>
    </row>
    <row r="68" spans="1:131" s="248" customFormat="1" ht="26.25" customHeight="1" thickTop="1" x14ac:dyDescent="0.2">
      <c r="A68" s="259">
        <v>1</v>
      </c>
      <c r="B68" s="1079" t="s">
        <v>580</v>
      </c>
      <c r="C68" s="1080"/>
      <c r="D68" s="1080"/>
      <c r="E68" s="1080"/>
      <c r="F68" s="1080"/>
      <c r="G68" s="1080"/>
      <c r="H68" s="1080"/>
      <c r="I68" s="1080"/>
      <c r="J68" s="1080"/>
      <c r="K68" s="1080"/>
      <c r="L68" s="1080"/>
      <c r="M68" s="1080"/>
      <c r="N68" s="1080"/>
      <c r="O68" s="1080"/>
      <c r="P68" s="1081"/>
      <c r="Q68" s="1082">
        <v>2937</v>
      </c>
      <c r="R68" s="1076"/>
      <c r="S68" s="1076"/>
      <c r="T68" s="1076"/>
      <c r="U68" s="1076"/>
      <c r="V68" s="1076">
        <v>2845</v>
      </c>
      <c r="W68" s="1076"/>
      <c r="X68" s="1076"/>
      <c r="Y68" s="1076"/>
      <c r="Z68" s="1076"/>
      <c r="AA68" s="1076">
        <v>92</v>
      </c>
      <c r="AB68" s="1076"/>
      <c r="AC68" s="1076"/>
      <c r="AD68" s="1076"/>
      <c r="AE68" s="1076"/>
      <c r="AF68" s="1076">
        <v>92</v>
      </c>
      <c r="AG68" s="1076"/>
      <c r="AH68" s="1076"/>
      <c r="AI68" s="1076"/>
      <c r="AJ68" s="1076"/>
      <c r="AK68" s="1076">
        <v>317</v>
      </c>
      <c r="AL68" s="1076"/>
      <c r="AM68" s="1076"/>
      <c r="AN68" s="1076"/>
      <c r="AO68" s="1076"/>
      <c r="AP68" s="1076">
        <v>5083</v>
      </c>
      <c r="AQ68" s="1076"/>
      <c r="AR68" s="1076"/>
      <c r="AS68" s="1076"/>
      <c r="AT68" s="1076"/>
      <c r="AU68" s="1076">
        <v>1901</v>
      </c>
      <c r="AV68" s="1076"/>
      <c r="AW68" s="1076"/>
      <c r="AX68" s="1076"/>
      <c r="AY68" s="1076"/>
      <c r="AZ68" s="1077"/>
      <c r="BA68" s="1077"/>
      <c r="BB68" s="1077"/>
      <c r="BC68" s="1077"/>
      <c r="BD68" s="1078"/>
      <c r="BE68" s="266"/>
      <c r="BF68" s="266"/>
      <c r="BG68" s="266"/>
      <c r="BH68" s="266"/>
      <c r="BI68" s="266"/>
      <c r="BJ68" s="266"/>
      <c r="BK68" s="266"/>
      <c r="BL68" s="266"/>
      <c r="BM68" s="266"/>
      <c r="BN68" s="266"/>
      <c r="BO68" s="266"/>
      <c r="BP68" s="266"/>
      <c r="BQ68" s="263">
        <v>62</v>
      </c>
      <c r="BR68" s="268"/>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5"/>
      <c r="DW68" s="1036"/>
      <c r="DX68" s="1036"/>
      <c r="DY68" s="1036"/>
      <c r="DZ68" s="1037"/>
      <c r="EA68" s="247"/>
    </row>
    <row r="69" spans="1:131" s="248" customFormat="1" ht="26.25" customHeight="1" x14ac:dyDescent="0.2">
      <c r="A69" s="262">
        <v>2</v>
      </c>
      <c r="B69" s="1068" t="s">
        <v>581</v>
      </c>
      <c r="C69" s="1069"/>
      <c r="D69" s="1069"/>
      <c r="E69" s="1069"/>
      <c r="F69" s="1069"/>
      <c r="G69" s="1069"/>
      <c r="H69" s="1069"/>
      <c r="I69" s="1069"/>
      <c r="J69" s="1069"/>
      <c r="K69" s="1069"/>
      <c r="L69" s="1069"/>
      <c r="M69" s="1069"/>
      <c r="N69" s="1069"/>
      <c r="O69" s="1069"/>
      <c r="P69" s="1070"/>
      <c r="Q69" s="1071">
        <v>6</v>
      </c>
      <c r="R69" s="1065"/>
      <c r="S69" s="1065"/>
      <c r="T69" s="1065"/>
      <c r="U69" s="1065"/>
      <c r="V69" s="1065">
        <v>6</v>
      </c>
      <c r="W69" s="1065"/>
      <c r="X69" s="1065"/>
      <c r="Y69" s="1065"/>
      <c r="Z69" s="1065"/>
      <c r="AA69" s="1065">
        <v>1</v>
      </c>
      <c r="AB69" s="1065"/>
      <c r="AC69" s="1065"/>
      <c r="AD69" s="1065"/>
      <c r="AE69" s="1065"/>
      <c r="AF69" s="1065">
        <v>1</v>
      </c>
      <c r="AG69" s="1065"/>
      <c r="AH69" s="1065"/>
      <c r="AI69" s="1065"/>
      <c r="AJ69" s="1065"/>
      <c r="AK69" s="1065" t="s">
        <v>582</v>
      </c>
      <c r="AL69" s="1065"/>
      <c r="AM69" s="1065"/>
      <c r="AN69" s="1065"/>
      <c r="AO69" s="1065"/>
      <c r="AP69" s="1065" t="s">
        <v>582</v>
      </c>
      <c r="AQ69" s="1065"/>
      <c r="AR69" s="1065"/>
      <c r="AS69" s="1065"/>
      <c r="AT69" s="1065"/>
      <c r="AU69" s="1065" t="s">
        <v>582</v>
      </c>
      <c r="AV69" s="1065"/>
      <c r="AW69" s="1065"/>
      <c r="AX69" s="1065"/>
      <c r="AY69" s="1065"/>
      <c r="AZ69" s="1066"/>
      <c r="BA69" s="1066"/>
      <c r="BB69" s="1066"/>
      <c r="BC69" s="1066"/>
      <c r="BD69" s="1067"/>
      <c r="BE69" s="266"/>
      <c r="BF69" s="266"/>
      <c r="BG69" s="266"/>
      <c r="BH69" s="266"/>
      <c r="BI69" s="266"/>
      <c r="BJ69" s="266"/>
      <c r="BK69" s="266"/>
      <c r="BL69" s="266"/>
      <c r="BM69" s="266"/>
      <c r="BN69" s="266"/>
      <c r="BO69" s="266"/>
      <c r="BP69" s="266"/>
      <c r="BQ69" s="263">
        <v>63</v>
      </c>
      <c r="BR69" s="268"/>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5"/>
      <c r="DW69" s="1036"/>
      <c r="DX69" s="1036"/>
      <c r="DY69" s="1036"/>
      <c r="DZ69" s="1037"/>
      <c r="EA69" s="247"/>
    </row>
    <row r="70" spans="1:131" s="248" customFormat="1" ht="26.25" customHeight="1" x14ac:dyDescent="0.2">
      <c r="A70" s="262">
        <v>3</v>
      </c>
      <c r="B70" s="1068" t="s">
        <v>583</v>
      </c>
      <c r="C70" s="1069"/>
      <c r="D70" s="1069"/>
      <c r="E70" s="1069"/>
      <c r="F70" s="1069"/>
      <c r="G70" s="1069"/>
      <c r="H70" s="1069"/>
      <c r="I70" s="1069"/>
      <c r="J70" s="1069"/>
      <c r="K70" s="1069"/>
      <c r="L70" s="1069"/>
      <c r="M70" s="1069"/>
      <c r="N70" s="1069"/>
      <c r="O70" s="1069"/>
      <c r="P70" s="1070"/>
      <c r="Q70" s="1071">
        <v>4670</v>
      </c>
      <c r="R70" s="1065"/>
      <c r="S70" s="1065"/>
      <c r="T70" s="1065"/>
      <c r="U70" s="1065"/>
      <c r="V70" s="1065">
        <v>3737</v>
      </c>
      <c r="W70" s="1065"/>
      <c r="X70" s="1065"/>
      <c r="Y70" s="1065"/>
      <c r="Z70" s="1065"/>
      <c r="AA70" s="1065">
        <v>933</v>
      </c>
      <c r="AB70" s="1065"/>
      <c r="AC70" s="1065"/>
      <c r="AD70" s="1065"/>
      <c r="AE70" s="1065"/>
      <c r="AF70" s="1065">
        <v>933</v>
      </c>
      <c r="AG70" s="1065"/>
      <c r="AH70" s="1065"/>
      <c r="AI70" s="1065"/>
      <c r="AJ70" s="1065"/>
      <c r="AK70" s="1065">
        <v>203</v>
      </c>
      <c r="AL70" s="1065"/>
      <c r="AM70" s="1065"/>
      <c r="AN70" s="1065"/>
      <c r="AO70" s="1065"/>
      <c r="AP70" s="1065" t="s">
        <v>582</v>
      </c>
      <c r="AQ70" s="1065"/>
      <c r="AR70" s="1065"/>
      <c r="AS70" s="1065"/>
      <c r="AT70" s="1065"/>
      <c r="AU70" s="1065" t="s">
        <v>582</v>
      </c>
      <c r="AV70" s="1065"/>
      <c r="AW70" s="1065"/>
      <c r="AX70" s="1065"/>
      <c r="AY70" s="1065"/>
      <c r="AZ70" s="1066"/>
      <c r="BA70" s="1066"/>
      <c r="BB70" s="1066"/>
      <c r="BC70" s="1066"/>
      <c r="BD70" s="1067"/>
      <c r="BE70" s="266"/>
      <c r="BF70" s="266"/>
      <c r="BG70" s="266"/>
      <c r="BH70" s="266"/>
      <c r="BI70" s="266"/>
      <c r="BJ70" s="266"/>
      <c r="BK70" s="266"/>
      <c r="BL70" s="266"/>
      <c r="BM70" s="266"/>
      <c r="BN70" s="266"/>
      <c r="BO70" s="266"/>
      <c r="BP70" s="266"/>
      <c r="BQ70" s="263">
        <v>64</v>
      </c>
      <c r="BR70" s="268"/>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5"/>
      <c r="DW70" s="1036"/>
      <c r="DX70" s="1036"/>
      <c r="DY70" s="1036"/>
      <c r="DZ70" s="1037"/>
      <c r="EA70" s="247"/>
    </row>
    <row r="71" spans="1:131" s="248" customFormat="1" ht="26.25" customHeight="1" x14ac:dyDescent="0.2">
      <c r="A71" s="262">
        <v>4</v>
      </c>
      <c r="B71" s="1068" t="s">
        <v>584</v>
      </c>
      <c r="C71" s="1069"/>
      <c r="D71" s="1069"/>
      <c r="E71" s="1069"/>
      <c r="F71" s="1069"/>
      <c r="G71" s="1069"/>
      <c r="H71" s="1069"/>
      <c r="I71" s="1069"/>
      <c r="J71" s="1069"/>
      <c r="K71" s="1069"/>
      <c r="L71" s="1069"/>
      <c r="M71" s="1069"/>
      <c r="N71" s="1069"/>
      <c r="O71" s="1069"/>
      <c r="P71" s="1070"/>
      <c r="Q71" s="1071">
        <v>950375</v>
      </c>
      <c r="R71" s="1065"/>
      <c r="S71" s="1065"/>
      <c r="T71" s="1065"/>
      <c r="U71" s="1065"/>
      <c r="V71" s="1065">
        <v>910903</v>
      </c>
      <c r="W71" s="1065"/>
      <c r="X71" s="1065"/>
      <c r="Y71" s="1065"/>
      <c r="Z71" s="1065"/>
      <c r="AA71" s="1065">
        <v>39472</v>
      </c>
      <c r="AB71" s="1065"/>
      <c r="AC71" s="1065"/>
      <c r="AD71" s="1065"/>
      <c r="AE71" s="1065"/>
      <c r="AF71" s="1065">
        <v>39472</v>
      </c>
      <c r="AG71" s="1065"/>
      <c r="AH71" s="1065"/>
      <c r="AI71" s="1065"/>
      <c r="AJ71" s="1065"/>
      <c r="AK71" s="1065">
        <v>4419</v>
      </c>
      <c r="AL71" s="1065"/>
      <c r="AM71" s="1065"/>
      <c r="AN71" s="1065"/>
      <c r="AO71" s="1065"/>
      <c r="AP71" s="1065" t="s">
        <v>582</v>
      </c>
      <c r="AQ71" s="1065"/>
      <c r="AR71" s="1065"/>
      <c r="AS71" s="1065"/>
      <c r="AT71" s="1065"/>
      <c r="AU71" s="1065" t="s">
        <v>582</v>
      </c>
      <c r="AV71" s="1065"/>
      <c r="AW71" s="1065"/>
      <c r="AX71" s="1065"/>
      <c r="AY71" s="1065"/>
      <c r="AZ71" s="1066"/>
      <c r="BA71" s="1066"/>
      <c r="BB71" s="1066"/>
      <c r="BC71" s="1066"/>
      <c r="BD71" s="1067"/>
      <c r="BE71" s="266"/>
      <c r="BF71" s="266"/>
      <c r="BG71" s="266"/>
      <c r="BH71" s="266"/>
      <c r="BI71" s="266"/>
      <c r="BJ71" s="266"/>
      <c r="BK71" s="266"/>
      <c r="BL71" s="266"/>
      <c r="BM71" s="266"/>
      <c r="BN71" s="266"/>
      <c r="BO71" s="266"/>
      <c r="BP71" s="266"/>
      <c r="BQ71" s="263">
        <v>65</v>
      </c>
      <c r="BR71" s="268"/>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5"/>
      <c r="DW71" s="1036"/>
      <c r="DX71" s="1036"/>
      <c r="DY71" s="1036"/>
      <c r="DZ71" s="1037"/>
      <c r="EA71" s="247"/>
    </row>
    <row r="72" spans="1:131" s="248" customFormat="1" ht="26.25" customHeight="1" x14ac:dyDescent="0.2">
      <c r="A72" s="262">
        <v>5</v>
      </c>
      <c r="B72" s="1068" t="s">
        <v>585</v>
      </c>
      <c r="C72" s="1069"/>
      <c r="D72" s="1069"/>
      <c r="E72" s="1069"/>
      <c r="F72" s="1069"/>
      <c r="G72" s="1069"/>
      <c r="H72" s="1069"/>
      <c r="I72" s="1069"/>
      <c r="J72" s="1069"/>
      <c r="K72" s="1069"/>
      <c r="L72" s="1069"/>
      <c r="M72" s="1069"/>
      <c r="N72" s="1069"/>
      <c r="O72" s="1069"/>
      <c r="P72" s="1070"/>
      <c r="Q72" s="1071">
        <v>3726</v>
      </c>
      <c r="R72" s="1065"/>
      <c r="S72" s="1065"/>
      <c r="T72" s="1065"/>
      <c r="U72" s="1065"/>
      <c r="V72" s="1065">
        <v>3582</v>
      </c>
      <c r="W72" s="1065"/>
      <c r="X72" s="1065"/>
      <c r="Y72" s="1065"/>
      <c r="Z72" s="1065"/>
      <c r="AA72" s="1065">
        <v>143</v>
      </c>
      <c r="AB72" s="1065"/>
      <c r="AC72" s="1065"/>
      <c r="AD72" s="1065"/>
      <c r="AE72" s="1065"/>
      <c r="AF72" s="1065">
        <v>143</v>
      </c>
      <c r="AG72" s="1065"/>
      <c r="AH72" s="1065"/>
      <c r="AI72" s="1065"/>
      <c r="AJ72" s="1065"/>
      <c r="AK72" s="1065" t="s">
        <v>582</v>
      </c>
      <c r="AL72" s="1065"/>
      <c r="AM72" s="1065"/>
      <c r="AN72" s="1065"/>
      <c r="AO72" s="1065"/>
      <c r="AP72" s="1065" t="s">
        <v>582</v>
      </c>
      <c r="AQ72" s="1065"/>
      <c r="AR72" s="1065"/>
      <c r="AS72" s="1065"/>
      <c r="AT72" s="1065"/>
      <c r="AU72" s="1065" t="s">
        <v>582</v>
      </c>
      <c r="AV72" s="1065"/>
      <c r="AW72" s="1065"/>
      <c r="AX72" s="1065"/>
      <c r="AY72" s="1065"/>
      <c r="AZ72" s="1066"/>
      <c r="BA72" s="1066"/>
      <c r="BB72" s="1066"/>
      <c r="BC72" s="1066"/>
      <c r="BD72" s="1067"/>
      <c r="BE72" s="266"/>
      <c r="BF72" s="266"/>
      <c r="BG72" s="266"/>
      <c r="BH72" s="266"/>
      <c r="BI72" s="266"/>
      <c r="BJ72" s="266"/>
      <c r="BK72" s="266"/>
      <c r="BL72" s="266"/>
      <c r="BM72" s="266"/>
      <c r="BN72" s="266"/>
      <c r="BO72" s="266"/>
      <c r="BP72" s="266"/>
      <c r="BQ72" s="263">
        <v>66</v>
      </c>
      <c r="BR72" s="268"/>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5"/>
      <c r="DW72" s="1036"/>
      <c r="DX72" s="1036"/>
      <c r="DY72" s="1036"/>
      <c r="DZ72" s="1037"/>
      <c r="EA72" s="247"/>
    </row>
    <row r="73" spans="1:131" s="248" customFormat="1" ht="26.25" customHeight="1" x14ac:dyDescent="0.2">
      <c r="A73" s="262">
        <v>6</v>
      </c>
      <c r="B73" s="1068"/>
      <c r="C73" s="1069"/>
      <c r="D73" s="1069"/>
      <c r="E73" s="1069"/>
      <c r="F73" s="1069"/>
      <c r="G73" s="1069"/>
      <c r="H73" s="1069"/>
      <c r="I73" s="1069"/>
      <c r="J73" s="1069"/>
      <c r="K73" s="1069"/>
      <c r="L73" s="1069"/>
      <c r="M73" s="1069"/>
      <c r="N73" s="1069"/>
      <c r="O73" s="1069"/>
      <c r="P73" s="1070"/>
      <c r="Q73" s="1071"/>
      <c r="R73" s="1065"/>
      <c r="S73" s="1065"/>
      <c r="T73" s="1065"/>
      <c r="U73" s="1065"/>
      <c r="V73" s="1065"/>
      <c r="W73" s="1065"/>
      <c r="X73" s="1065"/>
      <c r="Y73" s="1065"/>
      <c r="Z73" s="1065"/>
      <c r="AA73" s="1065"/>
      <c r="AB73" s="1065"/>
      <c r="AC73" s="1065"/>
      <c r="AD73" s="1065"/>
      <c r="AE73" s="1065"/>
      <c r="AF73" s="1065"/>
      <c r="AG73" s="1065"/>
      <c r="AH73" s="1065"/>
      <c r="AI73" s="1065"/>
      <c r="AJ73" s="1065"/>
      <c r="AK73" s="1065"/>
      <c r="AL73" s="1065"/>
      <c r="AM73" s="1065"/>
      <c r="AN73" s="1065"/>
      <c r="AO73" s="1065"/>
      <c r="AP73" s="1065"/>
      <c r="AQ73" s="1065"/>
      <c r="AR73" s="1065"/>
      <c r="AS73" s="1065"/>
      <c r="AT73" s="1065"/>
      <c r="AU73" s="1065"/>
      <c r="AV73" s="1065"/>
      <c r="AW73" s="1065"/>
      <c r="AX73" s="1065"/>
      <c r="AY73" s="1065"/>
      <c r="AZ73" s="1066"/>
      <c r="BA73" s="1066"/>
      <c r="BB73" s="1066"/>
      <c r="BC73" s="1066"/>
      <c r="BD73" s="1067"/>
      <c r="BE73" s="266"/>
      <c r="BF73" s="266"/>
      <c r="BG73" s="266"/>
      <c r="BH73" s="266"/>
      <c r="BI73" s="266"/>
      <c r="BJ73" s="266"/>
      <c r="BK73" s="266"/>
      <c r="BL73" s="266"/>
      <c r="BM73" s="266"/>
      <c r="BN73" s="266"/>
      <c r="BO73" s="266"/>
      <c r="BP73" s="266"/>
      <c r="BQ73" s="263">
        <v>67</v>
      </c>
      <c r="BR73" s="268"/>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5"/>
      <c r="DW73" s="1036"/>
      <c r="DX73" s="1036"/>
      <c r="DY73" s="1036"/>
      <c r="DZ73" s="1037"/>
      <c r="EA73" s="247"/>
    </row>
    <row r="74" spans="1:131" s="248" customFormat="1" ht="26.25" customHeight="1" x14ac:dyDescent="0.2">
      <c r="A74" s="262">
        <v>7</v>
      </c>
      <c r="B74" s="1068"/>
      <c r="C74" s="1069"/>
      <c r="D74" s="1069"/>
      <c r="E74" s="1069"/>
      <c r="F74" s="1069"/>
      <c r="G74" s="1069"/>
      <c r="H74" s="1069"/>
      <c r="I74" s="1069"/>
      <c r="J74" s="1069"/>
      <c r="K74" s="1069"/>
      <c r="L74" s="1069"/>
      <c r="M74" s="1069"/>
      <c r="N74" s="1069"/>
      <c r="O74" s="1069"/>
      <c r="P74" s="1070"/>
      <c r="Q74" s="1071"/>
      <c r="R74" s="1065"/>
      <c r="S74" s="1065"/>
      <c r="T74" s="1065"/>
      <c r="U74" s="1065"/>
      <c r="V74" s="1065"/>
      <c r="W74" s="1065"/>
      <c r="X74" s="1065"/>
      <c r="Y74" s="1065"/>
      <c r="Z74" s="1065"/>
      <c r="AA74" s="1065"/>
      <c r="AB74" s="1065"/>
      <c r="AC74" s="1065"/>
      <c r="AD74" s="1065"/>
      <c r="AE74" s="1065"/>
      <c r="AF74" s="1065"/>
      <c r="AG74" s="1065"/>
      <c r="AH74" s="1065"/>
      <c r="AI74" s="1065"/>
      <c r="AJ74" s="1065"/>
      <c r="AK74" s="1065"/>
      <c r="AL74" s="1065"/>
      <c r="AM74" s="1065"/>
      <c r="AN74" s="1065"/>
      <c r="AO74" s="1065"/>
      <c r="AP74" s="1065"/>
      <c r="AQ74" s="1065"/>
      <c r="AR74" s="1065"/>
      <c r="AS74" s="1065"/>
      <c r="AT74" s="1065"/>
      <c r="AU74" s="1065"/>
      <c r="AV74" s="1065"/>
      <c r="AW74" s="1065"/>
      <c r="AX74" s="1065"/>
      <c r="AY74" s="1065"/>
      <c r="AZ74" s="1066"/>
      <c r="BA74" s="1066"/>
      <c r="BB74" s="1066"/>
      <c r="BC74" s="1066"/>
      <c r="BD74" s="1067"/>
      <c r="BE74" s="266"/>
      <c r="BF74" s="266"/>
      <c r="BG74" s="266"/>
      <c r="BH74" s="266"/>
      <c r="BI74" s="266"/>
      <c r="BJ74" s="266"/>
      <c r="BK74" s="266"/>
      <c r="BL74" s="266"/>
      <c r="BM74" s="266"/>
      <c r="BN74" s="266"/>
      <c r="BO74" s="266"/>
      <c r="BP74" s="266"/>
      <c r="BQ74" s="263">
        <v>68</v>
      </c>
      <c r="BR74" s="268"/>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5"/>
      <c r="DW74" s="1036"/>
      <c r="DX74" s="1036"/>
      <c r="DY74" s="1036"/>
      <c r="DZ74" s="1037"/>
      <c r="EA74" s="247"/>
    </row>
    <row r="75" spans="1:131" s="248" customFormat="1" ht="26.25" customHeight="1" x14ac:dyDescent="0.2">
      <c r="A75" s="262">
        <v>8</v>
      </c>
      <c r="B75" s="1068"/>
      <c r="C75" s="1069"/>
      <c r="D75" s="1069"/>
      <c r="E75" s="1069"/>
      <c r="F75" s="1069"/>
      <c r="G75" s="1069"/>
      <c r="H75" s="1069"/>
      <c r="I75" s="1069"/>
      <c r="J75" s="1069"/>
      <c r="K75" s="1069"/>
      <c r="L75" s="1069"/>
      <c r="M75" s="1069"/>
      <c r="N75" s="1069"/>
      <c r="O75" s="1069"/>
      <c r="P75" s="1070"/>
      <c r="Q75" s="1072"/>
      <c r="R75" s="1073"/>
      <c r="S75" s="1073"/>
      <c r="T75" s="1073"/>
      <c r="U75" s="1074"/>
      <c r="V75" s="1075"/>
      <c r="W75" s="1073"/>
      <c r="X75" s="1073"/>
      <c r="Y75" s="1073"/>
      <c r="Z75" s="1074"/>
      <c r="AA75" s="1075"/>
      <c r="AB75" s="1073"/>
      <c r="AC75" s="1073"/>
      <c r="AD75" s="1073"/>
      <c r="AE75" s="1074"/>
      <c r="AF75" s="1075"/>
      <c r="AG75" s="1073"/>
      <c r="AH75" s="1073"/>
      <c r="AI75" s="1073"/>
      <c r="AJ75" s="1074"/>
      <c r="AK75" s="1075"/>
      <c r="AL75" s="1073"/>
      <c r="AM75" s="1073"/>
      <c r="AN75" s="1073"/>
      <c r="AO75" s="1074"/>
      <c r="AP75" s="1075"/>
      <c r="AQ75" s="1073"/>
      <c r="AR75" s="1073"/>
      <c r="AS75" s="1073"/>
      <c r="AT75" s="1074"/>
      <c r="AU75" s="1075"/>
      <c r="AV75" s="1073"/>
      <c r="AW75" s="1073"/>
      <c r="AX75" s="1073"/>
      <c r="AY75" s="1074"/>
      <c r="AZ75" s="1066"/>
      <c r="BA75" s="1066"/>
      <c r="BB75" s="1066"/>
      <c r="BC75" s="1066"/>
      <c r="BD75" s="1067"/>
      <c r="BE75" s="266"/>
      <c r="BF75" s="266"/>
      <c r="BG75" s="266"/>
      <c r="BH75" s="266"/>
      <c r="BI75" s="266"/>
      <c r="BJ75" s="266"/>
      <c r="BK75" s="266"/>
      <c r="BL75" s="266"/>
      <c r="BM75" s="266"/>
      <c r="BN75" s="266"/>
      <c r="BO75" s="266"/>
      <c r="BP75" s="266"/>
      <c r="BQ75" s="263">
        <v>69</v>
      </c>
      <c r="BR75" s="268"/>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5"/>
      <c r="DW75" s="1036"/>
      <c r="DX75" s="1036"/>
      <c r="DY75" s="1036"/>
      <c r="DZ75" s="1037"/>
      <c r="EA75" s="247"/>
    </row>
    <row r="76" spans="1:131" s="248" customFormat="1" ht="26.25" customHeight="1" x14ac:dyDescent="0.2">
      <c r="A76" s="262">
        <v>9</v>
      </c>
      <c r="B76" s="1068"/>
      <c r="C76" s="1069"/>
      <c r="D76" s="1069"/>
      <c r="E76" s="1069"/>
      <c r="F76" s="1069"/>
      <c r="G76" s="1069"/>
      <c r="H76" s="1069"/>
      <c r="I76" s="1069"/>
      <c r="J76" s="1069"/>
      <c r="K76" s="1069"/>
      <c r="L76" s="1069"/>
      <c r="M76" s="1069"/>
      <c r="N76" s="1069"/>
      <c r="O76" s="1069"/>
      <c r="P76" s="1070"/>
      <c r="Q76" s="1072"/>
      <c r="R76" s="1073"/>
      <c r="S76" s="1073"/>
      <c r="T76" s="1073"/>
      <c r="U76" s="1074"/>
      <c r="V76" s="1075"/>
      <c r="W76" s="1073"/>
      <c r="X76" s="1073"/>
      <c r="Y76" s="1073"/>
      <c r="Z76" s="1074"/>
      <c r="AA76" s="1075"/>
      <c r="AB76" s="1073"/>
      <c r="AC76" s="1073"/>
      <c r="AD76" s="1073"/>
      <c r="AE76" s="1074"/>
      <c r="AF76" s="1075"/>
      <c r="AG76" s="1073"/>
      <c r="AH76" s="1073"/>
      <c r="AI76" s="1073"/>
      <c r="AJ76" s="1074"/>
      <c r="AK76" s="1075"/>
      <c r="AL76" s="1073"/>
      <c r="AM76" s="1073"/>
      <c r="AN76" s="1073"/>
      <c r="AO76" s="1074"/>
      <c r="AP76" s="1075"/>
      <c r="AQ76" s="1073"/>
      <c r="AR76" s="1073"/>
      <c r="AS76" s="1073"/>
      <c r="AT76" s="1074"/>
      <c r="AU76" s="1075"/>
      <c r="AV76" s="1073"/>
      <c r="AW76" s="1073"/>
      <c r="AX76" s="1073"/>
      <c r="AY76" s="1074"/>
      <c r="AZ76" s="1066"/>
      <c r="BA76" s="1066"/>
      <c r="BB76" s="1066"/>
      <c r="BC76" s="1066"/>
      <c r="BD76" s="1067"/>
      <c r="BE76" s="266"/>
      <c r="BF76" s="266"/>
      <c r="BG76" s="266"/>
      <c r="BH76" s="266"/>
      <c r="BI76" s="266"/>
      <c r="BJ76" s="266"/>
      <c r="BK76" s="266"/>
      <c r="BL76" s="266"/>
      <c r="BM76" s="266"/>
      <c r="BN76" s="266"/>
      <c r="BO76" s="266"/>
      <c r="BP76" s="266"/>
      <c r="BQ76" s="263">
        <v>70</v>
      </c>
      <c r="BR76" s="268"/>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5"/>
      <c r="DW76" s="1036"/>
      <c r="DX76" s="1036"/>
      <c r="DY76" s="1036"/>
      <c r="DZ76" s="1037"/>
      <c r="EA76" s="247"/>
    </row>
    <row r="77" spans="1:131" s="248" customFormat="1" ht="26.25" customHeight="1" x14ac:dyDescent="0.2">
      <c r="A77" s="262">
        <v>10</v>
      </c>
      <c r="B77" s="1068"/>
      <c r="C77" s="1069"/>
      <c r="D77" s="1069"/>
      <c r="E77" s="1069"/>
      <c r="F77" s="1069"/>
      <c r="G77" s="1069"/>
      <c r="H77" s="1069"/>
      <c r="I77" s="1069"/>
      <c r="J77" s="1069"/>
      <c r="K77" s="1069"/>
      <c r="L77" s="1069"/>
      <c r="M77" s="1069"/>
      <c r="N77" s="1069"/>
      <c r="O77" s="1069"/>
      <c r="P77" s="1070"/>
      <c r="Q77" s="1072"/>
      <c r="R77" s="1073"/>
      <c r="S77" s="1073"/>
      <c r="T77" s="1073"/>
      <c r="U77" s="1074"/>
      <c r="V77" s="1075"/>
      <c r="W77" s="1073"/>
      <c r="X77" s="1073"/>
      <c r="Y77" s="1073"/>
      <c r="Z77" s="1074"/>
      <c r="AA77" s="1075"/>
      <c r="AB77" s="1073"/>
      <c r="AC77" s="1073"/>
      <c r="AD77" s="1073"/>
      <c r="AE77" s="1074"/>
      <c r="AF77" s="1075"/>
      <c r="AG77" s="1073"/>
      <c r="AH77" s="1073"/>
      <c r="AI77" s="1073"/>
      <c r="AJ77" s="1074"/>
      <c r="AK77" s="1075"/>
      <c r="AL77" s="1073"/>
      <c r="AM77" s="1073"/>
      <c r="AN77" s="1073"/>
      <c r="AO77" s="1074"/>
      <c r="AP77" s="1075"/>
      <c r="AQ77" s="1073"/>
      <c r="AR77" s="1073"/>
      <c r="AS77" s="1073"/>
      <c r="AT77" s="1074"/>
      <c r="AU77" s="1075"/>
      <c r="AV77" s="1073"/>
      <c r="AW77" s="1073"/>
      <c r="AX77" s="1073"/>
      <c r="AY77" s="1074"/>
      <c r="AZ77" s="1066"/>
      <c r="BA77" s="1066"/>
      <c r="BB77" s="1066"/>
      <c r="BC77" s="1066"/>
      <c r="BD77" s="1067"/>
      <c r="BE77" s="266"/>
      <c r="BF77" s="266"/>
      <c r="BG77" s="266"/>
      <c r="BH77" s="266"/>
      <c r="BI77" s="266"/>
      <c r="BJ77" s="266"/>
      <c r="BK77" s="266"/>
      <c r="BL77" s="266"/>
      <c r="BM77" s="266"/>
      <c r="BN77" s="266"/>
      <c r="BO77" s="266"/>
      <c r="BP77" s="266"/>
      <c r="BQ77" s="263">
        <v>71</v>
      </c>
      <c r="BR77" s="268"/>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5"/>
      <c r="DW77" s="1036"/>
      <c r="DX77" s="1036"/>
      <c r="DY77" s="1036"/>
      <c r="DZ77" s="1037"/>
      <c r="EA77" s="247"/>
    </row>
    <row r="78" spans="1:131" s="248" customFormat="1" ht="26.25" customHeight="1" x14ac:dyDescent="0.2">
      <c r="A78" s="262">
        <v>11</v>
      </c>
      <c r="B78" s="1068"/>
      <c r="C78" s="1069"/>
      <c r="D78" s="1069"/>
      <c r="E78" s="1069"/>
      <c r="F78" s="1069"/>
      <c r="G78" s="1069"/>
      <c r="H78" s="1069"/>
      <c r="I78" s="1069"/>
      <c r="J78" s="1069"/>
      <c r="K78" s="1069"/>
      <c r="L78" s="1069"/>
      <c r="M78" s="1069"/>
      <c r="N78" s="1069"/>
      <c r="O78" s="1069"/>
      <c r="P78" s="1070"/>
      <c r="Q78" s="1071"/>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AU78" s="1065"/>
      <c r="AV78" s="1065"/>
      <c r="AW78" s="1065"/>
      <c r="AX78" s="1065"/>
      <c r="AY78" s="1065"/>
      <c r="AZ78" s="1066"/>
      <c r="BA78" s="1066"/>
      <c r="BB78" s="1066"/>
      <c r="BC78" s="1066"/>
      <c r="BD78" s="1067"/>
      <c r="BE78" s="266"/>
      <c r="BF78" s="266"/>
      <c r="BG78" s="266"/>
      <c r="BH78" s="266"/>
      <c r="BI78" s="266"/>
      <c r="BJ78" s="269"/>
      <c r="BK78" s="269"/>
      <c r="BL78" s="269"/>
      <c r="BM78" s="269"/>
      <c r="BN78" s="269"/>
      <c r="BO78" s="266"/>
      <c r="BP78" s="266"/>
      <c r="BQ78" s="263">
        <v>72</v>
      </c>
      <c r="BR78" s="268"/>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5"/>
      <c r="DW78" s="1036"/>
      <c r="DX78" s="1036"/>
      <c r="DY78" s="1036"/>
      <c r="DZ78" s="1037"/>
      <c r="EA78" s="247"/>
    </row>
    <row r="79" spans="1:131" s="248" customFormat="1" ht="26.25" customHeight="1" x14ac:dyDescent="0.2">
      <c r="A79" s="262">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6"/>
      <c r="BF79" s="266"/>
      <c r="BG79" s="266"/>
      <c r="BH79" s="266"/>
      <c r="BI79" s="266"/>
      <c r="BJ79" s="269"/>
      <c r="BK79" s="269"/>
      <c r="BL79" s="269"/>
      <c r="BM79" s="269"/>
      <c r="BN79" s="269"/>
      <c r="BO79" s="266"/>
      <c r="BP79" s="266"/>
      <c r="BQ79" s="263">
        <v>73</v>
      </c>
      <c r="BR79" s="268"/>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5"/>
      <c r="DW79" s="1036"/>
      <c r="DX79" s="1036"/>
      <c r="DY79" s="1036"/>
      <c r="DZ79" s="1037"/>
      <c r="EA79" s="247"/>
    </row>
    <row r="80" spans="1:131" s="248" customFormat="1" ht="26.25" customHeight="1" x14ac:dyDescent="0.2">
      <c r="A80" s="262">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6"/>
      <c r="BF80" s="266"/>
      <c r="BG80" s="266"/>
      <c r="BH80" s="266"/>
      <c r="BI80" s="266"/>
      <c r="BJ80" s="266"/>
      <c r="BK80" s="266"/>
      <c r="BL80" s="266"/>
      <c r="BM80" s="266"/>
      <c r="BN80" s="266"/>
      <c r="BO80" s="266"/>
      <c r="BP80" s="266"/>
      <c r="BQ80" s="263">
        <v>74</v>
      </c>
      <c r="BR80" s="268"/>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5"/>
      <c r="DW80" s="1036"/>
      <c r="DX80" s="1036"/>
      <c r="DY80" s="1036"/>
      <c r="DZ80" s="1037"/>
      <c r="EA80" s="247"/>
    </row>
    <row r="81" spans="1:131" s="248" customFormat="1" ht="26.25" customHeight="1" x14ac:dyDescent="0.2">
      <c r="A81" s="262">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6"/>
      <c r="BF81" s="266"/>
      <c r="BG81" s="266"/>
      <c r="BH81" s="266"/>
      <c r="BI81" s="266"/>
      <c r="BJ81" s="266"/>
      <c r="BK81" s="266"/>
      <c r="BL81" s="266"/>
      <c r="BM81" s="266"/>
      <c r="BN81" s="266"/>
      <c r="BO81" s="266"/>
      <c r="BP81" s="266"/>
      <c r="BQ81" s="263">
        <v>75</v>
      </c>
      <c r="BR81" s="268"/>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5"/>
      <c r="DW81" s="1036"/>
      <c r="DX81" s="1036"/>
      <c r="DY81" s="1036"/>
      <c r="DZ81" s="1037"/>
      <c r="EA81" s="247"/>
    </row>
    <row r="82" spans="1:131" s="248" customFormat="1" ht="26.25" customHeight="1" x14ac:dyDescent="0.2">
      <c r="A82" s="262">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6"/>
      <c r="BF82" s="266"/>
      <c r="BG82" s="266"/>
      <c r="BH82" s="266"/>
      <c r="BI82" s="266"/>
      <c r="BJ82" s="266"/>
      <c r="BK82" s="266"/>
      <c r="BL82" s="266"/>
      <c r="BM82" s="266"/>
      <c r="BN82" s="266"/>
      <c r="BO82" s="266"/>
      <c r="BP82" s="266"/>
      <c r="BQ82" s="263">
        <v>76</v>
      </c>
      <c r="BR82" s="268"/>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5"/>
      <c r="DW82" s="1036"/>
      <c r="DX82" s="1036"/>
      <c r="DY82" s="1036"/>
      <c r="DZ82" s="1037"/>
      <c r="EA82" s="247"/>
    </row>
    <row r="83" spans="1:131" s="248" customFormat="1" ht="26.25" customHeight="1" x14ac:dyDescent="0.2">
      <c r="A83" s="262">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6"/>
      <c r="BF83" s="266"/>
      <c r="BG83" s="266"/>
      <c r="BH83" s="266"/>
      <c r="BI83" s="266"/>
      <c r="BJ83" s="266"/>
      <c r="BK83" s="266"/>
      <c r="BL83" s="266"/>
      <c r="BM83" s="266"/>
      <c r="BN83" s="266"/>
      <c r="BO83" s="266"/>
      <c r="BP83" s="266"/>
      <c r="BQ83" s="263">
        <v>77</v>
      </c>
      <c r="BR83" s="268"/>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5"/>
      <c r="DW83" s="1036"/>
      <c r="DX83" s="1036"/>
      <c r="DY83" s="1036"/>
      <c r="DZ83" s="1037"/>
      <c r="EA83" s="247"/>
    </row>
    <row r="84" spans="1:131" s="248" customFormat="1" ht="26.25" customHeight="1" x14ac:dyDescent="0.2">
      <c r="A84" s="262">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6"/>
      <c r="BF84" s="266"/>
      <c r="BG84" s="266"/>
      <c r="BH84" s="266"/>
      <c r="BI84" s="266"/>
      <c r="BJ84" s="266"/>
      <c r="BK84" s="266"/>
      <c r="BL84" s="266"/>
      <c r="BM84" s="266"/>
      <c r="BN84" s="266"/>
      <c r="BO84" s="266"/>
      <c r="BP84" s="266"/>
      <c r="BQ84" s="263">
        <v>78</v>
      </c>
      <c r="BR84" s="268"/>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5"/>
      <c r="DW84" s="1036"/>
      <c r="DX84" s="1036"/>
      <c r="DY84" s="1036"/>
      <c r="DZ84" s="1037"/>
      <c r="EA84" s="247"/>
    </row>
    <row r="85" spans="1:131" s="248" customFormat="1" ht="26.25" customHeight="1" x14ac:dyDescent="0.2">
      <c r="A85" s="262">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6"/>
      <c r="BF85" s="266"/>
      <c r="BG85" s="266"/>
      <c r="BH85" s="266"/>
      <c r="BI85" s="266"/>
      <c r="BJ85" s="266"/>
      <c r="BK85" s="266"/>
      <c r="BL85" s="266"/>
      <c r="BM85" s="266"/>
      <c r="BN85" s="266"/>
      <c r="BO85" s="266"/>
      <c r="BP85" s="266"/>
      <c r="BQ85" s="263">
        <v>79</v>
      </c>
      <c r="BR85" s="268"/>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5"/>
      <c r="DW85" s="1036"/>
      <c r="DX85" s="1036"/>
      <c r="DY85" s="1036"/>
      <c r="DZ85" s="1037"/>
      <c r="EA85" s="247"/>
    </row>
    <row r="86" spans="1:131" s="248" customFormat="1" ht="26.25" customHeight="1" x14ac:dyDescent="0.2">
      <c r="A86" s="262">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6"/>
      <c r="BF86" s="266"/>
      <c r="BG86" s="266"/>
      <c r="BH86" s="266"/>
      <c r="BI86" s="266"/>
      <c r="BJ86" s="266"/>
      <c r="BK86" s="266"/>
      <c r="BL86" s="266"/>
      <c r="BM86" s="266"/>
      <c r="BN86" s="266"/>
      <c r="BO86" s="266"/>
      <c r="BP86" s="266"/>
      <c r="BQ86" s="263">
        <v>80</v>
      </c>
      <c r="BR86" s="268"/>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5"/>
      <c r="DW86" s="1036"/>
      <c r="DX86" s="1036"/>
      <c r="DY86" s="1036"/>
      <c r="DZ86" s="1037"/>
      <c r="EA86" s="247"/>
    </row>
    <row r="87" spans="1:131" s="248" customFormat="1" ht="26.25" customHeight="1" x14ac:dyDescent="0.2">
      <c r="A87" s="270">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6"/>
      <c r="BF87" s="266"/>
      <c r="BG87" s="266"/>
      <c r="BH87" s="266"/>
      <c r="BI87" s="266"/>
      <c r="BJ87" s="266"/>
      <c r="BK87" s="266"/>
      <c r="BL87" s="266"/>
      <c r="BM87" s="266"/>
      <c r="BN87" s="266"/>
      <c r="BO87" s="266"/>
      <c r="BP87" s="266"/>
      <c r="BQ87" s="263">
        <v>81</v>
      </c>
      <c r="BR87" s="268"/>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5"/>
      <c r="DW87" s="1036"/>
      <c r="DX87" s="1036"/>
      <c r="DY87" s="1036"/>
      <c r="DZ87" s="1037"/>
      <c r="EA87" s="247"/>
    </row>
    <row r="88" spans="1:131" s="248" customFormat="1" ht="26.25" customHeight="1" thickBot="1" x14ac:dyDescent="0.25">
      <c r="A88" s="265" t="s">
        <v>395</v>
      </c>
      <c r="B88" s="1038" t="s">
        <v>420</v>
      </c>
      <c r="C88" s="1039"/>
      <c r="D88" s="1039"/>
      <c r="E88" s="1039"/>
      <c r="F88" s="1039"/>
      <c r="G88" s="1039"/>
      <c r="H88" s="1039"/>
      <c r="I88" s="1039"/>
      <c r="J88" s="1039"/>
      <c r="K88" s="1039"/>
      <c r="L88" s="1039"/>
      <c r="M88" s="1039"/>
      <c r="N88" s="1039"/>
      <c r="O88" s="1039"/>
      <c r="P88" s="1040"/>
      <c r="Q88" s="1056"/>
      <c r="R88" s="1057"/>
      <c r="S88" s="1057"/>
      <c r="T88" s="1057"/>
      <c r="U88" s="1057"/>
      <c r="V88" s="1057"/>
      <c r="W88" s="1057"/>
      <c r="X88" s="1057"/>
      <c r="Y88" s="1057"/>
      <c r="Z88" s="1057"/>
      <c r="AA88" s="1057"/>
      <c r="AB88" s="1057"/>
      <c r="AC88" s="1057"/>
      <c r="AD88" s="1057"/>
      <c r="AE88" s="1057"/>
      <c r="AF88" s="1053">
        <v>40641</v>
      </c>
      <c r="AG88" s="1053"/>
      <c r="AH88" s="1053"/>
      <c r="AI88" s="1053"/>
      <c r="AJ88" s="1053"/>
      <c r="AK88" s="1057"/>
      <c r="AL88" s="1057"/>
      <c r="AM88" s="1057"/>
      <c r="AN88" s="1057"/>
      <c r="AO88" s="1057"/>
      <c r="AP88" s="1053">
        <v>5083</v>
      </c>
      <c r="AQ88" s="1053"/>
      <c r="AR88" s="1053"/>
      <c r="AS88" s="1053"/>
      <c r="AT88" s="1053"/>
      <c r="AU88" s="1053">
        <v>1901</v>
      </c>
      <c r="AV88" s="1053"/>
      <c r="AW88" s="1053"/>
      <c r="AX88" s="1053"/>
      <c r="AY88" s="1053"/>
      <c r="AZ88" s="1054"/>
      <c r="BA88" s="1054"/>
      <c r="BB88" s="1054"/>
      <c r="BC88" s="1054"/>
      <c r="BD88" s="1055"/>
      <c r="BE88" s="266"/>
      <c r="BF88" s="266"/>
      <c r="BG88" s="266"/>
      <c r="BH88" s="266"/>
      <c r="BI88" s="266"/>
      <c r="BJ88" s="266"/>
      <c r="BK88" s="266"/>
      <c r="BL88" s="266"/>
      <c r="BM88" s="266"/>
      <c r="BN88" s="266"/>
      <c r="BO88" s="266"/>
      <c r="BP88" s="266"/>
      <c r="BQ88" s="263">
        <v>82</v>
      </c>
      <c r="BR88" s="268"/>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5"/>
      <c r="DW88" s="1036"/>
      <c r="DX88" s="1036"/>
      <c r="DY88" s="1036"/>
      <c r="DZ88" s="1037"/>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5"/>
      <c r="DW89" s="1036"/>
      <c r="DX89" s="1036"/>
      <c r="DY89" s="1036"/>
      <c r="DZ89" s="1037"/>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5"/>
      <c r="DW90" s="1036"/>
      <c r="DX90" s="1036"/>
      <c r="DY90" s="1036"/>
      <c r="DZ90" s="1037"/>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5"/>
      <c r="DW91" s="1036"/>
      <c r="DX91" s="1036"/>
      <c r="DY91" s="1036"/>
      <c r="DZ91" s="1037"/>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5"/>
      <c r="DW92" s="1036"/>
      <c r="DX92" s="1036"/>
      <c r="DY92" s="1036"/>
      <c r="DZ92" s="1037"/>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5"/>
      <c r="DW93" s="1036"/>
      <c r="DX93" s="1036"/>
      <c r="DY93" s="1036"/>
      <c r="DZ93" s="1037"/>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5"/>
      <c r="DW94" s="1036"/>
      <c r="DX94" s="1036"/>
      <c r="DY94" s="1036"/>
      <c r="DZ94" s="1037"/>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5"/>
      <c r="DW95" s="1036"/>
      <c r="DX95" s="1036"/>
      <c r="DY95" s="1036"/>
      <c r="DZ95" s="1037"/>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5"/>
      <c r="DW96" s="1036"/>
      <c r="DX96" s="1036"/>
      <c r="DY96" s="1036"/>
      <c r="DZ96" s="1037"/>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5"/>
      <c r="DW97" s="1036"/>
      <c r="DX97" s="1036"/>
      <c r="DY97" s="1036"/>
      <c r="DZ97" s="1037"/>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5"/>
      <c r="DW98" s="1036"/>
      <c r="DX98" s="1036"/>
      <c r="DY98" s="1036"/>
      <c r="DZ98" s="1037"/>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5"/>
      <c r="DW99" s="1036"/>
      <c r="DX99" s="1036"/>
      <c r="DY99" s="1036"/>
      <c r="DZ99" s="1037"/>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5"/>
      <c r="DW100" s="1036"/>
      <c r="DX100" s="1036"/>
      <c r="DY100" s="1036"/>
      <c r="DZ100" s="1037"/>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5"/>
      <c r="DW101" s="1036"/>
      <c r="DX101" s="1036"/>
      <c r="DY101" s="1036"/>
      <c r="DZ101" s="1037"/>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8" t="s">
        <v>421</v>
      </c>
      <c r="BS102" s="1039"/>
      <c r="BT102" s="1039"/>
      <c r="BU102" s="1039"/>
      <c r="BV102" s="1039"/>
      <c r="BW102" s="1039"/>
      <c r="BX102" s="1039"/>
      <c r="BY102" s="1039"/>
      <c r="BZ102" s="1039"/>
      <c r="CA102" s="1039"/>
      <c r="CB102" s="1039"/>
      <c r="CC102" s="1039"/>
      <c r="CD102" s="1039"/>
      <c r="CE102" s="1039"/>
      <c r="CF102" s="1039"/>
      <c r="CG102" s="1040"/>
      <c r="CH102" s="1041"/>
      <c r="CI102" s="1042"/>
      <c r="CJ102" s="1042"/>
      <c r="CK102" s="1042"/>
      <c r="CL102" s="1043"/>
      <c r="CM102" s="1041"/>
      <c r="CN102" s="1042"/>
      <c r="CO102" s="1042"/>
      <c r="CP102" s="1042"/>
      <c r="CQ102" s="1043"/>
      <c r="CR102" s="1044">
        <v>3</v>
      </c>
      <c r="CS102" s="1045"/>
      <c r="CT102" s="1045"/>
      <c r="CU102" s="1045"/>
      <c r="CV102" s="1046"/>
      <c r="CW102" s="1044">
        <v>1</v>
      </c>
      <c r="CX102" s="1045"/>
      <c r="CY102" s="1045"/>
      <c r="CZ102" s="1045"/>
      <c r="DA102" s="1046"/>
      <c r="DB102" s="1044" t="s">
        <v>579</v>
      </c>
      <c r="DC102" s="1045"/>
      <c r="DD102" s="1045"/>
      <c r="DE102" s="1045"/>
      <c r="DF102" s="1046"/>
      <c r="DG102" s="1044">
        <v>2290</v>
      </c>
      <c r="DH102" s="1045"/>
      <c r="DI102" s="1045"/>
      <c r="DJ102" s="1045"/>
      <c r="DK102" s="1046"/>
      <c r="DL102" s="1044">
        <v>1575</v>
      </c>
      <c r="DM102" s="1045"/>
      <c r="DN102" s="1045"/>
      <c r="DO102" s="1045"/>
      <c r="DP102" s="1046"/>
      <c r="DQ102" s="1044">
        <v>157</v>
      </c>
      <c r="DR102" s="1045"/>
      <c r="DS102" s="1045"/>
      <c r="DT102" s="1045"/>
      <c r="DU102" s="1046"/>
      <c r="DV102" s="1027"/>
      <c r="DW102" s="1028"/>
      <c r="DX102" s="1028"/>
      <c r="DY102" s="1028"/>
      <c r="DZ102" s="1029"/>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0" t="s">
        <v>422</v>
      </c>
      <c r="BR103" s="1030"/>
      <c r="BS103" s="1030"/>
      <c r="BT103" s="1030"/>
      <c r="BU103" s="1030"/>
      <c r="BV103" s="1030"/>
      <c r="BW103" s="1030"/>
      <c r="BX103" s="1030"/>
      <c r="BY103" s="1030"/>
      <c r="BZ103" s="1030"/>
      <c r="CA103" s="1030"/>
      <c r="CB103" s="1030"/>
      <c r="CC103" s="1030"/>
      <c r="CD103" s="1030"/>
      <c r="CE103" s="1030"/>
      <c r="CF103" s="1030"/>
      <c r="CG103" s="1030"/>
      <c r="CH103" s="1030"/>
      <c r="CI103" s="1030"/>
      <c r="CJ103" s="1030"/>
      <c r="CK103" s="1030"/>
      <c r="CL103" s="1030"/>
      <c r="CM103" s="1030"/>
      <c r="CN103" s="1030"/>
      <c r="CO103" s="1030"/>
      <c r="CP103" s="1030"/>
      <c r="CQ103" s="1030"/>
      <c r="CR103" s="1030"/>
      <c r="CS103" s="1030"/>
      <c r="CT103" s="1030"/>
      <c r="CU103" s="1030"/>
      <c r="CV103" s="1030"/>
      <c r="CW103" s="1030"/>
      <c r="CX103" s="1030"/>
      <c r="CY103" s="1030"/>
      <c r="CZ103" s="1030"/>
      <c r="DA103" s="1030"/>
      <c r="DB103" s="1030"/>
      <c r="DC103" s="1030"/>
      <c r="DD103" s="1030"/>
      <c r="DE103" s="1030"/>
      <c r="DF103" s="1030"/>
      <c r="DG103" s="1030"/>
      <c r="DH103" s="1030"/>
      <c r="DI103" s="1030"/>
      <c r="DJ103" s="1030"/>
      <c r="DK103" s="1030"/>
      <c r="DL103" s="1030"/>
      <c r="DM103" s="1030"/>
      <c r="DN103" s="1030"/>
      <c r="DO103" s="1030"/>
      <c r="DP103" s="1030"/>
      <c r="DQ103" s="1030"/>
      <c r="DR103" s="1030"/>
      <c r="DS103" s="1030"/>
      <c r="DT103" s="1030"/>
      <c r="DU103" s="1030"/>
      <c r="DV103" s="1030"/>
      <c r="DW103" s="1030"/>
      <c r="DX103" s="1030"/>
      <c r="DY103" s="1030"/>
      <c r="DZ103" s="1030"/>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1" t="s">
        <v>423</v>
      </c>
      <c r="BR104" s="1031"/>
      <c r="BS104" s="1031"/>
      <c r="BT104" s="1031"/>
      <c r="BU104" s="1031"/>
      <c r="BV104" s="1031"/>
      <c r="BW104" s="1031"/>
      <c r="BX104" s="1031"/>
      <c r="BY104" s="1031"/>
      <c r="BZ104" s="1031"/>
      <c r="CA104" s="1031"/>
      <c r="CB104" s="1031"/>
      <c r="CC104" s="1031"/>
      <c r="CD104" s="1031"/>
      <c r="CE104" s="1031"/>
      <c r="CF104" s="1031"/>
      <c r="CG104" s="1031"/>
      <c r="CH104" s="1031"/>
      <c r="CI104" s="1031"/>
      <c r="CJ104" s="1031"/>
      <c r="CK104" s="1031"/>
      <c r="CL104" s="1031"/>
      <c r="CM104" s="1031"/>
      <c r="CN104" s="1031"/>
      <c r="CO104" s="1031"/>
      <c r="CP104" s="1031"/>
      <c r="CQ104" s="1031"/>
      <c r="CR104" s="1031"/>
      <c r="CS104" s="1031"/>
      <c r="CT104" s="1031"/>
      <c r="CU104" s="1031"/>
      <c r="CV104" s="1031"/>
      <c r="CW104" s="1031"/>
      <c r="CX104" s="1031"/>
      <c r="CY104" s="1031"/>
      <c r="CZ104" s="1031"/>
      <c r="DA104" s="1031"/>
      <c r="DB104" s="1031"/>
      <c r="DC104" s="1031"/>
      <c r="DD104" s="1031"/>
      <c r="DE104" s="1031"/>
      <c r="DF104" s="1031"/>
      <c r="DG104" s="1031"/>
      <c r="DH104" s="1031"/>
      <c r="DI104" s="1031"/>
      <c r="DJ104" s="1031"/>
      <c r="DK104" s="1031"/>
      <c r="DL104" s="1031"/>
      <c r="DM104" s="1031"/>
      <c r="DN104" s="1031"/>
      <c r="DO104" s="1031"/>
      <c r="DP104" s="1031"/>
      <c r="DQ104" s="1031"/>
      <c r="DR104" s="1031"/>
      <c r="DS104" s="1031"/>
      <c r="DT104" s="1031"/>
      <c r="DU104" s="1031"/>
      <c r="DV104" s="1031"/>
      <c r="DW104" s="1031"/>
      <c r="DX104" s="1031"/>
      <c r="DY104" s="1031"/>
      <c r="DZ104" s="1031"/>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2" t="s">
        <v>426</v>
      </c>
      <c r="B108" s="1033"/>
      <c r="C108" s="1033"/>
      <c r="D108" s="1033"/>
      <c r="E108" s="1033"/>
      <c r="F108" s="1033"/>
      <c r="G108" s="1033"/>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3"/>
      <c r="AC108" s="1033"/>
      <c r="AD108" s="1033"/>
      <c r="AE108" s="1033"/>
      <c r="AF108" s="1033"/>
      <c r="AG108" s="1033"/>
      <c r="AH108" s="1033"/>
      <c r="AI108" s="1033"/>
      <c r="AJ108" s="1033"/>
      <c r="AK108" s="1033"/>
      <c r="AL108" s="1033"/>
      <c r="AM108" s="1033"/>
      <c r="AN108" s="1033"/>
      <c r="AO108" s="1033"/>
      <c r="AP108" s="1033"/>
      <c r="AQ108" s="1033"/>
      <c r="AR108" s="1033"/>
      <c r="AS108" s="1033"/>
      <c r="AT108" s="1034"/>
      <c r="AU108" s="1032" t="s">
        <v>427</v>
      </c>
      <c r="AV108" s="1033"/>
      <c r="AW108" s="1033"/>
      <c r="AX108" s="1033"/>
      <c r="AY108" s="1033"/>
      <c r="AZ108" s="1033"/>
      <c r="BA108" s="1033"/>
      <c r="BB108" s="1033"/>
      <c r="BC108" s="1033"/>
      <c r="BD108" s="1033"/>
      <c r="BE108" s="1033"/>
      <c r="BF108" s="1033"/>
      <c r="BG108" s="1033"/>
      <c r="BH108" s="1033"/>
      <c r="BI108" s="1033"/>
      <c r="BJ108" s="1033"/>
      <c r="BK108" s="1033"/>
      <c r="BL108" s="1033"/>
      <c r="BM108" s="1033"/>
      <c r="BN108" s="1033"/>
      <c r="BO108" s="1033"/>
      <c r="BP108" s="1033"/>
      <c r="BQ108" s="1033"/>
      <c r="BR108" s="1033"/>
      <c r="BS108" s="1033"/>
      <c r="BT108" s="1033"/>
      <c r="BU108" s="1033"/>
      <c r="BV108" s="1033"/>
      <c r="BW108" s="1033"/>
      <c r="BX108" s="1033"/>
      <c r="BY108" s="1033"/>
      <c r="BZ108" s="1033"/>
      <c r="CA108" s="1033"/>
      <c r="CB108" s="1033"/>
      <c r="CC108" s="1033"/>
      <c r="CD108" s="1033"/>
      <c r="CE108" s="1033"/>
      <c r="CF108" s="1033"/>
      <c r="CG108" s="1033"/>
      <c r="CH108" s="1033"/>
      <c r="CI108" s="1033"/>
      <c r="CJ108" s="1033"/>
      <c r="CK108" s="1033"/>
      <c r="CL108" s="1033"/>
      <c r="CM108" s="1033"/>
      <c r="CN108" s="1033"/>
      <c r="CO108" s="1033"/>
      <c r="CP108" s="1033"/>
      <c r="CQ108" s="1033"/>
      <c r="CR108" s="1033"/>
      <c r="CS108" s="1033"/>
      <c r="CT108" s="1033"/>
      <c r="CU108" s="1033"/>
      <c r="CV108" s="1033"/>
      <c r="CW108" s="1033"/>
      <c r="CX108" s="1033"/>
      <c r="CY108" s="1033"/>
      <c r="CZ108" s="1033"/>
      <c r="DA108" s="1033"/>
      <c r="DB108" s="1033"/>
      <c r="DC108" s="1033"/>
      <c r="DD108" s="1033"/>
      <c r="DE108" s="1033"/>
      <c r="DF108" s="1033"/>
      <c r="DG108" s="1033"/>
      <c r="DH108" s="1033"/>
      <c r="DI108" s="1033"/>
      <c r="DJ108" s="1033"/>
      <c r="DK108" s="1033"/>
      <c r="DL108" s="1033"/>
      <c r="DM108" s="1033"/>
      <c r="DN108" s="1033"/>
      <c r="DO108" s="1033"/>
      <c r="DP108" s="1033"/>
      <c r="DQ108" s="1033"/>
      <c r="DR108" s="1033"/>
      <c r="DS108" s="1033"/>
      <c r="DT108" s="1033"/>
      <c r="DU108" s="1033"/>
      <c r="DV108" s="1033"/>
      <c r="DW108" s="1033"/>
      <c r="DX108" s="1033"/>
      <c r="DY108" s="1033"/>
      <c r="DZ108" s="1034"/>
    </row>
    <row r="109" spans="1:131" s="247" customFormat="1" ht="26.25" customHeight="1" x14ac:dyDescent="0.2">
      <c r="A109" s="987" t="s">
        <v>428</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90" t="s">
        <v>429</v>
      </c>
      <c r="AB109" s="988"/>
      <c r="AC109" s="988"/>
      <c r="AD109" s="988"/>
      <c r="AE109" s="989"/>
      <c r="AF109" s="990" t="s">
        <v>430</v>
      </c>
      <c r="AG109" s="988"/>
      <c r="AH109" s="988"/>
      <c r="AI109" s="988"/>
      <c r="AJ109" s="989"/>
      <c r="AK109" s="990" t="s">
        <v>310</v>
      </c>
      <c r="AL109" s="988"/>
      <c r="AM109" s="988"/>
      <c r="AN109" s="988"/>
      <c r="AO109" s="989"/>
      <c r="AP109" s="990" t="s">
        <v>431</v>
      </c>
      <c r="AQ109" s="988"/>
      <c r="AR109" s="988"/>
      <c r="AS109" s="988"/>
      <c r="AT109" s="1019"/>
      <c r="AU109" s="987" t="s">
        <v>428</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90" t="s">
        <v>429</v>
      </c>
      <c r="BR109" s="988"/>
      <c r="BS109" s="988"/>
      <c r="BT109" s="988"/>
      <c r="BU109" s="989"/>
      <c r="BV109" s="990" t="s">
        <v>430</v>
      </c>
      <c r="BW109" s="988"/>
      <c r="BX109" s="988"/>
      <c r="BY109" s="988"/>
      <c r="BZ109" s="989"/>
      <c r="CA109" s="990" t="s">
        <v>310</v>
      </c>
      <c r="CB109" s="988"/>
      <c r="CC109" s="988"/>
      <c r="CD109" s="988"/>
      <c r="CE109" s="989"/>
      <c r="CF109" s="1026" t="s">
        <v>431</v>
      </c>
      <c r="CG109" s="1026"/>
      <c r="CH109" s="1026"/>
      <c r="CI109" s="1026"/>
      <c r="CJ109" s="1026"/>
      <c r="CK109" s="990" t="s">
        <v>432</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90" t="s">
        <v>429</v>
      </c>
      <c r="DH109" s="988"/>
      <c r="DI109" s="988"/>
      <c r="DJ109" s="988"/>
      <c r="DK109" s="989"/>
      <c r="DL109" s="990" t="s">
        <v>430</v>
      </c>
      <c r="DM109" s="988"/>
      <c r="DN109" s="988"/>
      <c r="DO109" s="988"/>
      <c r="DP109" s="989"/>
      <c r="DQ109" s="990" t="s">
        <v>310</v>
      </c>
      <c r="DR109" s="988"/>
      <c r="DS109" s="988"/>
      <c r="DT109" s="988"/>
      <c r="DU109" s="989"/>
      <c r="DV109" s="990" t="s">
        <v>431</v>
      </c>
      <c r="DW109" s="988"/>
      <c r="DX109" s="988"/>
      <c r="DY109" s="988"/>
      <c r="DZ109" s="1019"/>
    </row>
    <row r="110" spans="1:131" s="247" customFormat="1" ht="26.25" customHeight="1" x14ac:dyDescent="0.2">
      <c r="A110" s="890" t="s">
        <v>433</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980">
        <v>2798264</v>
      </c>
      <c r="AB110" s="981"/>
      <c r="AC110" s="981"/>
      <c r="AD110" s="981"/>
      <c r="AE110" s="982"/>
      <c r="AF110" s="983">
        <v>2795204</v>
      </c>
      <c r="AG110" s="981"/>
      <c r="AH110" s="981"/>
      <c r="AI110" s="981"/>
      <c r="AJ110" s="982"/>
      <c r="AK110" s="983">
        <v>2667400</v>
      </c>
      <c r="AL110" s="981"/>
      <c r="AM110" s="981"/>
      <c r="AN110" s="981"/>
      <c r="AO110" s="982"/>
      <c r="AP110" s="984">
        <v>15.1</v>
      </c>
      <c r="AQ110" s="985"/>
      <c r="AR110" s="985"/>
      <c r="AS110" s="985"/>
      <c r="AT110" s="986"/>
      <c r="AU110" s="1020" t="s">
        <v>72</v>
      </c>
      <c r="AV110" s="1021"/>
      <c r="AW110" s="1021"/>
      <c r="AX110" s="1021"/>
      <c r="AY110" s="1021"/>
      <c r="AZ110" s="946" t="s">
        <v>434</v>
      </c>
      <c r="BA110" s="891"/>
      <c r="BB110" s="891"/>
      <c r="BC110" s="891"/>
      <c r="BD110" s="891"/>
      <c r="BE110" s="891"/>
      <c r="BF110" s="891"/>
      <c r="BG110" s="891"/>
      <c r="BH110" s="891"/>
      <c r="BI110" s="891"/>
      <c r="BJ110" s="891"/>
      <c r="BK110" s="891"/>
      <c r="BL110" s="891"/>
      <c r="BM110" s="891"/>
      <c r="BN110" s="891"/>
      <c r="BO110" s="891"/>
      <c r="BP110" s="892"/>
      <c r="BQ110" s="947">
        <v>23482524</v>
      </c>
      <c r="BR110" s="928"/>
      <c r="BS110" s="928"/>
      <c r="BT110" s="928"/>
      <c r="BU110" s="928"/>
      <c r="BV110" s="928">
        <v>23550659</v>
      </c>
      <c r="BW110" s="928"/>
      <c r="BX110" s="928"/>
      <c r="BY110" s="928"/>
      <c r="BZ110" s="928"/>
      <c r="CA110" s="928">
        <v>23073228</v>
      </c>
      <c r="CB110" s="928"/>
      <c r="CC110" s="928"/>
      <c r="CD110" s="928"/>
      <c r="CE110" s="928"/>
      <c r="CF110" s="952">
        <v>130.4</v>
      </c>
      <c r="CG110" s="953"/>
      <c r="CH110" s="953"/>
      <c r="CI110" s="953"/>
      <c r="CJ110" s="953"/>
      <c r="CK110" s="1016" t="s">
        <v>435</v>
      </c>
      <c r="CL110" s="902"/>
      <c r="CM110" s="977" t="s">
        <v>436</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47" t="s">
        <v>437</v>
      </c>
      <c r="DH110" s="928"/>
      <c r="DI110" s="928"/>
      <c r="DJ110" s="928"/>
      <c r="DK110" s="928"/>
      <c r="DL110" s="928" t="s">
        <v>438</v>
      </c>
      <c r="DM110" s="928"/>
      <c r="DN110" s="928"/>
      <c r="DO110" s="928"/>
      <c r="DP110" s="928"/>
      <c r="DQ110" s="928" t="s">
        <v>437</v>
      </c>
      <c r="DR110" s="928"/>
      <c r="DS110" s="928"/>
      <c r="DT110" s="928"/>
      <c r="DU110" s="928"/>
      <c r="DV110" s="929" t="s">
        <v>437</v>
      </c>
      <c r="DW110" s="929"/>
      <c r="DX110" s="929"/>
      <c r="DY110" s="929"/>
      <c r="DZ110" s="930"/>
    </row>
    <row r="111" spans="1:131" s="247" customFormat="1" ht="26.25" customHeight="1" x14ac:dyDescent="0.2">
      <c r="A111" s="857" t="s">
        <v>439</v>
      </c>
      <c r="B111" s="858"/>
      <c r="C111" s="858"/>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1015"/>
      <c r="AA111" s="1008" t="s">
        <v>236</v>
      </c>
      <c r="AB111" s="1009"/>
      <c r="AC111" s="1009"/>
      <c r="AD111" s="1009"/>
      <c r="AE111" s="1010"/>
      <c r="AF111" s="1011" t="s">
        <v>236</v>
      </c>
      <c r="AG111" s="1009"/>
      <c r="AH111" s="1009"/>
      <c r="AI111" s="1009"/>
      <c r="AJ111" s="1010"/>
      <c r="AK111" s="1011" t="s">
        <v>236</v>
      </c>
      <c r="AL111" s="1009"/>
      <c r="AM111" s="1009"/>
      <c r="AN111" s="1009"/>
      <c r="AO111" s="1010"/>
      <c r="AP111" s="1012" t="s">
        <v>437</v>
      </c>
      <c r="AQ111" s="1013"/>
      <c r="AR111" s="1013"/>
      <c r="AS111" s="1013"/>
      <c r="AT111" s="1014"/>
      <c r="AU111" s="1022"/>
      <c r="AV111" s="1023"/>
      <c r="AW111" s="1023"/>
      <c r="AX111" s="1023"/>
      <c r="AY111" s="1023"/>
      <c r="AZ111" s="898" t="s">
        <v>440</v>
      </c>
      <c r="BA111" s="833"/>
      <c r="BB111" s="833"/>
      <c r="BC111" s="833"/>
      <c r="BD111" s="833"/>
      <c r="BE111" s="833"/>
      <c r="BF111" s="833"/>
      <c r="BG111" s="833"/>
      <c r="BH111" s="833"/>
      <c r="BI111" s="833"/>
      <c r="BJ111" s="833"/>
      <c r="BK111" s="833"/>
      <c r="BL111" s="833"/>
      <c r="BM111" s="833"/>
      <c r="BN111" s="833"/>
      <c r="BO111" s="833"/>
      <c r="BP111" s="834"/>
      <c r="BQ111" s="899">
        <v>4925302</v>
      </c>
      <c r="BR111" s="900"/>
      <c r="BS111" s="900"/>
      <c r="BT111" s="900"/>
      <c r="BU111" s="900"/>
      <c r="BV111" s="900">
        <v>4505136</v>
      </c>
      <c r="BW111" s="900"/>
      <c r="BX111" s="900"/>
      <c r="BY111" s="900"/>
      <c r="BZ111" s="900"/>
      <c r="CA111" s="900">
        <v>4084887</v>
      </c>
      <c r="CB111" s="900"/>
      <c r="CC111" s="900"/>
      <c r="CD111" s="900"/>
      <c r="CE111" s="900"/>
      <c r="CF111" s="961">
        <v>23.1</v>
      </c>
      <c r="CG111" s="962"/>
      <c r="CH111" s="962"/>
      <c r="CI111" s="962"/>
      <c r="CJ111" s="962"/>
      <c r="CK111" s="1017"/>
      <c r="CL111" s="904"/>
      <c r="CM111" s="907" t="s">
        <v>441</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899" t="s">
        <v>437</v>
      </c>
      <c r="DH111" s="900"/>
      <c r="DI111" s="900"/>
      <c r="DJ111" s="900"/>
      <c r="DK111" s="900"/>
      <c r="DL111" s="900" t="s">
        <v>442</v>
      </c>
      <c r="DM111" s="900"/>
      <c r="DN111" s="900"/>
      <c r="DO111" s="900"/>
      <c r="DP111" s="900"/>
      <c r="DQ111" s="900" t="s">
        <v>437</v>
      </c>
      <c r="DR111" s="900"/>
      <c r="DS111" s="900"/>
      <c r="DT111" s="900"/>
      <c r="DU111" s="900"/>
      <c r="DV111" s="877" t="s">
        <v>437</v>
      </c>
      <c r="DW111" s="877"/>
      <c r="DX111" s="877"/>
      <c r="DY111" s="877"/>
      <c r="DZ111" s="878"/>
    </row>
    <row r="112" spans="1:131" s="247" customFormat="1" ht="26.25" customHeight="1" x14ac:dyDescent="0.2">
      <c r="A112" s="1002" t="s">
        <v>443</v>
      </c>
      <c r="B112" s="1003"/>
      <c r="C112" s="833" t="s">
        <v>444</v>
      </c>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4"/>
      <c r="AA112" s="862" t="s">
        <v>437</v>
      </c>
      <c r="AB112" s="863"/>
      <c r="AC112" s="863"/>
      <c r="AD112" s="863"/>
      <c r="AE112" s="864"/>
      <c r="AF112" s="865" t="s">
        <v>437</v>
      </c>
      <c r="AG112" s="863"/>
      <c r="AH112" s="863"/>
      <c r="AI112" s="863"/>
      <c r="AJ112" s="864"/>
      <c r="AK112" s="865" t="s">
        <v>437</v>
      </c>
      <c r="AL112" s="863"/>
      <c r="AM112" s="863"/>
      <c r="AN112" s="863"/>
      <c r="AO112" s="864"/>
      <c r="AP112" s="910" t="s">
        <v>437</v>
      </c>
      <c r="AQ112" s="911"/>
      <c r="AR112" s="911"/>
      <c r="AS112" s="911"/>
      <c r="AT112" s="912"/>
      <c r="AU112" s="1022"/>
      <c r="AV112" s="1023"/>
      <c r="AW112" s="1023"/>
      <c r="AX112" s="1023"/>
      <c r="AY112" s="1023"/>
      <c r="AZ112" s="898" t="s">
        <v>445</v>
      </c>
      <c r="BA112" s="833"/>
      <c r="BB112" s="833"/>
      <c r="BC112" s="833"/>
      <c r="BD112" s="833"/>
      <c r="BE112" s="833"/>
      <c r="BF112" s="833"/>
      <c r="BG112" s="833"/>
      <c r="BH112" s="833"/>
      <c r="BI112" s="833"/>
      <c r="BJ112" s="833"/>
      <c r="BK112" s="833"/>
      <c r="BL112" s="833"/>
      <c r="BM112" s="833"/>
      <c r="BN112" s="833"/>
      <c r="BO112" s="833"/>
      <c r="BP112" s="834"/>
      <c r="BQ112" s="899">
        <v>11199823</v>
      </c>
      <c r="BR112" s="900"/>
      <c r="BS112" s="900"/>
      <c r="BT112" s="900"/>
      <c r="BU112" s="900"/>
      <c r="BV112" s="900">
        <v>10765417</v>
      </c>
      <c r="BW112" s="900"/>
      <c r="BX112" s="900"/>
      <c r="BY112" s="900"/>
      <c r="BZ112" s="900"/>
      <c r="CA112" s="900">
        <v>9669224</v>
      </c>
      <c r="CB112" s="900"/>
      <c r="CC112" s="900"/>
      <c r="CD112" s="900"/>
      <c r="CE112" s="900"/>
      <c r="CF112" s="961">
        <v>54.7</v>
      </c>
      <c r="CG112" s="962"/>
      <c r="CH112" s="962"/>
      <c r="CI112" s="962"/>
      <c r="CJ112" s="962"/>
      <c r="CK112" s="1017"/>
      <c r="CL112" s="904"/>
      <c r="CM112" s="907" t="s">
        <v>446</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899" t="s">
        <v>236</v>
      </c>
      <c r="DH112" s="900"/>
      <c r="DI112" s="900"/>
      <c r="DJ112" s="900"/>
      <c r="DK112" s="900"/>
      <c r="DL112" s="900" t="s">
        <v>236</v>
      </c>
      <c r="DM112" s="900"/>
      <c r="DN112" s="900"/>
      <c r="DO112" s="900"/>
      <c r="DP112" s="900"/>
      <c r="DQ112" s="900" t="s">
        <v>437</v>
      </c>
      <c r="DR112" s="900"/>
      <c r="DS112" s="900"/>
      <c r="DT112" s="900"/>
      <c r="DU112" s="900"/>
      <c r="DV112" s="877" t="s">
        <v>236</v>
      </c>
      <c r="DW112" s="877"/>
      <c r="DX112" s="877"/>
      <c r="DY112" s="877"/>
      <c r="DZ112" s="878"/>
    </row>
    <row r="113" spans="1:130" s="247" customFormat="1" ht="26.25" customHeight="1" x14ac:dyDescent="0.2">
      <c r="A113" s="1004"/>
      <c r="B113" s="1005"/>
      <c r="C113" s="833" t="s">
        <v>447</v>
      </c>
      <c r="D113" s="833"/>
      <c r="E113" s="833"/>
      <c r="F113" s="833"/>
      <c r="G113" s="833"/>
      <c r="H113" s="833"/>
      <c r="I113" s="833"/>
      <c r="J113" s="833"/>
      <c r="K113" s="833"/>
      <c r="L113" s="833"/>
      <c r="M113" s="833"/>
      <c r="N113" s="833"/>
      <c r="O113" s="833"/>
      <c r="P113" s="833"/>
      <c r="Q113" s="833"/>
      <c r="R113" s="833"/>
      <c r="S113" s="833"/>
      <c r="T113" s="833"/>
      <c r="U113" s="833"/>
      <c r="V113" s="833"/>
      <c r="W113" s="833"/>
      <c r="X113" s="833"/>
      <c r="Y113" s="833"/>
      <c r="Z113" s="834"/>
      <c r="AA113" s="1008">
        <v>805327</v>
      </c>
      <c r="AB113" s="1009"/>
      <c r="AC113" s="1009"/>
      <c r="AD113" s="1009"/>
      <c r="AE113" s="1010"/>
      <c r="AF113" s="1011">
        <v>718521</v>
      </c>
      <c r="AG113" s="1009"/>
      <c r="AH113" s="1009"/>
      <c r="AI113" s="1009"/>
      <c r="AJ113" s="1010"/>
      <c r="AK113" s="1011">
        <v>589744</v>
      </c>
      <c r="AL113" s="1009"/>
      <c r="AM113" s="1009"/>
      <c r="AN113" s="1009"/>
      <c r="AO113" s="1010"/>
      <c r="AP113" s="1012">
        <v>3.3</v>
      </c>
      <c r="AQ113" s="1013"/>
      <c r="AR113" s="1013"/>
      <c r="AS113" s="1013"/>
      <c r="AT113" s="1014"/>
      <c r="AU113" s="1022"/>
      <c r="AV113" s="1023"/>
      <c r="AW113" s="1023"/>
      <c r="AX113" s="1023"/>
      <c r="AY113" s="1023"/>
      <c r="AZ113" s="898" t="s">
        <v>448</v>
      </c>
      <c r="BA113" s="833"/>
      <c r="BB113" s="833"/>
      <c r="BC113" s="833"/>
      <c r="BD113" s="833"/>
      <c r="BE113" s="833"/>
      <c r="BF113" s="833"/>
      <c r="BG113" s="833"/>
      <c r="BH113" s="833"/>
      <c r="BI113" s="833"/>
      <c r="BJ113" s="833"/>
      <c r="BK113" s="833"/>
      <c r="BL113" s="833"/>
      <c r="BM113" s="833"/>
      <c r="BN113" s="833"/>
      <c r="BO113" s="833"/>
      <c r="BP113" s="834"/>
      <c r="BQ113" s="899">
        <v>2298293</v>
      </c>
      <c r="BR113" s="900"/>
      <c r="BS113" s="900"/>
      <c r="BT113" s="900"/>
      <c r="BU113" s="900"/>
      <c r="BV113" s="900">
        <v>2113416</v>
      </c>
      <c r="BW113" s="900"/>
      <c r="BX113" s="900"/>
      <c r="BY113" s="900"/>
      <c r="BZ113" s="900"/>
      <c r="CA113" s="900">
        <v>1900945</v>
      </c>
      <c r="CB113" s="900"/>
      <c r="CC113" s="900"/>
      <c r="CD113" s="900"/>
      <c r="CE113" s="900"/>
      <c r="CF113" s="961">
        <v>10.7</v>
      </c>
      <c r="CG113" s="962"/>
      <c r="CH113" s="962"/>
      <c r="CI113" s="962"/>
      <c r="CJ113" s="962"/>
      <c r="CK113" s="1017"/>
      <c r="CL113" s="904"/>
      <c r="CM113" s="907" t="s">
        <v>449</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862" t="s">
        <v>236</v>
      </c>
      <c r="DH113" s="863"/>
      <c r="DI113" s="863"/>
      <c r="DJ113" s="863"/>
      <c r="DK113" s="864"/>
      <c r="DL113" s="865" t="s">
        <v>437</v>
      </c>
      <c r="DM113" s="863"/>
      <c r="DN113" s="863"/>
      <c r="DO113" s="863"/>
      <c r="DP113" s="864"/>
      <c r="DQ113" s="865" t="s">
        <v>437</v>
      </c>
      <c r="DR113" s="863"/>
      <c r="DS113" s="863"/>
      <c r="DT113" s="863"/>
      <c r="DU113" s="864"/>
      <c r="DV113" s="910" t="s">
        <v>437</v>
      </c>
      <c r="DW113" s="911"/>
      <c r="DX113" s="911"/>
      <c r="DY113" s="911"/>
      <c r="DZ113" s="912"/>
    </row>
    <row r="114" spans="1:130" s="247" customFormat="1" ht="26.25" customHeight="1" x14ac:dyDescent="0.2">
      <c r="A114" s="1004"/>
      <c r="B114" s="1005"/>
      <c r="C114" s="833" t="s">
        <v>450</v>
      </c>
      <c r="D114" s="833"/>
      <c r="E114" s="833"/>
      <c r="F114" s="833"/>
      <c r="G114" s="833"/>
      <c r="H114" s="833"/>
      <c r="I114" s="833"/>
      <c r="J114" s="833"/>
      <c r="K114" s="833"/>
      <c r="L114" s="833"/>
      <c r="M114" s="833"/>
      <c r="N114" s="833"/>
      <c r="O114" s="833"/>
      <c r="P114" s="833"/>
      <c r="Q114" s="833"/>
      <c r="R114" s="833"/>
      <c r="S114" s="833"/>
      <c r="T114" s="833"/>
      <c r="U114" s="833"/>
      <c r="V114" s="833"/>
      <c r="W114" s="833"/>
      <c r="X114" s="833"/>
      <c r="Y114" s="833"/>
      <c r="Z114" s="834"/>
      <c r="AA114" s="862">
        <v>192848</v>
      </c>
      <c r="AB114" s="863"/>
      <c r="AC114" s="863"/>
      <c r="AD114" s="863"/>
      <c r="AE114" s="864"/>
      <c r="AF114" s="865">
        <v>204088</v>
      </c>
      <c r="AG114" s="863"/>
      <c r="AH114" s="863"/>
      <c r="AI114" s="863"/>
      <c r="AJ114" s="864"/>
      <c r="AK114" s="865">
        <v>245779</v>
      </c>
      <c r="AL114" s="863"/>
      <c r="AM114" s="863"/>
      <c r="AN114" s="863"/>
      <c r="AO114" s="864"/>
      <c r="AP114" s="910">
        <v>1.4</v>
      </c>
      <c r="AQ114" s="911"/>
      <c r="AR114" s="911"/>
      <c r="AS114" s="911"/>
      <c r="AT114" s="912"/>
      <c r="AU114" s="1022"/>
      <c r="AV114" s="1023"/>
      <c r="AW114" s="1023"/>
      <c r="AX114" s="1023"/>
      <c r="AY114" s="1023"/>
      <c r="AZ114" s="898" t="s">
        <v>451</v>
      </c>
      <c r="BA114" s="833"/>
      <c r="BB114" s="833"/>
      <c r="BC114" s="833"/>
      <c r="BD114" s="833"/>
      <c r="BE114" s="833"/>
      <c r="BF114" s="833"/>
      <c r="BG114" s="833"/>
      <c r="BH114" s="833"/>
      <c r="BI114" s="833"/>
      <c r="BJ114" s="833"/>
      <c r="BK114" s="833"/>
      <c r="BL114" s="833"/>
      <c r="BM114" s="833"/>
      <c r="BN114" s="833"/>
      <c r="BO114" s="833"/>
      <c r="BP114" s="834"/>
      <c r="BQ114" s="899">
        <v>2687582</v>
      </c>
      <c r="BR114" s="900"/>
      <c r="BS114" s="900"/>
      <c r="BT114" s="900"/>
      <c r="BU114" s="900"/>
      <c r="BV114" s="900">
        <v>2915450</v>
      </c>
      <c r="BW114" s="900"/>
      <c r="BX114" s="900"/>
      <c r="BY114" s="900"/>
      <c r="BZ114" s="900"/>
      <c r="CA114" s="900">
        <v>3039175</v>
      </c>
      <c r="CB114" s="900"/>
      <c r="CC114" s="900"/>
      <c r="CD114" s="900"/>
      <c r="CE114" s="900"/>
      <c r="CF114" s="961">
        <v>17.2</v>
      </c>
      <c r="CG114" s="962"/>
      <c r="CH114" s="962"/>
      <c r="CI114" s="962"/>
      <c r="CJ114" s="962"/>
      <c r="CK114" s="1017"/>
      <c r="CL114" s="904"/>
      <c r="CM114" s="907" t="s">
        <v>452</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862" t="s">
        <v>236</v>
      </c>
      <c r="DH114" s="863"/>
      <c r="DI114" s="863"/>
      <c r="DJ114" s="863"/>
      <c r="DK114" s="864"/>
      <c r="DL114" s="865" t="s">
        <v>236</v>
      </c>
      <c r="DM114" s="863"/>
      <c r="DN114" s="863"/>
      <c r="DO114" s="863"/>
      <c r="DP114" s="864"/>
      <c r="DQ114" s="865" t="s">
        <v>437</v>
      </c>
      <c r="DR114" s="863"/>
      <c r="DS114" s="863"/>
      <c r="DT114" s="863"/>
      <c r="DU114" s="864"/>
      <c r="DV114" s="910" t="s">
        <v>236</v>
      </c>
      <c r="DW114" s="911"/>
      <c r="DX114" s="911"/>
      <c r="DY114" s="911"/>
      <c r="DZ114" s="912"/>
    </row>
    <row r="115" spans="1:130" s="247" customFormat="1" ht="26.25" customHeight="1" x14ac:dyDescent="0.2">
      <c r="A115" s="1004"/>
      <c r="B115" s="1005"/>
      <c r="C115" s="833" t="s">
        <v>453</v>
      </c>
      <c r="D115" s="833"/>
      <c r="E115" s="833"/>
      <c r="F115" s="833"/>
      <c r="G115" s="833"/>
      <c r="H115" s="833"/>
      <c r="I115" s="833"/>
      <c r="J115" s="833"/>
      <c r="K115" s="833"/>
      <c r="L115" s="833"/>
      <c r="M115" s="833"/>
      <c r="N115" s="833"/>
      <c r="O115" s="833"/>
      <c r="P115" s="833"/>
      <c r="Q115" s="833"/>
      <c r="R115" s="833"/>
      <c r="S115" s="833"/>
      <c r="T115" s="833"/>
      <c r="U115" s="833"/>
      <c r="V115" s="833"/>
      <c r="W115" s="833"/>
      <c r="X115" s="833"/>
      <c r="Y115" s="833"/>
      <c r="Z115" s="834"/>
      <c r="AA115" s="1008">
        <v>441523</v>
      </c>
      <c r="AB115" s="1009"/>
      <c r="AC115" s="1009"/>
      <c r="AD115" s="1009"/>
      <c r="AE115" s="1010"/>
      <c r="AF115" s="1011">
        <v>438421</v>
      </c>
      <c r="AG115" s="1009"/>
      <c r="AH115" s="1009"/>
      <c r="AI115" s="1009"/>
      <c r="AJ115" s="1010"/>
      <c r="AK115" s="1011">
        <v>453486</v>
      </c>
      <c r="AL115" s="1009"/>
      <c r="AM115" s="1009"/>
      <c r="AN115" s="1009"/>
      <c r="AO115" s="1010"/>
      <c r="AP115" s="1012">
        <v>2.6</v>
      </c>
      <c r="AQ115" s="1013"/>
      <c r="AR115" s="1013"/>
      <c r="AS115" s="1013"/>
      <c r="AT115" s="1014"/>
      <c r="AU115" s="1022"/>
      <c r="AV115" s="1023"/>
      <c r="AW115" s="1023"/>
      <c r="AX115" s="1023"/>
      <c r="AY115" s="1023"/>
      <c r="AZ115" s="898" t="s">
        <v>454</v>
      </c>
      <c r="BA115" s="833"/>
      <c r="BB115" s="833"/>
      <c r="BC115" s="833"/>
      <c r="BD115" s="833"/>
      <c r="BE115" s="833"/>
      <c r="BF115" s="833"/>
      <c r="BG115" s="833"/>
      <c r="BH115" s="833"/>
      <c r="BI115" s="833"/>
      <c r="BJ115" s="833"/>
      <c r="BK115" s="833"/>
      <c r="BL115" s="833"/>
      <c r="BM115" s="833"/>
      <c r="BN115" s="833"/>
      <c r="BO115" s="833"/>
      <c r="BP115" s="834"/>
      <c r="BQ115" s="899">
        <v>215849</v>
      </c>
      <c r="BR115" s="900"/>
      <c r="BS115" s="900"/>
      <c r="BT115" s="900"/>
      <c r="BU115" s="900"/>
      <c r="BV115" s="900">
        <v>186662</v>
      </c>
      <c r="BW115" s="900"/>
      <c r="BX115" s="900"/>
      <c r="BY115" s="900"/>
      <c r="BZ115" s="900"/>
      <c r="CA115" s="900">
        <v>157475</v>
      </c>
      <c r="CB115" s="900"/>
      <c r="CC115" s="900"/>
      <c r="CD115" s="900"/>
      <c r="CE115" s="900"/>
      <c r="CF115" s="961">
        <v>0.9</v>
      </c>
      <c r="CG115" s="962"/>
      <c r="CH115" s="962"/>
      <c r="CI115" s="962"/>
      <c r="CJ115" s="962"/>
      <c r="CK115" s="1017"/>
      <c r="CL115" s="904"/>
      <c r="CM115" s="898" t="s">
        <v>455</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834"/>
      <c r="DG115" s="862">
        <v>1565986</v>
      </c>
      <c r="DH115" s="863"/>
      <c r="DI115" s="863"/>
      <c r="DJ115" s="863"/>
      <c r="DK115" s="864"/>
      <c r="DL115" s="865">
        <v>1567543</v>
      </c>
      <c r="DM115" s="863"/>
      <c r="DN115" s="863"/>
      <c r="DO115" s="863"/>
      <c r="DP115" s="864"/>
      <c r="DQ115" s="865">
        <v>1569016</v>
      </c>
      <c r="DR115" s="863"/>
      <c r="DS115" s="863"/>
      <c r="DT115" s="863"/>
      <c r="DU115" s="864"/>
      <c r="DV115" s="910">
        <v>8.9</v>
      </c>
      <c r="DW115" s="911"/>
      <c r="DX115" s="911"/>
      <c r="DY115" s="911"/>
      <c r="DZ115" s="912"/>
    </row>
    <row r="116" spans="1:130" s="247" customFormat="1" ht="26.25" customHeight="1" x14ac:dyDescent="0.2">
      <c r="A116" s="1006"/>
      <c r="B116" s="1007"/>
      <c r="C116" s="966" t="s">
        <v>456</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862">
        <v>202</v>
      </c>
      <c r="AB116" s="863"/>
      <c r="AC116" s="863"/>
      <c r="AD116" s="863"/>
      <c r="AE116" s="864"/>
      <c r="AF116" s="865">
        <v>485</v>
      </c>
      <c r="AG116" s="863"/>
      <c r="AH116" s="863"/>
      <c r="AI116" s="863"/>
      <c r="AJ116" s="864"/>
      <c r="AK116" s="865">
        <v>606</v>
      </c>
      <c r="AL116" s="863"/>
      <c r="AM116" s="863"/>
      <c r="AN116" s="863"/>
      <c r="AO116" s="864"/>
      <c r="AP116" s="910">
        <v>0</v>
      </c>
      <c r="AQ116" s="911"/>
      <c r="AR116" s="911"/>
      <c r="AS116" s="911"/>
      <c r="AT116" s="912"/>
      <c r="AU116" s="1022"/>
      <c r="AV116" s="1023"/>
      <c r="AW116" s="1023"/>
      <c r="AX116" s="1023"/>
      <c r="AY116" s="1023"/>
      <c r="AZ116" s="949" t="s">
        <v>457</v>
      </c>
      <c r="BA116" s="950"/>
      <c r="BB116" s="950"/>
      <c r="BC116" s="950"/>
      <c r="BD116" s="950"/>
      <c r="BE116" s="950"/>
      <c r="BF116" s="950"/>
      <c r="BG116" s="950"/>
      <c r="BH116" s="950"/>
      <c r="BI116" s="950"/>
      <c r="BJ116" s="950"/>
      <c r="BK116" s="950"/>
      <c r="BL116" s="950"/>
      <c r="BM116" s="950"/>
      <c r="BN116" s="950"/>
      <c r="BO116" s="950"/>
      <c r="BP116" s="951"/>
      <c r="BQ116" s="899" t="s">
        <v>442</v>
      </c>
      <c r="BR116" s="900"/>
      <c r="BS116" s="900"/>
      <c r="BT116" s="900"/>
      <c r="BU116" s="900"/>
      <c r="BV116" s="900" t="s">
        <v>437</v>
      </c>
      <c r="BW116" s="900"/>
      <c r="BX116" s="900"/>
      <c r="BY116" s="900"/>
      <c r="BZ116" s="900"/>
      <c r="CA116" s="900" t="s">
        <v>437</v>
      </c>
      <c r="CB116" s="900"/>
      <c r="CC116" s="900"/>
      <c r="CD116" s="900"/>
      <c r="CE116" s="900"/>
      <c r="CF116" s="961" t="s">
        <v>437</v>
      </c>
      <c r="CG116" s="962"/>
      <c r="CH116" s="962"/>
      <c r="CI116" s="962"/>
      <c r="CJ116" s="962"/>
      <c r="CK116" s="1017"/>
      <c r="CL116" s="904"/>
      <c r="CM116" s="907" t="s">
        <v>458</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862" t="s">
        <v>236</v>
      </c>
      <c r="DH116" s="863"/>
      <c r="DI116" s="863"/>
      <c r="DJ116" s="863"/>
      <c r="DK116" s="864"/>
      <c r="DL116" s="865" t="s">
        <v>236</v>
      </c>
      <c r="DM116" s="863"/>
      <c r="DN116" s="863"/>
      <c r="DO116" s="863"/>
      <c r="DP116" s="864"/>
      <c r="DQ116" s="865" t="s">
        <v>236</v>
      </c>
      <c r="DR116" s="863"/>
      <c r="DS116" s="863"/>
      <c r="DT116" s="863"/>
      <c r="DU116" s="864"/>
      <c r="DV116" s="910" t="s">
        <v>437</v>
      </c>
      <c r="DW116" s="911"/>
      <c r="DX116" s="911"/>
      <c r="DY116" s="911"/>
      <c r="DZ116" s="912"/>
    </row>
    <row r="117" spans="1:130" s="247" customFormat="1" ht="26.25" customHeight="1" x14ac:dyDescent="0.2">
      <c r="A117" s="987" t="s">
        <v>189</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963" t="s">
        <v>459</v>
      </c>
      <c r="Z117" s="989"/>
      <c r="AA117" s="994">
        <v>4238164</v>
      </c>
      <c r="AB117" s="995"/>
      <c r="AC117" s="995"/>
      <c r="AD117" s="995"/>
      <c r="AE117" s="996"/>
      <c r="AF117" s="997">
        <v>4156719</v>
      </c>
      <c r="AG117" s="995"/>
      <c r="AH117" s="995"/>
      <c r="AI117" s="995"/>
      <c r="AJ117" s="996"/>
      <c r="AK117" s="997">
        <v>3957015</v>
      </c>
      <c r="AL117" s="995"/>
      <c r="AM117" s="995"/>
      <c r="AN117" s="995"/>
      <c r="AO117" s="996"/>
      <c r="AP117" s="998"/>
      <c r="AQ117" s="999"/>
      <c r="AR117" s="999"/>
      <c r="AS117" s="999"/>
      <c r="AT117" s="1000"/>
      <c r="AU117" s="1022"/>
      <c r="AV117" s="1023"/>
      <c r="AW117" s="1023"/>
      <c r="AX117" s="1023"/>
      <c r="AY117" s="1023"/>
      <c r="AZ117" s="949" t="s">
        <v>460</v>
      </c>
      <c r="BA117" s="950"/>
      <c r="BB117" s="950"/>
      <c r="BC117" s="950"/>
      <c r="BD117" s="950"/>
      <c r="BE117" s="950"/>
      <c r="BF117" s="950"/>
      <c r="BG117" s="950"/>
      <c r="BH117" s="950"/>
      <c r="BI117" s="950"/>
      <c r="BJ117" s="950"/>
      <c r="BK117" s="950"/>
      <c r="BL117" s="950"/>
      <c r="BM117" s="950"/>
      <c r="BN117" s="950"/>
      <c r="BO117" s="950"/>
      <c r="BP117" s="951"/>
      <c r="BQ117" s="899" t="s">
        <v>442</v>
      </c>
      <c r="BR117" s="900"/>
      <c r="BS117" s="900"/>
      <c r="BT117" s="900"/>
      <c r="BU117" s="900"/>
      <c r="BV117" s="900" t="s">
        <v>442</v>
      </c>
      <c r="BW117" s="900"/>
      <c r="BX117" s="900"/>
      <c r="BY117" s="900"/>
      <c r="BZ117" s="900"/>
      <c r="CA117" s="900" t="s">
        <v>442</v>
      </c>
      <c r="CB117" s="900"/>
      <c r="CC117" s="900"/>
      <c r="CD117" s="900"/>
      <c r="CE117" s="900"/>
      <c r="CF117" s="961" t="s">
        <v>442</v>
      </c>
      <c r="CG117" s="962"/>
      <c r="CH117" s="962"/>
      <c r="CI117" s="962"/>
      <c r="CJ117" s="962"/>
      <c r="CK117" s="1017"/>
      <c r="CL117" s="904"/>
      <c r="CM117" s="907" t="s">
        <v>461</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862" t="s">
        <v>236</v>
      </c>
      <c r="DH117" s="863"/>
      <c r="DI117" s="863"/>
      <c r="DJ117" s="863"/>
      <c r="DK117" s="864"/>
      <c r="DL117" s="865" t="s">
        <v>236</v>
      </c>
      <c r="DM117" s="863"/>
      <c r="DN117" s="863"/>
      <c r="DO117" s="863"/>
      <c r="DP117" s="864"/>
      <c r="DQ117" s="865" t="s">
        <v>442</v>
      </c>
      <c r="DR117" s="863"/>
      <c r="DS117" s="863"/>
      <c r="DT117" s="863"/>
      <c r="DU117" s="864"/>
      <c r="DV117" s="910" t="s">
        <v>442</v>
      </c>
      <c r="DW117" s="911"/>
      <c r="DX117" s="911"/>
      <c r="DY117" s="911"/>
      <c r="DZ117" s="912"/>
    </row>
    <row r="118" spans="1:130" s="247" customFormat="1" ht="26.25" customHeight="1" x14ac:dyDescent="0.2">
      <c r="A118" s="987" t="s">
        <v>432</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90" t="s">
        <v>429</v>
      </c>
      <c r="AB118" s="988"/>
      <c r="AC118" s="988"/>
      <c r="AD118" s="988"/>
      <c r="AE118" s="989"/>
      <c r="AF118" s="990" t="s">
        <v>430</v>
      </c>
      <c r="AG118" s="988"/>
      <c r="AH118" s="988"/>
      <c r="AI118" s="988"/>
      <c r="AJ118" s="989"/>
      <c r="AK118" s="990" t="s">
        <v>310</v>
      </c>
      <c r="AL118" s="988"/>
      <c r="AM118" s="988"/>
      <c r="AN118" s="988"/>
      <c r="AO118" s="989"/>
      <c r="AP118" s="991" t="s">
        <v>431</v>
      </c>
      <c r="AQ118" s="992"/>
      <c r="AR118" s="992"/>
      <c r="AS118" s="992"/>
      <c r="AT118" s="993"/>
      <c r="AU118" s="1022"/>
      <c r="AV118" s="1023"/>
      <c r="AW118" s="1023"/>
      <c r="AX118" s="1023"/>
      <c r="AY118" s="1023"/>
      <c r="AZ118" s="965" t="s">
        <v>462</v>
      </c>
      <c r="BA118" s="966"/>
      <c r="BB118" s="966"/>
      <c r="BC118" s="966"/>
      <c r="BD118" s="966"/>
      <c r="BE118" s="966"/>
      <c r="BF118" s="966"/>
      <c r="BG118" s="966"/>
      <c r="BH118" s="966"/>
      <c r="BI118" s="966"/>
      <c r="BJ118" s="966"/>
      <c r="BK118" s="966"/>
      <c r="BL118" s="966"/>
      <c r="BM118" s="966"/>
      <c r="BN118" s="966"/>
      <c r="BO118" s="966"/>
      <c r="BP118" s="967"/>
      <c r="BQ118" s="968" t="s">
        <v>437</v>
      </c>
      <c r="BR118" s="931"/>
      <c r="BS118" s="931"/>
      <c r="BT118" s="931"/>
      <c r="BU118" s="931"/>
      <c r="BV118" s="931" t="s">
        <v>437</v>
      </c>
      <c r="BW118" s="931"/>
      <c r="BX118" s="931"/>
      <c r="BY118" s="931"/>
      <c r="BZ118" s="931"/>
      <c r="CA118" s="931" t="s">
        <v>437</v>
      </c>
      <c r="CB118" s="931"/>
      <c r="CC118" s="931"/>
      <c r="CD118" s="931"/>
      <c r="CE118" s="931"/>
      <c r="CF118" s="961" t="s">
        <v>437</v>
      </c>
      <c r="CG118" s="962"/>
      <c r="CH118" s="962"/>
      <c r="CI118" s="962"/>
      <c r="CJ118" s="962"/>
      <c r="CK118" s="1017"/>
      <c r="CL118" s="904"/>
      <c r="CM118" s="907" t="s">
        <v>463</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862" t="s">
        <v>437</v>
      </c>
      <c r="DH118" s="863"/>
      <c r="DI118" s="863"/>
      <c r="DJ118" s="863"/>
      <c r="DK118" s="864"/>
      <c r="DL118" s="865" t="s">
        <v>437</v>
      </c>
      <c r="DM118" s="863"/>
      <c r="DN118" s="863"/>
      <c r="DO118" s="863"/>
      <c r="DP118" s="864"/>
      <c r="DQ118" s="865" t="s">
        <v>437</v>
      </c>
      <c r="DR118" s="863"/>
      <c r="DS118" s="863"/>
      <c r="DT118" s="863"/>
      <c r="DU118" s="864"/>
      <c r="DV118" s="910" t="s">
        <v>437</v>
      </c>
      <c r="DW118" s="911"/>
      <c r="DX118" s="911"/>
      <c r="DY118" s="911"/>
      <c r="DZ118" s="912"/>
    </row>
    <row r="119" spans="1:130" s="247" customFormat="1" ht="26.25" customHeight="1" x14ac:dyDescent="0.2">
      <c r="A119" s="901" t="s">
        <v>435</v>
      </c>
      <c r="B119" s="902"/>
      <c r="C119" s="977" t="s">
        <v>436</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80" t="s">
        <v>437</v>
      </c>
      <c r="AB119" s="981"/>
      <c r="AC119" s="981"/>
      <c r="AD119" s="981"/>
      <c r="AE119" s="982"/>
      <c r="AF119" s="983" t="s">
        <v>437</v>
      </c>
      <c r="AG119" s="981"/>
      <c r="AH119" s="981"/>
      <c r="AI119" s="981"/>
      <c r="AJ119" s="982"/>
      <c r="AK119" s="983" t="s">
        <v>437</v>
      </c>
      <c r="AL119" s="981"/>
      <c r="AM119" s="981"/>
      <c r="AN119" s="981"/>
      <c r="AO119" s="982"/>
      <c r="AP119" s="984" t="s">
        <v>442</v>
      </c>
      <c r="AQ119" s="985"/>
      <c r="AR119" s="985"/>
      <c r="AS119" s="985"/>
      <c r="AT119" s="986"/>
      <c r="AU119" s="1024"/>
      <c r="AV119" s="1025"/>
      <c r="AW119" s="1025"/>
      <c r="AX119" s="1025"/>
      <c r="AY119" s="1025"/>
      <c r="AZ119" s="278" t="s">
        <v>189</v>
      </c>
      <c r="BA119" s="278"/>
      <c r="BB119" s="278"/>
      <c r="BC119" s="278"/>
      <c r="BD119" s="278"/>
      <c r="BE119" s="278"/>
      <c r="BF119" s="278"/>
      <c r="BG119" s="278"/>
      <c r="BH119" s="278"/>
      <c r="BI119" s="278"/>
      <c r="BJ119" s="278"/>
      <c r="BK119" s="278"/>
      <c r="BL119" s="278"/>
      <c r="BM119" s="278"/>
      <c r="BN119" s="278"/>
      <c r="BO119" s="963" t="s">
        <v>464</v>
      </c>
      <c r="BP119" s="964"/>
      <c r="BQ119" s="968">
        <v>44809373</v>
      </c>
      <c r="BR119" s="931"/>
      <c r="BS119" s="931"/>
      <c r="BT119" s="931"/>
      <c r="BU119" s="931"/>
      <c r="BV119" s="931">
        <v>44036740</v>
      </c>
      <c r="BW119" s="931"/>
      <c r="BX119" s="931"/>
      <c r="BY119" s="931"/>
      <c r="BZ119" s="931"/>
      <c r="CA119" s="931">
        <v>41924934</v>
      </c>
      <c r="CB119" s="931"/>
      <c r="CC119" s="931"/>
      <c r="CD119" s="931"/>
      <c r="CE119" s="931"/>
      <c r="CF119" s="829"/>
      <c r="CG119" s="830"/>
      <c r="CH119" s="830"/>
      <c r="CI119" s="830"/>
      <c r="CJ119" s="920"/>
      <c r="CK119" s="1018"/>
      <c r="CL119" s="906"/>
      <c r="CM119" s="924" t="s">
        <v>465</v>
      </c>
      <c r="CN119" s="925"/>
      <c r="CO119" s="925"/>
      <c r="CP119" s="925"/>
      <c r="CQ119" s="925"/>
      <c r="CR119" s="925"/>
      <c r="CS119" s="925"/>
      <c r="CT119" s="925"/>
      <c r="CU119" s="925"/>
      <c r="CV119" s="925"/>
      <c r="CW119" s="925"/>
      <c r="CX119" s="925"/>
      <c r="CY119" s="925"/>
      <c r="CZ119" s="925"/>
      <c r="DA119" s="925"/>
      <c r="DB119" s="925"/>
      <c r="DC119" s="925"/>
      <c r="DD119" s="925"/>
      <c r="DE119" s="925"/>
      <c r="DF119" s="926"/>
      <c r="DG119" s="845">
        <v>3359316</v>
      </c>
      <c r="DH119" s="846"/>
      <c r="DI119" s="846"/>
      <c r="DJ119" s="846"/>
      <c r="DK119" s="847"/>
      <c r="DL119" s="848">
        <v>2937593</v>
      </c>
      <c r="DM119" s="846"/>
      <c r="DN119" s="846"/>
      <c r="DO119" s="846"/>
      <c r="DP119" s="847"/>
      <c r="DQ119" s="848">
        <v>2515871</v>
      </c>
      <c r="DR119" s="846"/>
      <c r="DS119" s="846"/>
      <c r="DT119" s="846"/>
      <c r="DU119" s="847"/>
      <c r="DV119" s="934">
        <v>14.2</v>
      </c>
      <c r="DW119" s="935"/>
      <c r="DX119" s="935"/>
      <c r="DY119" s="935"/>
      <c r="DZ119" s="936"/>
    </row>
    <row r="120" spans="1:130" s="247" customFormat="1" ht="26.25" customHeight="1" x14ac:dyDescent="0.2">
      <c r="A120" s="903"/>
      <c r="B120" s="904"/>
      <c r="C120" s="907" t="s">
        <v>441</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862" t="s">
        <v>437</v>
      </c>
      <c r="AB120" s="863"/>
      <c r="AC120" s="863"/>
      <c r="AD120" s="863"/>
      <c r="AE120" s="864"/>
      <c r="AF120" s="865" t="s">
        <v>437</v>
      </c>
      <c r="AG120" s="863"/>
      <c r="AH120" s="863"/>
      <c r="AI120" s="863"/>
      <c r="AJ120" s="864"/>
      <c r="AK120" s="865" t="s">
        <v>437</v>
      </c>
      <c r="AL120" s="863"/>
      <c r="AM120" s="863"/>
      <c r="AN120" s="863"/>
      <c r="AO120" s="864"/>
      <c r="AP120" s="910" t="s">
        <v>437</v>
      </c>
      <c r="AQ120" s="911"/>
      <c r="AR120" s="911"/>
      <c r="AS120" s="911"/>
      <c r="AT120" s="912"/>
      <c r="AU120" s="969" t="s">
        <v>466</v>
      </c>
      <c r="AV120" s="970"/>
      <c r="AW120" s="970"/>
      <c r="AX120" s="970"/>
      <c r="AY120" s="971"/>
      <c r="AZ120" s="946" t="s">
        <v>467</v>
      </c>
      <c r="BA120" s="891"/>
      <c r="BB120" s="891"/>
      <c r="BC120" s="891"/>
      <c r="BD120" s="891"/>
      <c r="BE120" s="891"/>
      <c r="BF120" s="891"/>
      <c r="BG120" s="891"/>
      <c r="BH120" s="891"/>
      <c r="BI120" s="891"/>
      <c r="BJ120" s="891"/>
      <c r="BK120" s="891"/>
      <c r="BL120" s="891"/>
      <c r="BM120" s="891"/>
      <c r="BN120" s="891"/>
      <c r="BO120" s="891"/>
      <c r="BP120" s="892"/>
      <c r="BQ120" s="947">
        <v>3952975</v>
      </c>
      <c r="BR120" s="928"/>
      <c r="BS120" s="928"/>
      <c r="BT120" s="928"/>
      <c r="BU120" s="928"/>
      <c r="BV120" s="928">
        <v>3637915</v>
      </c>
      <c r="BW120" s="928"/>
      <c r="BX120" s="928"/>
      <c r="BY120" s="928"/>
      <c r="BZ120" s="928"/>
      <c r="CA120" s="928">
        <v>2994457</v>
      </c>
      <c r="CB120" s="928"/>
      <c r="CC120" s="928"/>
      <c r="CD120" s="928"/>
      <c r="CE120" s="928"/>
      <c r="CF120" s="952">
        <v>16.899999999999999</v>
      </c>
      <c r="CG120" s="953"/>
      <c r="CH120" s="953"/>
      <c r="CI120" s="953"/>
      <c r="CJ120" s="953"/>
      <c r="CK120" s="954" t="s">
        <v>468</v>
      </c>
      <c r="CL120" s="938"/>
      <c r="CM120" s="938"/>
      <c r="CN120" s="938"/>
      <c r="CO120" s="939"/>
      <c r="CP120" s="958" t="s">
        <v>469</v>
      </c>
      <c r="CQ120" s="959"/>
      <c r="CR120" s="959"/>
      <c r="CS120" s="959"/>
      <c r="CT120" s="959"/>
      <c r="CU120" s="959"/>
      <c r="CV120" s="959"/>
      <c r="CW120" s="959"/>
      <c r="CX120" s="959"/>
      <c r="CY120" s="959"/>
      <c r="CZ120" s="959"/>
      <c r="DA120" s="959"/>
      <c r="DB120" s="959"/>
      <c r="DC120" s="959"/>
      <c r="DD120" s="959"/>
      <c r="DE120" s="959"/>
      <c r="DF120" s="960"/>
      <c r="DG120" s="947" t="s">
        <v>437</v>
      </c>
      <c r="DH120" s="928"/>
      <c r="DI120" s="928"/>
      <c r="DJ120" s="928"/>
      <c r="DK120" s="928"/>
      <c r="DL120" s="928">
        <v>10765417</v>
      </c>
      <c r="DM120" s="928"/>
      <c r="DN120" s="928"/>
      <c r="DO120" s="928"/>
      <c r="DP120" s="928"/>
      <c r="DQ120" s="928">
        <v>9669224</v>
      </c>
      <c r="DR120" s="928"/>
      <c r="DS120" s="928"/>
      <c r="DT120" s="928"/>
      <c r="DU120" s="928"/>
      <c r="DV120" s="929">
        <v>54.7</v>
      </c>
      <c r="DW120" s="929"/>
      <c r="DX120" s="929"/>
      <c r="DY120" s="929"/>
      <c r="DZ120" s="930"/>
    </row>
    <row r="121" spans="1:130" s="247" customFormat="1" ht="26.25" customHeight="1" x14ac:dyDescent="0.2">
      <c r="A121" s="903"/>
      <c r="B121" s="904"/>
      <c r="C121" s="949" t="s">
        <v>470</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862" t="s">
        <v>437</v>
      </c>
      <c r="AB121" s="863"/>
      <c r="AC121" s="863"/>
      <c r="AD121" s="863"/>
      <c r="AE121" s="864"/>
      <c r="AF121" s="865" t="s">
        <v>437</v>
      </c>
      <c r="AG121" s="863"/>
      <c r="AH121" s="863"/>
      <c r="AI121" s="863"/>
      <c r="AJ121" s="864"/>
      <c r="AK121" s="865" t="s">
        <v>437</v>
      </c>
      <c r="AL121" s="863"/>
      <c r="AM121" s="863"/>
      <c r="AN121" s="863"/>
      <c r="AO121" s="864"/>
      <c r="AP121" s="910" t="s">
        <v>437</v>
      </c>
      <c r="AQ121" s="911"/>
      <c r="AR121" s="911"/>
      <c r="AS121" s="911"/>
      <c r="AT121" s="912"/>
      <c r="AU121" s="972"/>
      <c r="AV121" s="973"/>
      <c r="AW121" s="973"/>
      <c r="AX121" s="973"/>
      <c r="AY121" s="974"/>
      <c r="AZ121" s="898" t="s">
        <v>471</v>
      </c>
      <c r="BA121" s="833"/>
      <c r="BB121" s="833"/>
      <c r="BC121" s="833"/>
      <c r="BD121" s="833"/>
      <c r="BE121" s="833"/>
      <c r="BF121" s="833"/>
      <c r="BG121" s="833"/>
      <c r="BH121" s="833"/>
      <c r="BI121" s="833"/>
      <c r="BJ121" s="833"/>
      <c r="BK121" s="833"/>
      <c r="BL121" s="833"/>
      <c r="BM121" s="833"/>
      <c r="BN121" s="833"/>
      <c r="BO121" s="833"/>
      <c r="BP121" s="834"/>
      <c r="BQ121" s="899">
        <v>6208458</v>
      </c>
      <c r="BR121" s="900"/>
      <c r="BS121" s="900"/>
      <c r="BT121" s="900"/>
      <c r="BU121" s="900"/>
      <c r="BV121" s="900">
        <v>6694848</v>
      </c>
      <c r="BW121" s="900"/>
      <c r="BX121" s="900"/>
      <c r="BY121" s="900"/>
      <c r="BZ121" s="900"/>
      <c r="CA121" s="900">
        <v>6817835</v>
      </c>
      <c r="CB121" s="900"/>
      <c r="CC121" s="900"/>
      <c r="CD121" s="900"/>
      <c r="CE121" s="900"/>
      <c r="CF121" s="961">
        <v>38.5</v>
      </c>
      <c r="CG121" s="962"/>
      <c r="CH121" s="962"/>
      <c r="CI121" s="962"/>
      <c r="CJ121" s="962"/>
      <c r="CK121" s="955"/>
      <c r="CL121" s="941"/>
      <c r="CM121" s="941"/>
      <c r="CN121" s="941"/>
      <c r="CO121" s="942"/>
      <c r="CP121" s="921" t="s">
        <v>472</v>
      </c>
      <c r="CQ121" s="922"/>
      <c r="CR121" s="922"/>
      <c r="CS121" s="922"/>
      <c r="CT121" s="922"/>
      <c r="CU121" s="922"/>
      <c r="CV121" s="922"/>
      <c r="CW121" s="922"/>
      <c r="CX121" s="922"/>
      <c r="CY121" s="922"/>
      <c r="CZ121" s="922"/>
      <c r="DA121" s="922"/>
      <c r="DB121" s="922"/>
      <c r="DC121" s="922"/>
      <c r="DD121" s="922"/>
      <c r="DE121" s="922"/>
      <c r="DF121" s="923"/>
      <c r="DG121" s="899" t="s">
        <v>437</v>
      </c>
      <c r="DH121" s="900"/>
      <c r="DI121" s="900"/>
      <c r="DJ121" s="900"/>
      <c r="DK121" s="900"/>
      <c r="DL121" s="900" t="s">
        <v>437</v>
      </c>
      <c r="DM121" s="900"/>
      <c r="DN121" s="900"/>
      <c r="DO121" s="900"/>
      <c r="DP121" s="900"/>
      <c r="DQ121" s="900" t="s">
        <v>437</v>
      </c>
      <c r="DR121" s="900"/>
      <c r="DS121" s="900"/>
      <c r="DT121" s="900"/>
      <c r="DU121" s="900"/>
      <c r="DV121" s="877" t="s">
        <v>437</v>
      </c>
      <c r="DW121" s="877"/>
      <c r="DX121" s="877"/>
      <c r="DY121" s="877"/>
      <c r="DZ121" s="878"/>
    </row>
    <row r="122" spans="1:130" s="247" customFormat="1" ht="26.25" customHeight="1" x14ac:dyDescent="0.2">
      <c r="A122" s="903"/>
      <c r="B122" s="904"/>
      <c r="C122" s="907" t="s">
        <v>452</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862" t="s">
        <v>437</v>
      </c>
      <c r="AB122" s="863"/>
      <c r="AC122" s="863"/>
      <c r="AD122" s="863"/>
      <c r="AE122" s="864"/>
      <c r="AF122" s="865" t="s">
        <v>437</v>
      </c>
      <c r="AG122" s="863"/>
      <c r="AH122" s="863"/>
      <c r="AI122" s="863"/>
      <c r="AJ122" s="864"/>
      <c r="AK122" s="865" t="s">
        <v>437</v>
      </c>
      <c r="AL122" s="863"/>
      <c r="AM122" s="863"/>
      <c r="AN122" s="863"/>
      <c r="AO122" s="864"/>
      <c r="AP122" s="910" t="s">
        <v>437</v>
      </c>
      <c r="AQ122" s="911"/>
      <c r="AR122" s="911"/>
      <c r="AS122" s="911"/>
      <c r="AT122" s="912"/>
      <c r="AU122" s="972"/>
      <c r="AV122" s="973"/>
      <c r="AW122" s="973"/>
      <c r="AX122" s="973"/>
      <c r="AY122" s="974"/>
      <c r="AZ122" s="965" t="s">
        <v>473</v>
      </c>
      <c r="BA122" s="966"/>
      <c r="BB122" s="966"/>
      <c r="BC122" s="966"/>
      <c r="BD122" s="966"/>
      <c r="BE122" s="966"/>
      <c r="BF122" s="966"/>
      <c r="BG122" s="966"/>
      <c r="BH122" s="966"/>
      <c r="BI122" s="966"/>
      <c r="BJ122" s="966"/>
      <c r="BK122" s="966"/>
      <c r="BL122" s="966"/>
      <c r="BM122" s="966"/>
      <c r="BN122" s="966"/>
      <c r="BO122" s="966"/>
      <c r="BP122" s="967"/>
      <c r="BQ122" s="968">
        <v>23484215</v>
      </c>
      <c r="BR122" s="931"/>
      <c r="BS122" s="931"/>
      <c r="BT122" s="931"/>
      <c r="BU122" s="931"/>
      <c r="BV122" s="931">
        <v>22474147</v>
      </c>
      <c r="BW122" s="931"/>
      <c r="BX122" s="931"/>
      <c r="BY122" s="931"/>
      <c r="BZ122" s="931"/>
      <c r="CA122" s="931">
        <v>21620458</v>
      </c>
      <c r="CB122" s="931"/>
      <c r="CC122" s="931"/>
      <c r="CD122" s="931"/>
      <c r="CE122" s="931"/>
      <c r="CF122" s="932">
        <v>122.2</v>
      </c>
      <c r="CG122" s="933"/>
      <c r="CH122" s="933"/>
      <c r="CI122" s="933"/>
      <c r="CJ122" s="933"/>
      <c r="CK122" s="955"/>
      <c r="CL122" s="941"/>
      <c r="CM122" s="941"/>
      <c r="CN122" s="941"/>
      <c r="CO122" s="942"/>
      <c r="CP122" s="921" t="s">
        <v>409</v>
      </c>
      <c r="CQ122" s="922"/>
      <c r="CR122" s="922"/>
      <c r="CS122" s="922"/>
      <c r="CT122" s="922"/>
      <c r="CU122" s="922"/>
      <c r="CV122" s="922"/>
      <c r="CW122" s="922"/>
      <c r="CX122" s="922"/>
      <c r="CY122" s="922"/>
      <c r="CZ122" s="922"/>
      <c r="DA122" s="922"/>
      <c r="DB122" s="922"/>
      <c r="DC122" s="922"/>
      <c r="DD122" s="922"/>
      <c r="DE122" s="922"/>
      <c r="DF122" s="923"/>
      <c r="DG122" s="899" t="s">
        <v>236</v>
      </c>
      <c r="DH122" s="900"/>
      <c r="DI122" s="900"/>
      <c r="DJ122" s="900"/>
      <c r="DK122" s="900"/>
      <c r="DL122" s="900" t="s">
        <v>236</v>
      </c>
      <c r="DM122" s="900"/>
      <c r="DN122" s="900"/>
      <c r="DO122" s="900"/>
      <c r="DP122" s="900"/>
      <c r="DQ122" s="900" t="s">
        <v>236</v>
      </c>
      <c r="DR122" s="900"/>
      <c r="DS122" s="900"/>
      <c r="DT122" s="900"/>
      <c r="DU122" s="900"/>
      <c r="DV122" s="877" t="s">
        <v>236</v>
      </c>
      <c r="DW122" s="877"/>
      <c r="DX122" s="877"/>
      <c r="DY122" s="877"/>
      <c r="DZ122" s="878"/>
    </row>
    <row r="123" spans="1:130" s="247" customFormat="1" ht="26.25" customHeight="1" x14ac:dyDescent="0.2">
      <c r="A123" s="903"/>
      <c r="B123" s="904"/>
      <c r="C123" s="907" t="s">
        <v>458</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862" t="s">
        <v>236</v>
      </c>
      <c r="AB123" s="863"/>
      <c r="AC123" s="863"/>
      <c r="AD123" s="863"/>
      <c r="AE123" s="864"/>
      <c r="AF123" s="865" t="s">
        <v>236</v>
      </c>
      <c r="AG123" s="863"/>
      <c r="AH123" s="863"/>
      <c r="AI123" s="863"/>
      <c r="AJ123" s="864"/>
      <c r="AK123" s="865" t="s">
        <v>236</v>
      </c>
      <c r="AL123" s="863"/>
      <c r="AM123" s="863"/>
      <c r="AN123" s="863"/>
      <c r="AO123" s="864"/>
      <c r="AP123" s="910" t="s">
        <v>236</v>
      </c>
      <c r="AQ123" s="911"/>
      <c r="AR123" s="911"/>
      <c r="AS123" s="911"/>
      <c r="AT123" s="912"/>
      <c r="AU123" s="975"/>
      <c r="AV123" s="976"/>
      <c r="AW123" s="976"/>
      <c r="AX123" s="976"/>
      <c r="AY123" s="976"/>
      <c r="AZ123" s="278" t="s">
        <v>189</v>
      </c>
      <c r="BA123" s="278"/>
      <c r="BB123" s="278"/>
      <c r="BC123" s="278"/>
      <c r="BD123" s="278"/>
      <c r="BE123" s="278"/>
      <c r="BF123" s="278"/>
      <c r="BG123" s="278"/>
      <c r="BH123" s="278"/>
      <c r="BI123" s="278"/>
      <c r="BJ123" s="278"/>
      <c r="BK123" s="278"/>
      <c r="BL123" s="278"/>
      <c r="BM123" s="278"/>
      <c r="BN123" s="278"/>
      <c r="BO123" s="963" t="s">
        <v>474</v>
      </c>
      <c r="BP123" s="964"/>
      <c r="BQ123" s="918">
        <v>33645648</v>
      </c>
      <c r="BR123" s="919"/>
      <c r="BS123" s="919"/>
      <c r="BT123" s="919"/>
      <c r="BU123" s="919"/>
      <c r="BV123" s="919">
        <v>32806910</v>
      </c>
      <c r="BW123" s="919"/>
      <c r="BX123" s="919"/>
      <c r="BY123" s="919"/>
      <c r="BZ123" s="919"/>
      <c r="CA123" s="919">
        <v>31432750</v>
      </c>
      <c r="CB123" s="919"/>
      <c r="CC123" s="919"/>
      <c r="CD123" s="919"/>
      <c r="CE123" s="919"/>
      <c r="CF123" s="829"/>
      <c r="CG123" s="830"/>
      <c r="CH123" s="830"/>
      <c r="CI123" s="830"/>
      <c r="CJ123" s="920"/>
      <c r="CK123" s="955"/>
      <c r="CL123" s="941"/>
      <c r="CM123" s="941"/>
      <c r="CN123" s="941"/>
      <c r="CO123" s="942"/>
      <c r="CP123" s="921" t="s">
        <v>407</v>
      </c>
      <c r="CQ123" s="922"/>
      <c r="CR123" s="922"/>
      <c r="CS123" s="922"/>
      <c r="CT123" s="922"/>
      <c r="CU123" s="922"/>
      <c r="CV123" s="922"/>
      <c r="CW123" s="922"/>
      <c r="CX123" s="922"/>
      <c r="CY123" s="922"/>
      <c r="CZ123" s="922"/>
      <c r="DA123" s="922"/>
      <c r="DB123" s="922"/>
      <c r="DC123" s="922"/>
      <c r="DD123" s="922"/>
      <c r="DE123" s="922"/>
      <c r="DF123" s="923"/>
      <c r="DG123" s="862" t="s">
        <v>236</v>
      </c>
      <c r="DH123" s="863"/>
      <c r="DI123" s="863"/>
      <c r="DJ123" s="863"/>
      <c r="DK123" s="864"/>
      <c r="DL123" s="865" t="s">
        <v>236</v>
      </c>
      <c r="DM123" s="863"/>
      <c r="DN123" s="863"/>
      <c r="DO123" s="863"/>
      <c r="DP123" s="864"/>
      <c r="DQ123" s="865" t="s">
        <v>236</v>
      </c>
      <c r="DR123" s="863"/>
      <c r="DS123" s="863"/>
      <c r="DT123" s="863"/>
      <c r="DU123" s="864"/>
      <c r="DV123" s="910" t="s">
        <v>236</v>
      </c>
      <c r="DW123" s="911"/>
      <c r="DX123" s="911"/>
      <c r="DY123" s="911"/>
      <c r="DZ123" s="912"/>
    </row>
    <row r="124" spans="1:130" s="247" customFormat="1" ht="26.25" customHeight="1" thickBot="1" x14ac:dyDescent="0.25">
      <c r="A124" s="903"/>
      <c r="B124" s="904"/>
      <c r="C124" s="907" t="s">
        <v>461</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862" t="s">
        <v>236</v>
      </c>
      <c r="AB124" s="863"/>
      <c r="AC124" s="863"/>
      <c r="AD124" s="863"/>
      <c r="AE124" s="864"/>
      <c r="AF124" s="865" t="s">
        <v>236</v>
      </c>
      <c r="AG124" s="863"/>
      <c r="AH124" s="863"/>
      <c r="AI124" s="863"/>
      <c r="AJ124" s="864"/>
      <c r="AK124" s="865" t="s">
        <v>236</v>
      </c>
      <c r="AL124" s="863"/>
      <c r="AM124" s="863"/>
      <c r="AN124" s="863"/>
      <c r="AO124" s="864"/>
      <c r="AP124" s="910" t="s">
        <v>236</v>
      </c>
      <c r="AQ124" s="911"/>
      <c r="AR124" s="911"/>
      <c r="AS124" s="911"/>
      <c r="AT124" s="912"/>
      <c r="AU124" s="913" t="s">
        <v>475</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v>64.7</v>
      </c>
      <c r="BR124" s="917"/>
      <c r="BS124" s="917"/>
      <c r="BT124" s="917"/>
      <c r="BU124" s="917"/>
      <c r="BV124" s="917">
        <v>64.8</v>
      </c>
      <c r="BW124" s="917"/>
      <c r="BX124" s="917"/>
      <c r="BY124" s="917"/>
      <c r="BZ124" s="917"/>
      <c r="CA124" s="917">
        <v>59.3</v>
      </c>
      <c r="CB124" s="917"/>
      <c r="CC124" s="917"/>
      <c r="CD124" s="917"/>
      <c r="CE124" s="917"/>
      <c r="CF124" s="807"/>
      <c r="CG124" s="808"/>
      <c r="CH124" s="808"/>
      <c r="CI124" s="808"/>
      <c r="CJ124" s="948"/>
      <c r="CK124" s="956"/>
      <c r="CL124" s="956"/>
      <c r="CM124" s="956"/>
      <c r="CN124" s="956"/>
      <c r="CO124" s="957"/>
      <c r="CP124" s="921" t="s">
        <v>476</v>
      </c>
      <c r="CQ124" s="922"/>
      <c r="CR124" s="922"/>
      <c r="CS124" s="922"/>
      <c r="CT124" s="922"/>
      <c r="CU124" s="922"/>
      <c r="CV124" s="922"/>
      <c r="CW124" s="922"/>
      <c r="CX124" s="922"/>
      <c r="CY124" s="922"/>
      <c r="CZ124" s="922"/>
      <c r="DA124" s="922"/>
      <c r="DB124" s="922"/>
      <c r="DC124" s="922"/>
      <c r="DD124" s="922"/>
      <c r="DE124" s="922"/>
      <c r="DF124" s="923"/>
      <c r="DG124" s="845">
        <v>11199823</v>
      </c>
      <c r="DH124" s="846"/>
      <c r="DI124" s="846"/>
      <c r="DJ124" s="846"/>
      <c r="DK124" s="847"/>
      <c r="DL124" s="848" t="s">
        <v>236</v>
      </c>
      <c r="DM124" s="846"/>
      <c r="DN124" s="846"/>
      <c r="DO124" s="846"/>
      <c r="DP124" s="847"/>
      <c r="DQ124" s="848" t="s">
        <v>236</v>
      </c>
      <c r="DR124" s="846"/>
      <c r="DS124" s="846"/>
      <c r="DT124" s="846"/>
      <c r="DU124" s="847"/>
      <c r="DV124" s="934" t="s">
        <v>236</v>
      </c>
      <c r="DW124" s="935"/>
      <c r="DX124" s="935"/>
      <c r="DY124" s="935"/>
      <c r="DZ124" s="936"/>
    </row>
    <row r="125" spans="1:130" s="247" customFormat="1" ht="26.25" customHeight="1" x14ac:dyDescent="0.2">
      <c r="A125" s="903"/>
      <c r="B125" s="904"/>
      <c r="C125" s="907" t="s">
        <v>463</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862" t="s">
        <v>236</v>
      </c>
      <c r="AB125" s="863"/>
      <c r="AC125" s="863"/>
      <c r="AD125" s="863"/>
      <c r="AE125" s="864"/>
      <c r="AF125" s="865" t="s">
        <v>236</v>
      </c>
      <c r="AG125" s="863"/>
      <c r="AH125" s="863"/>
      <c r="AI125" s="863"/>
      <c r="AJ125" s="864"/>
      <c r="AK125" s="865" t="s">
        <v>236</v>
      </c>
      <c r="AL125" s="863"/>
      <c r="AM125" s="863"/>
      <c r="AN125" s="863"/>
      <c r="AO125" s="864"/>
      <c r="AP125" s="910" t="s">
        <v>236</v>
      </c>
      <c r="AQ125" s="911"/>
      <c r="AR125" s="911"/>
      <c r="AS125" s="911"/>
      <c r="AT125" s="91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7" t="s">
        <v>477</v>
      </c>
      <c r="CL125" s="938"/>
      <c r="CM125" s="938"/>
      <c r="CN125" s="938"/>
      <c r="CO125" s="939"/>
      <c r="CP125" s="946" t="s">
        <v>478</v>
      </c>
      <c r="CQ125" s="891"/>
      <c r="CR125" s="891"/>
      <c r="CS125" s="891"/>
      <c r="CT125" s="891"/>
      <c r="CU125" s="891"/>
      <c r="CV125" s="891"/>
      <c r="CW125" s="891"/>
      <c r="CX125" s="891"/>
      <c r="CY125" s="891"/>
      <c r="CZ125" s="891"/>
      <c r="DA125" s="891"/>
      <c r="DB125" s="891"/>
      <c r="DC125" s="891"/>
      <c r="DD125" s="891"/>
      <c r="DE125" s="891"/>
      <c r="DF125" s="892"/>
      <c r="DG125" s="947" t="s">
        <v>236</v>
      </c>
      <c r="DH125" s="928"/>
      <c r="DI125" s="928"/>
      <c r="DJ125" s="928"/>
      <c r="DK125" s="928"/>
      <c r="DL125" s="928" t="s">
        <v>236</v>
      </c>
      <c r="DM125" s="928"/>
      <c r="DN125" s="928"/>
      <c r="DO125" s="928"/>
      <c r="DP125" s="928"/>
      <c r="DQ125" s="928" t="s">
        <v>236</v>
      </c>
      <c r="DR125" s="928"/>
      <c r="DS125" s="928"/>
      <c r="DT125" s="928"/>
      <c r="DU125" s="928"/>
      <c r="DV125" s="929" t="s">
        <v>236</v>
      </c>
      <c r="DW125" s="929"/>
      <c r="DX125" s="929"/>
      <c r="DY125" s="929"/>
      <c r="DZ125" s="930"/>
    </row>
    <row r="126" spans="1:130" s="247" customFormat="1" ht="26.25" customHeight="1" thickBot="1" x14ac:dyDescent="0.25">
      <c r="A126" s="903"/>
      <c r="B126" s="904"/>
      <c r="C126" s="907" t="s">
        <v>465</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862">
        <v>441523</v>
      </c>
      <c r="AB126" s="863"/>
      <c r="AC126" s="863"/>
      <c r="AD126" s="863"/>
      <c r="AE126" s="864"/>
      <c r="AF126" s="865">
        <v>438421</v>
      </c>
      <c r="AG126" s="863"/>
      <c r="AH126" s="863"/>
      <c r="AI126" s="863"/>
      <c r="AJ126" s="864"/>
      <c r="AK126" s="865">
        <v>453486</v>
      </c>
      <c r="AL126" s="863"/>
      <c r="AM126" s="863"/>
      <c r="AN126" s="863"/>
      <c r="AO126" s="864"/>
      <c r="AP126" s="910">
        <v>2.6</v>
      </c>
      <c r="AQ126" s="911"/>
      <c r="AR126" s="911"/>
      <c r="AS126" s="911"/>
      <c r="AT126" s="91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0"/>
      <c r="CL126" s="941"/>
      <c r="CM126" s="941"/>
      <c r="CN126" s="941"/>
      <c r="CO126" s="942"/>
      <c r="CP126" s="898" t="s">
        <v>479</v>
      </c>
      <c r="CQ126" s="833"/>
      <c r="CR126" s="833"/>
      <c r="CS126" s="833"/>
      <c r="CT126" s="833"/>
      <c r="CU126" s="833"/>
      <c r="CV126" s="833"/>
      <c r="CW126" s="833"/>
      <c r="CX126" s="833"/>
      <c r="CY126" s="833"/>
      <c r="CZ126" s="833"/>
      <c r="DA126" s="833"/>
      <c r="DB126" s="833"/>
      <c r="DC126" s="833"/>
      <c r="DD126" s="833"/>
      <c r="DE126" s="833"/>
      <c r="DF126" s="834"/>
      <c r="DG126" s="899" t="s">
        <v>236</v>
      </c>
      <c r="DH126" s="900"/>
      <c r="DI126" s="900"/>
      <c r="DJ126" s="900"/>
      <c r="DK126" s="900"/>
      <c r="DL126" s="900" t="s">
        <v>236</v>
      </c>
      <c r="DM126" s="900"/>
      <c r="DN126" s="900"/>
      <c r="DO126" s="900"/>
      <c r="DP126" s="900"/>
      <c r="DQ126" s="900" t="s">
        <v>236</v>
      </c>
      <c r="DR126" s="900"/>
      <c r="DS126" s="900"/>
      <c r="DT126" s="900"/>
      <c r="DU126" s="900"/>
      <c r="DV126" s="877" t="s">
        <v>236</v>
      </c>
      <c r="DW126" s="877"/>
      <c r="DX126" s="877"/>
      <c r="DY126" s="877"/>
      <c r="DZ126" s="878"/>
    </row>
    <row r="127" spans="1:130" s="247" customFormat="1" ht="26.25" customHeight="1" x14ac:dyDescent="0.2">
      <c r="A127" s="905"/>
      <c r="B127" s="906"/>
      <c r="C127" s="924" t="s">
        <v>480</v>
      </c>
      <c r="D127" s="925"/>
      <c r="E127" s="925"/>
      <c r="F127" s="925"/>
      <c r="G127" s="925"/>
      <c r="H127" s="925"/>
      <c r="I127" s="925"/>
      <c r="J127" s="925"/>
      <c r="K127" s="925"/>
      <c r="L127" s="925"/>
      <c r="M127" s="925"/>
      <c r="N127" s="925"/>
      <c r="O127" s="925"/>
      <c r="P127" s="925"/>
      <c r="Q127" s="925"/>
      <c r="R127" s="925"/>
      <c r="S127" s="925"/>
      <c r="T127" s="925"/>
      <c r="U127" s="925"/>
      <c r="V127" s="925"/>
      <c r="W127" s="925"/>
      <c r="X127" s="925"/>
      <c r="Y127" s="925"/>
      <c r="Z127" s="926"/>
      <c r="AA127" s="862" t="s">
        <v>236</v>
      </c>
      <c r="AB127" s="863"/>
      <c r="AC127" s="863"/>
      <c r="AD127" s="863"/>
      <c r="AE127" s="864"/>
      <c r="AF127" s="865" t="s">
        <v>236</v>
      </c>
      <c r="AG127" s="863"/>
      <c r="AH127" s="863"/>
      <c r="AI127" s="863"/>
      <c r="AJ127" s="864"/>
      <c r="AK127" s="865" t="s">
        <v>236</v>
      </c>
      <c r="AL127" s="863"/>
      <c r="AM127" s="863"/>
      <c r="AN127" s="863"/>
      <c r="AO127" s="864"/>
      <c r="AP127" s="910" t="s">
        <v>236</v>
      </c>
      <c r="AQ127" s="911"/>
      <c r="AR127" s="911"/>
      <c r="AS127" s="911"/>
      <c r="AT127" s="912"/>
      <c r="AU127" s="283"/>
      <c r="AV127" s="283"/>
      <c r="AW127" s="283"/>
      <c r="AX127" s="927" t="s">
        <v>481</v>
      </c>
      <c r="AY127" s="895"/>
      <c r="AZ127" s="895"/>
      <c r="BA127" s="895"/>
      <c r="BB127" s="895"/>
      <c r="BC127" s="895"/>
      <c r="BD127" s="895"/>
      <c r="BE127" s="896"/>
      <c r="BF127" s="894" t="s">
        <v>482</v>
      </c>
      <c r="BG127" s="895"/>
      <c r="BH127" s="895"/>
      <c r="BI127" s="895"/>
      <c r="BJ127" s="895"/>
      <c r="BK127" s="895"/>
      <c r="BL127" s="896"/>
      <c r="BM127" s="894" t="s">
        <v>483</v>
      </c>
      <c r="BN127" s="895"/>
      <c r="BO127" s="895"/>
      <c r="BP127" s="895"/>
      <c r="BQ127" s="895"/>
      <c r="BR127" s="895"/>
      <c r="BS127" s="896"/>
      <c r="BT127" s="894" t="s">
        <v>484</v>
      </c>
      <c r="BU127" s="895"/>
      <c r="BV127" s="895"/>
      <c r="BW127" s="895"/>
      <c r="BX127" s="895"/>
      <c r="BY127" s="895"/>
      <c r="BZ127" s="897"/>
      <c r="CA127" s="283"/>
      <c r="CB127" s="283"/>
      <c r="CC127" s="283"/>
      <c r="CD127" s="284"/>
      <c r="CE127" s="284"/>
      <c r="CF127" s="284"/>
      <c r="CG127" s="281"/>
      <c r="CH127" s="281"/>
      <c r="CI127" s="281"/>
      <c r="CJ127" s="282"/>
      <c r="CK127" s="940"/>
      <c r="CL127" s="941"/>
      <c r="CM127" s="941"/>
      <c r="CN127" s="941"/>
      <c r="CO127" s="942"/>
      <c r="CP127" s="898" t="s">
        <v>485</v>
      </c>
      <c r="CQ127" s="833"/>
      <c r="CR127" s="833"/>
      <c r="CS127" s="833"/>
      <c r="CT127" s="833"/>
      <c r="CU127" s="833"/>
      <c r="CV127" s="833"/>
      <c r="CW127" s="833"/>
      <c r="CX127" s="833"/>
      <c r="CY127" s="833"/>
      <c r="CZ127" s="833"/>
      <c r="DA127" s="833"/>
      <c r="DB127" s="833"/>
      <c r="DC127" s="833"/>
      <c r="DD127" s="833"/>
      <c r="DE127" s="833"/>
      <c r="DF127" s="834"/>
      <c r="DG127" s="899" t="s">
        <v>236</v>
      </c>
      <c r="DH127" s="900"/>
      <c r="DI127" s="900"/>
      <c r="DJ127" s="900"/>
      <c r="DK127" s="900"/>
      <c r="DL127" s="900" t="s">
        <v>236</v>
      </c>
      <c r="DM127" s="900"/>
      <c r="DN127" s="900"/>
      <c r="DO127" s="900"/>
      <c r="DP127" s="900"/>
      <c r="DQ127" s="900" t="s">
        <v>236</v>
      </c>
      <c r="DR127" s="900"/>
      <c r="DS127" s="900"/>
      <c r="DT127" s="900"/>
      <c r="DU127" s="900"/>
      <c r="DV127" s="877" t="s">
        <v>236</v>
      </c>
      <c r="DW127" s="877"/>
      <c r="DX127" s="877"/>
      <c r="DY127" s="877"/>
      <c r="DZ127" s="878"/>
    </row>
    <row r="128" spans="1:130" s="247" customFormat="1" ht="26.25" customHeight="1" thickBot="1" x14ac:dyDescent="0.25">
      <c r="A128" s="879" t="s">
        <v>486</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487</v>
      </c>
      <c r="X128" s="881"/>
      <c r="Y128" s="881"/>
      <c r="Z128" s="882"/>
      <c r="AA128" s="883">
        <v>838754</v>
      </c>
      <c r="AB128" s="884"/>
      <c r="AC128" s="884"/>
      <c r="AD128" s="884"/>
      <c r="AE128" s="885"/>
      <c r="AF128" s="886">
        <v>625098</v>
      </c>
      <c r="AG128" s="884"/>
      <c r="AH128" s="884"/>
      <c r="AI128" s="884"/>
      <c r="AJ128" s="885"/>
      <c r="AK128" s="886">
        <v>586752</v>
      </c>
      <c r="AL128" s="884"/>
      <c r="AM128" s="884"/>
      <c r="AN128" s="884"/>
      <c r="AO128" s="885"/>
      <c r="AP128" s="887"/>
      <c r="AQ128" s="888"/>
      <c r="AR128" s="888"/>
      <c r="AS128" s="888"/>
      <c r="AT128" s="889"/>
      <c r="AU128" s="283"/>
      <c r="AV128" s="283"/>
      <c r="AW128" s="283"/>
      <c r="AX128" s="890" t="s">
        <v>488</v>
      </c>
      <c r="AY128" s="891"/>
      <c r="AZ128" s="891"/>
      <c r="BA128" s="891"/>
      <c r="BB128" s="891"/>
      <c r="BC128" s="891"/>
      <c r="BD128" s="891"/>
      <c r="BE128" s="892"/>
      <c r="BF128" s="869" t="s">
        <v>236</v>
      </c>
      <c r="BG128" s="870"/>
      <c r="BH128" s="870"/>
      <c r="BI128" s="870"/>
      <c r="BJ128" s="870"/>
      <c r="BK128" s="870"/>
      <c r="BL128" s="893"/>
      <c r="BM128" s="869">
        <v>12.51</v>
      </c>
      <c r="BN128" s="870"/>
      <c r="BO128" s="870"/>
      <c r="BP128" s="870"/>
      <c r="BQ128" s="870"/>
      <c r="BR128" s="870"/>
      <c r="BS128" s="893"/>
      <c r="BT128" s="869">
        <v>20</v>
      </c>
      <c r="BU128" s="870"/>
      <c r="BV128" s="870"/>
      <c r="BW128" s="870"/>
      <c r="BX128" s="870"/>
      <c r="BY128" s="870"/>
      <c r="BZ128" s="871"/>
      <c r="CA128" s="284"/>
      <c r="CB128" s="284"/>
      <c r="CC128" s="284"/>
      <c r="CD128" s="284"/>
      <c r="CE128" s="284"/>
      <c r="CF128" s="284"/>
      <c r="CG128" s="281"/>
      <c r="CH128" s="281"/>
      <c r="CI128" s="281"/>
      <c r="CJ128" s="282"/>
      <c r="CK128" s="943"/>
      <c r="CL128" s="944"/>
      <c r="CM128" s="944"/>
      <c r="CN128" s="944"/>
      <c r="CO128" s="945"/>
      <c r="CP128" s="872" t="s">
        <v>489</v>
      </c>
      <c r="CQ128" s="811"/>
      <c r="CR128" s="811"/>
      <c r="CS128" s="811"/>
      <c r="CT128" s="811"/>
      <c r="CU128" s="811"/>
      <c r="CV128" s="811"/>
      <c r="CW128" s="811"/>
      <c r="CX128" s="811"/>
      <c r="CY128" s="811"/>
      <c r="CZ128" s="811"/>
      <c r="DA128" s="811"/>
      <c r="DB128" s="811"/>
      <c r="DC128" s="811"/>
      <c r="DD128" s="811"/>
      <c r="DE128" s="811"/>
      <c r="DF128" s="812"/>
      <c r="DG128" s="873">
        <v>215849</v>
      </c>
      <c r="DH128" s="874"/>
      <c r="DI128" s="874"/>
      <c r="DJ128" s="874"/>
      <c r="DK128" s="874"/>
      <c r="DL128" s="874">
        <v>186662</v>
      </c>
      <c r="DM128" s="874"/>
      <c r="DN128" s="874"/>
      <c r="DO128" s="874"/>
      <c r="DP128" s="874"/>
      <c r="DQ128" s="874">
        <v>157475</v>
      </c>
      <c r="DR128" s="874"/>
      <c r="DS128" s="874"/>
      <c r="DT128" s="874"/>
      <c r="DU128" s="874"/>
      <c r="DV128" s="875">
        <v>0.9</v>
      </c>
      <c r="DW128" s="875"/>
      <c r="DX128" s="875"/>
      <c r="DY128" s="875"/>
      <c r="DZ128" s="876"/>
    </row>
    <row r="129" spans="1:131" s="247" customFormat="1" ht="26.25" customHeight="1" x14ac:dyDescent="0.2">
      <c r="A129" s="857" t="s">
        <v>107</v>
      </c>
      <c r="B129" s="858"/>
      <c r="C129" s="858"/>
      <c r="D129" s="858"/>
      <c r="E129" s="858"/>
      <c r="F129" s="858"/>
      <c r="G129" s="858"/>
      <c r="H129" s="858"/>
      <c r="I129" s="858"/>
      <c r="J129" s="858"/>
      <c r="K129" s="858"/>
      <c r="L129" s="858"/>
      <c r="M129" s="858"/>
      <c r="N129" s="858"/>
      <c r="O129" s="858"/>
      <c r="P129" s="858"/>
      <c r="Q129" s="858"/>
      <c r="R129" s="858"/>
      <c r="S129" s="858"/>
      <c r="T129" s="858"/>
      <c r="U129" s="858"/>
      <c r="V129" s="858"/>
      <c r="W129" s="859" t="s">
        <v>490</v>
      </c>
      <c r="X129" s="860"/>
      <c r="Y129" s="860"/>
      <c r="Z129" s="861"/>
      <c r="AA129" s="862">
        <v>19462666</v>
      </c>
      <c r="AB129" s="863"/>
      <c r="AC129" s="863"/>
      <c r="AD129" s="863"/>
      <c r="AE129" s="864"/>
      <c r="AF129" s="865">
        <v>19485324</v>
      </c>
      <c r="AG129" s="863"/>
      <c r="AH129" s="863"/>
      <c r="AI129" s="863"/>
      <c r="AJ129" s="864"/>
      <c r="AK129" s="865">
        <v>19761297</v>
      </c>
      <c r="AL129" s="863"/>
      <c r="AM129" s="863"/>
      <c r="AN129" s="863"/>
      <c r="AO129" s="864"/>
      <c r="AP129" s="866"/>
      <c r="AQ129" s="867"/>
      <c r="AR129" s="867"/>
      <c r="AS129" s="867"/>
      <c r="AT129" s="868"/>
      <c r="AU129" s="285"/>
      <c r="AV129" s="285"/>
      <c r="AW129" s="285"/>
      <c r="AX129" s="832" t="s">
        <v>491</v>
      </c>
      <c r="AY129" s="833"/>
      <c r="AZ129" s="833"/>
      <c r="BA129" s="833"/>
      <c r="BB129" s="833"/>
      <c r="BC129" s="833"/>
      <c r="BD129" s="833"/>
      <c r="BE129" s="834"/>
      <c r="BF129" s="852" t="s">
        <v>236</v>
      </c>
      <c r="BG129" s="853"/>
      <c r="BH129" s="853"/>
      <c r="BI129" s="853"/>
      <c r="BJ129" s="853"/>
      <c r="BK129" s="853"/>
      <c r="BL129" s="854"/>
      <c r="BM129" s="852">
        <v>17.510000000000002</v>
      </c>
      <c r="BN129" s="853"/>
      <c r="BO129" s="853"/>
      <c r="BP129" s="853"/>
      <c r="BQ129" s="853"/>
      <c r="BR129" s="853"/>
      <c r="BS129" s="854"/>
      <c r="BT129" s="852">
        <v>30</v>
      </c>
      <c r="BU129" s="855"/>
      <c r="BV129" s="855"/>
      <c r="BW129" s="855"/>
      <c r="BX129" s="855"/>
      <c r="BY129" s="855"/>
      <c r="BZ129" s="85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7" t="s">
        <v>492</v>
      </c>
      <c r="B130" s="858"/>
      <c r="C130" s="858"/>
      <c r="D130" s="858"/>
      <c r="E130" s="858"/>
      <c r="F130" s="858"/>
      <c r="G130" s="858"/>
      <c r="H130" s="858"/>
      <c r="I130" s="858"/>
      <c r="J130" s="858"/>
      <c r="K130" s="858"/>
      <c r="L130" s="858"/>
      <c r="M130" s="858"/>
      <c r="N130" s="858"/>
      <c r="O130" s="858"/>
      <c r="P130" s="858"/>
      <c r="Q130" s="858"/>
      <c r="R130" s="858"/>
      <c r="S130" s="858"/>
      <c r="T130" s="858"/>
      <c r="U130" s="858"/>
      <c r="V130" s="858"/>
      <c r="W130" s="859" t="s">
        <v>493</v>
      </c>
      <c r="X130" s="860"/>
      <c r="Y130" s="860"/>
      <c r="Z130" s="861"/>
      <c r="AA130" s="862">
        <v>2223722</v>
      </c>
      <c r="AB130" s="863"/>
      <c r="AC130" s="863"/>
      <c r="AD130" s="863"/>
      <c r="AE130" s="864"/>
      <c r="AF130" s="865">
        <v>2158690</v>
      </c>
      <c r="AG130" s="863"/>
      <c r="AH130" s="863"/>
      <c r="AI130" s="863"/>
      <c r="AJ130" s="864"/>
      <c r="AK130" s="865">
        <v>2073291</v>
      </c>
      <c r="AL130" s="863"/>
      <c r="AM130" s="863"/>
      <c r="AN130" s="863"/>
      <c r="AO130" s="864"/>
      <c r="AP130" s="866"/>
      <c r="AQ130" s="867"/>
      <c r="AR130" s="867"/>
      <c r="AS130" s="867"/>
      <c r="AT130" s="868"/>
      <c r="AU130" s="285"/>
      <c r="AV130" s="285"/>
      <c r="AW130" s="285"/>
      <c r="AX130" s="832" t="s">
        <v>494</v>
      </c>
      <c r="AY130" s="833"/>
      <c r="AZ130" s="833"/>
      <c r="BA130" s="833"/>
      <c r="BB130" s="833"/>
      <c r="BC130" s="833"/>
      <c r="BD130" s="833"/>
      <c r="BE130" s="834"/>
      <c r="BF130" s="835">
        <v>7.3</v>
      </c>
      <c r="BG130" s="836"/>
      <c r="BH130" s="836"/>
      <c r="BI130" s="836"/>
      <c r="BJ130" s="836"/>
      <c r="BK130" s="836"/>
      <c r="BL130" s="837"/>
      <c r="BM130" s="835">
        <v>25</v>
      </c>
      <c r="BN130" s="836"/>
      <c r="BO130" s="836"/>
      <c r="BP130" s="836"/>
      <c r="BQ130" s="836"/>
      <c r="BR130" s="836"/>
      <c r="BS130" s="837"/>
      <c r="BT130" s="835">
        <v>35</v>
      </c>
      <c r="BU130" s="838"/>
      <c r="BV130" s="838"/>
      <c r="BW130" s="838"/>
      <c r="BX130" s="838"/>
      <c r="BY130" s="838"/>
      <c r="BZ130" s="83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40"/>
      <c r="B131" s="841"/>
      <c r="C131" s="841"/>
      <c r="D131" s="841"/>
      <c r="E131" s="841"/>
      <c r="F131" s="841"/>
      <c r="G131" s="841"/>
      <c r="H131" s="841"/>
      <c r="I131" s="841"/>
      <c r="J131" s="841"/>
      <c r="K131" s="841"/>
      <c r="L131" s="841"/>
      <c r="M131" s="841"/>
      <c r="N131" s="841"/>
      <c r="O131" s="841"/>
      <c r="P131" s="841"/>
      <c r="Q131" s="841"/>
      <c r="R131" s="841"/>
      <c r="S131" s="841"/>
      <c r="T131" s="841"/>
      <c r="U131" s="841"/>
      <c r="V131" s="841"/>
      <c r="W131" s="842" t="s">
        <v>495</v>
      </c>
      <c r="X131" s="843"/>
      <c r="Y131" s="843"/>
      <c r="Z131" s="844"/>
      <c r="AA131" s="845">
        <v>17238944</v>
      </c>
      <c r="AB131" s="846"/>
      <c r="AC131" s="846"/>
      <c r="AD131" s="846"/>
      <c r="AE131" s="847"/>
      <c r="AF131" s="848">
        <v>17326634</v>
      </c>
      <c r="AG131" s="846"/>
      <c r="AH131" s="846"/>
      <c r="AI131" s="846"/>
      <c r="AJ131" s="847"/>
      <c r="AK131" s="848">
        <v>17688006</v>
      </c>
      <c r="AL131" s="846"/>
      <c r="AM131" s="846"/>
      <c r="AN131" s="846"/>
      <c r="AO131" s="847"/>
      <c r="AP131" s="849"/>
      <c r="AQ131" s="850"/>
      <c r="AR131" s="850"/>
      <c r="AS131" s="850"/>
      <c r="AT131" s="851"/>
      <c r="AU131" s="285"/>
      <c r="AV131" s="285"/>
      <c r="AW131" s="285"/>
      <c r="AX131" s="810" t="s">
        <v>496</v>
      </c>
      <c r="AY131" s="811"/>
      <c r="AZ131" s="811"/>
      <c r="BA131" s="811"/>
      <c r="BB131" s="811"/>
      <c r="BC131" s="811"/>
      <c r="BD131" s="811"/>
      <c r="BE131" s="812"/>
      <c r="BF131" s="813">
        <v>59.3</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9" t="s">
        <v>497</v>
      </c>
      <c r="B132" s="820"/>
      <c r="C132" s="820"/>
      <c r="D132" s="820"/>
      <c r="E132" s="820"/>
      <c r="F132" s="820"/>
      <c r="G132" s="820"/>
      <c r="H132" s="820"/>
      <c r="I132" s="820"/>
      <c r="J132" s="820"/>
      <c r="K132" s="820"/>
      <c r="L132" s="820"/>
      <c r="M132" s="820"/>
      <c r="N132" s="820"/>
      <c r="O132" s="820"/>
      <c r="P132" s="820"/>
      <c r="Q132" s="820"/>
      <c r="R132" s="820"/>
      <c r="S132" s="820"/>
      <c r="T132" s="820"/>
      <c r="U132" s="820"/>
      <c r="V132" s="823" t="s">
        <v>498</v>
      </c>
      <c r="W132" s="823"/>
      <c r="X132" s="823"/>
      <c r="Y132" s="823"/>
      <c r="Z132" s="824"/>
      <c r="AA132" s="825">
        <v>6.8199537049999996</v>
      </c>
      <c r="AB132" s="826"/>
      <c r="AC132" s="826"/>
      <c r="AD132" s="826"/>
      <c r="AE132" s="827"/>
      <c r="AF132" s="828">
        <v>7.9238183250000001</v>
      </c>
      <c r="AG132" s="826"/>
      <c r="AH132" s="826"/>
      <c r="AI132" s="826"/>
      <c r="AJ132" s="827"/>
      <c r="AK132" s="828">
        <v>7.3324941209999999</v>
      </c>
      <c r="AL132" s="826"/>
      <c r="AM132" s="826"/>
      <c r="AN132" s="826"/>
      <c r="AO132" s="827"/>
      <c r="AP132" s="829"/>
      <c r="AQ132" s="830"/>
      <c r="AR132" s="830"/>
      <c r="AS132" s="830"/>
      <c r="AT132" s="83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02" t="s">
        <v>499</v>
      </c>
      <c r="W133" s="802"/>
      <c r="X133" s="802"/>
      <c r="Y133" s="802"/>
      <c r="Z133" s="803"/>
      <c r="AA133" s="804">
        <v>7.3</v>
      </c>
      <c r="AB133" s="805"/>
      <c r="AC133" s="805"/>
      <c r="AD133" s="805"/>
      <c r="AE133" s="806"/>
      <c r="AF133" s="804">
        <v>7.4</v>
      </c>
      <c r="AG133" s="805"/>
      <c r="AH133" s="805"/>
      <c r="AI133" s="805"/>
      <c r="AJ133" s="806"/>
      <c r="AK133" s="804">
        <v>7.3</v>
      </c>
      <c r="AL133" s="805"/>
      <c r="AM133" s="805"/>
      <c r="AN133" s="805"/>
      <c r="AO133" s="806"/>
      <c r="AP133" s="807"/>
      <c r="AQ133" s="808"/>
      <c r="AR133" s="808"/>
      <c r="AS133" s="808"/>
      <c r="AT133" s="80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usNg2k647z/ii6AiDGCS0nkTtisWcGE4UCbkzU2bDujrqtWo/y79ja2VtIbgizpW3HrKXXabqFCHKxzVxZYQGQ==" saltValue="QB21firU+cEV5LEgUVow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500</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eVeabZQvK9G1gN3HMBFWf7Gp7SJhdUsxOsZGlc+pWN1+pDjz4BuazcpAIrAN8rOCwN0mExT8loeONt9Aub5hkw==" saltValue="V57/tKI0RpYteL24Tuj2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guAf0hLvdBP2XRmMukDjbTPjDzy2rHZG1PfdzYtl6rCMZAPrj0f3cnEEX9VazBsDtGEawz27zYRCj/ypkFeIQ==" saltValue="dCoMTjhOiEZRmlLgu/oep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ht="13.5" customHeight="1"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35" t="s">
        <v>503</v>
      </c>
      <c r="AP7" s="304"/>
      <c r="AQ7" s="305" t="s">
        <v>504</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36"/>
      <c r="AP8" s="310" t="s">
        <v>505</v>
      </c>
      <c r="AQ8" s="311" t="s">
        <v>506</v>
      </c>
      <c r="AR8" s="312" t="s">
        <v>507</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6" t="s">
        <v>508</v>
      </c>
      <c r="AL9" s="1227"/>
      <c r="AM9" s="1227"/>
      <c r="AN9" s="1228"/>
      <c r="AO9" s="313">
        <v>6555794</v>
      </c>
      <c r="AP9" s="313">
        <v>65419</v>
      </c>
      <c r="AQ9" s="314">
        <v>61284</v>
      </c>
      <c r="AR9" s="315">
        <v>6.7</v>
      </c>
    </row>
    <row r="10" spans="1:46" ht="13.5" customHeight="1"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6" t="s">
        <v>509</v>
      </c>
      <c r="AL10" s="1227"/>
      <c r="AM10" s="1227"/>
      <c r="AN10" s="1228"/>
      <c r="AO10" s="316">
        <v>89522</v>
      </c>
      <c r="AP10" s="316">
        <v>893</v>
      </c>
      <c r="AQ10" s="317">
        <v>4056</v>
      </c>
      <c r="AR10" s="318">
        <v>-78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6" t="s">
        <v>510</v>
      </c>
      <c r="AL11" s="1227"/>
      <c r="AM11" s="1227"/>
      <c r="AN11" s="1228"/>
      <c r="AO11" s="316">
        <v>46848</v>
      </c>
      <c r="AP11" s="316">
        <v>467</v>
      </c>
      <c r="AQ11" s="317">
        <v>604</v>
      </c>
      <c r="AR11" s="318">
        <v>-22.7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6" t="s">
        <v>511</v>
      </c>
      <c r="AL12" s="1227"/>
      <c r="AM12" s="1227"/>
      <c r="AN12" s="1228"/>
      <c r="AO12" s="316" t="s">
        <v>512</v>
      </c>
      <c r="AP12" s="316" t="s">
        <v>512</v>
      </c>
      <c r="AQ12" s="317">
        <v>21</v>
      </c>
      <c r="AR12" s="318" t="s">
        <v>512</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6" t="s">
        <v>513</v>
      </c>
      <c r="AL13" s="1227"/>
      <c r="AM13" s="1227"/>
      <c r="AN13" s="1228"/>
      <c r="AO13" s="316">
        <v>228544</v>
      </c>
      <c r="AP13" s="316">
        <v>2281</v>
      </c>
      <c r="AQ13" s="317">
        <v>2509</v>
      </c>
      <c r="AR13" s="318">
        <v>-9.1</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6" t="s">
        <v>514</v>
      </c>
      <c r="AL14" s="1227"/>
      <c r="AM14" s="1227"/>
      <c r="AN14" s="1228"/>
      <c r="AO14" s="316">
        <v>60595</v>
      </c>
      <c r="AP14" s="316">
        <v>605</v>
      </c>
      <c r="AQ14" s="317">
        <v>1157</v>
      </c>
      <c r="AR14" s="318">
        <v>-47.7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515</v>
      </c>
      <c r="AL15" s="1230"/>
      <c r="AM15" s="1230"/>
      <c r="AN15" s="1231"/>
      <c r="AO15" s="316">
        <v>-472290</v>
      </c>
      <c r="AP15" s="316">
        <v>-4713</v>
      </c>
      <c r="AQ15" s="317">
        <v>-4228</v>
      </c>
      <c r="AR15" s="318">
        <v>11.5</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9" t="s">
        <v>189</v>
      </c>
      <c r="AL16" s="1230"/>
      <c r="AM16" s="1230"/>
      <c r="AN16" s="1231"/>
      <c r="AO16" s="316">
        <v>6509013</v>
      </c>
      <c r="AP16" s="316">
        <v>64952</v>
      </c>
      <c r="AQ16" s="317">
        <v>65402</v>
      </c>
      <c r="AR16" s="318">
        <v>-0.7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517</v>
      </c>
      <c r="AP20" s="325" t="s">
        <v>518</v>
      </c>
      <c r="AQ20" s="326" t="s">
        <v>519</v>
      </c>
      <c r="AR20" s="327"/>
    </row>
    <row r="21" spans="1:46" s="333" customFormat="1" ht="13.2" x14ac:dyDescent="0.2">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2" t="s">
        <v>520</v>
      </c>
      <c r="AL21" s="1233"/>
      <c r="AM21" s="1233"/>
      <c r="AN21" s="1234"/>
      <c r="AO21" s="329">
        <v>6.08</v>
      </c>
      <c r="AP21" s="330">
        <v>6.06</v>
      </c>
      <c r="AQ21" s="331">
        <v>0.02</v>
      </c>
      <c r="AR21" s="299"/>
      <c r="AS21" s="332"/>
      <c r="AT21" s="328"/>
    </row>
    <row r="22" spans="1:46" s="333" customFormat="1" ht="13.2" x14ac:dyDescent="0.2">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2" t="s">
        <v>521</v>
      </c>
      <c r="AL22" s="1233"/>
      <c r="AM22" s="1233"/>
      <c r="AN22" s="1234"/>
      <c r="AO22" s="334">
        <v>99.9</v>
      </c>
      <c r="AP22" s="335">
        <v>99.2</v>
      </c>
      <c r="AQ22" s="336">
        <v>0.7</v>
      </c>
      <c r="AR22" s="320"/>
      <c r="AS22" s="332"/>
      <c r="AT22" s="328"/>
    </row>
    <row r="23" spans="1:46" s="333" customFormat="1" ht="13.2" x14ac:dyDescent="0.2">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ht="13.2" x14ac:dyDescent="0.2">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ht="13.2" x14ac:dyDescent="0.2">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ht="13.2" x14ac:dyDescent="0.2">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ht="13.2" x14ac:dyDescent="0.2">
      <c r="A27" s="341"/>
      <c r="AO27" s="294"/>
      <c r="AP27" s="294"/>
      <c r="AQ27" s="294"/>
      <c r="AR27" s="294"/>
      <c r="AS27" s="294"/>
      <c r="AT27" s="294"/>
    </row>
    <row r="28" spans="1:46" ht="16.2" x14ac:dyDescent="0.2">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3"/>
    </row>
    <row r="30" spans="1:46" ht="13.5" customHeight="1"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35" t="s">
        <v>503</v>
      </c>
      <c r="AP30" s="304"/>
      <c r="AQ30" s="305" t="s">
        <v>504</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36"/>
      <c r="AP31" s="310" t="s">
        <v>505</v>
      </c>
      <c r="AQ31" s="311" t="s">
        <v>506</v>
      </c>
      <c r="AR31" s="312" t="s">
        <v>507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5" t="s">
        <v>525</v>
      </c>
      <c r="AL32" s="1216"/>
      <c r="AM32" s="1216"/>
      <c r="AN32" s="1217"/>
      <c r="AO32" s="344">
        <v>2667400</v>
      </c>
      <c r="AP32" s="344">
        <v>26617</v>
      </c>
      <c r="AQ32" s="345">
        <v>32044</v>
      </c>
      <c r="AR32" s="346">
        <v>-16.899999999999999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5" t="s">
        <v>526</v>
      </c>
      <c r="AL33" s="1216"/>
      <c r="AM33" s="1216"/>
      <c r="AN33" s="1217"/>
      <c r="AO33" s="344" t="s">
        <v>512</v>
      </c>
      <c r="AP33" s="344" t="s">
        <v>512</v>
      </c>
      <c r="AQ33" s="345">
        <v>6</v>
      </c>
      <c r="AR33" s="346" t="s">
        <v>512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5" t="s">
        <v>527</v>
      </c>
      <c r="AL34" s="1216"/>
      <c r="AM34" s="1216"/>
      <c r="AN34" s="1217"/>
      <c r="AO34" s="344" t="s">
        <v>512</v>
      </c>
      <c r="AP34" s="344" t="s">
        <v>512</v>
      </c>
      <c r="AQ34" s="345">
        <v>29</v>
      </c>
      <c r="AR34" s="346" t="s">
        <v>512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5" t="s">
        <v>528</v>
      </c>
      <c r="AL35" s="1216"/>
      <c r="AM35" s="1216"/>
      <c r="AN35" s="1217"/>
      <c r="AO35" s="344">
        <v>589744</v>
      </c>
      <c r="AP35" s="344">
        <v>5885</v>
      </c>
      <c r="AQ35" s="345">
        <v>6008</v>
      </c>
      <c r="AR35" s="346">
        <v>-2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5" t="s">
        <v>529</v>
      </c>
      <c r="AL36" s="1216"/>
      <c r="AM36" s="1216"/>
      <c r="AN36" s="1217"/>
      <c r="AO36" s="344">
        <v>245779</v>
      </c>
      <c r="AP36" s="344">
        <v>2453</v>
      </c>
      <c r="AQ36" s="345">
        <v>1138</v>
      </c>
      <c r="AR36" s="346">
        <v>115.6</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5" t="s">
        <v>530</v>
      </c>
      <c r="AL37" s="1216"/>
      <c r="AM37" s="1216"/>
      <c r="AN37" s="1217"/>
      <c r="AO37" s="344">
        <v>453486</v>
      </c>
      <c r="AP37" s="344">
        <v>4525</v>
      </c>
      <c r="AQ37" s="345">
        <v>852</v>
      </c>
      <c r="AR37" s="346">
        <v>431.1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2" t="s">
        <v>531</v>
      </c>
      <c r="AL38" s="1213"/>
      <c r="AM38" s="1213"/>
      <c r="AN38" s="1214"/>
      <c r="AO38" s="347">
        <v>606</v>
      </c>
      <c r="AP38" s="347">
        <v>6</v>
      </c>
      <c r="AQ38" s="348">
        <v>2</v>
      </c>
      <c r="AR38" s="336">
        <v>200</v>
      </c>
      <c r="AS38" s="343"/>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2" t="s">
        <v>532</v>
      </c>
      <c r="AL39" s="1213"/>
      <c r="AM39" s="1213"/>
      <c r="AN39" s="1214"/>
      <c r="AO39" s="344">
        <v>-586752</v>
      </c>
      <c r="AP39" s="344">
        <v>-5855</v>
      </c>
      <c r="AQ39" s="345">
        <v>-6316</v>
      </c>
      <c r="AR39" s="346">
        <v>-7.3</v>
      </c>
      <c r="AS39" s="343"/>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5" t="s">
        <v>533</v>
      </c>
      <c r="AL40" s="1216"/>
      <c r="AM40" s="1216"/>
      <c r="AN40" s="1217"/>
      <c r="AO40" s="344">
        <v>-2073291</v>
      </c>
      <c r="AP40" s="344">
        <v>-20689</v>
      </c>
      <c r="AQ40" s="345">
        <v>-26078</v>
      </c>
      <c r="AR40" s="346">
        <v>-20.7</v>
      </c>
      <c r="AS40" s="343"/>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18" t="s">
        <v>302</v>
      </c>
      <c r="AL41" s="1219"/>
      <c r="AM41" s="1219"/>
      <c r="AN41" s="1220"/>
      <c r="AO41" s="344">
        <v>1296972</v>
      </c>
      <c r="AP41" s="344">
        <v>12942</v>
      </c>
      <c r="AQ41" s="345">
        <v>7686</v>
      </c>
      <c r="AR41" s="346">
        <v>68.400000000000006</v>
      </c>
      <c r="AS41" s="343"/>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534</v>
      </c>
      <c r="AL42" s="294"/>
      <c r="AM42" s="294"/>
      <c r="AN42" s="294"/>
      <c r="AO42" s="294"/>
      <c r="AP42" s="294"/>
      <c r="AQ42" s="320"/>
      <c r="AR42" s="320"/>
      <c r="AS42" s="343"/>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ht="13.2" x14ac:dyDescent="0.2">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2">
      <c r="A47" s="353"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536</v>
      </c>
      <c r="AL48" s="354"/>
      <c r="AM48" s="354"/>
      <c r="AN48" s="354"/>
      <c r="AO48" s="354"/>
      <c r="AP48" s="354"/>
      <c r="AQ48" s="355"/>
      <c r="AR48" s="354"/>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221" t="s">
        <v>503</v>
      </c>
      <c r="AN49" s="1223" t="s">
        <v>537</v>
      </c>
      <c r="AO49" s="1224"/>
      <c r="AP49" s="1224"/>
      <c r="AQ49" s="1224"/>
      <c r="AR49" s="122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222"/>
      <c r="AN50" s="360" t="s">
        <v>538</v>
      </c>
      <c r="AO50" s="361" t="s">
        <v>539</v>
      </c>
      <c r="AP50" s="362" t="s">
        <v>540</v>
      </c>
      <c r="AQ50" s="363" t="s">
        <v>541</v>
      </c>
      <c r="AR50" s="364" t="s">
        <v>542</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543</v>
      </c>
      <c r="AL51" s="357"/>
      <c r="AM51" s="365">
        <v>2763670</v>
      </c>
      <c r="AN51" s="366">
        <v>27585</v>
      </c>
      <c r="AO51" s="367">
        <v>17.2</v>
      </c>
      <c r="AP51" s="368">
        <v>40879</v>
      </c>
      <c r="AQ51" s="369">
        <v>-7.7</v>
      </c>
      <c r="AR51" s="370">
        <v>24.9</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544</v>
      </c>
      <c r="AM52" s="373">
        <v>1347855</v>
      </c>
      <c r="AN52" s="374">
        <v>13453</v>
      </c>
      <c r="AO52" s="375">
        <v>11.3</v>
      </c>
      <c r="AP52" s="376">
        <v>24087</v>
      </c>
      <c r="AQ52" s="377">
        <v>-7.9</v>
      </c>
      <c r="AR52" s="378">
        <v>19.2</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545</v>
      </c>
      <c r="AL53" s="357"/>
      <c r="AM53" s="365">
        <v>2847526</v>
      </c>
      <c r="AN53" s="366">
        <v>28329</v>
      </c>
      <c r="AO53" s="367">
        <v>2.7</v>
      </c>
      <c r="AP53" s="368">
        <v>42651</v>
      </c>
      <c r="AQ53" s="369">
        <v>4.3</v>
      </c>
      <c r="AR53" s="370">
        <v>-1.6</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544</v>
      </c>
      <c r="AM54" s="373">
        <v>1412822</v>
      </c>
      <c r="AN54" s="374">
        <v>14055</v>
      </c>
      <c r="AO54" s="375">
        <v>4.5</v>
      </c>
      <c r="AP54" s="376">
        <v>22675</v>
      </c>
      <c r="AQ54" s="377">
        <v>-5.9</v>
      </c>
      <c r="AR54" s="378">
        <v>10.4</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546</v>
      </c>
      <c r="AL55" s="357"/>
      <c r="AM55" s="365">
        <v>2267170</v>
      </c>
      <c r="AN55" s="366">
        <v>22497</v>
      </c>
      <c r="AO55" s="367">
        <v>-20.6</v>
      </c>
      <c r="AP55" s="368">
        <v>43226</v>
      </c>
      <c r="AQ55" s="369">
        <v>1.3</v>
      </c>
      <c r="AR55" s="370">
        <v>-21.9</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544</v>
      </c>
      <c r="AM56" s="373">
        <v>964072</v>
      </c>
      <c r="AN56" s="374">
        <v>9566</v>
      </c>
      <c r="AO56" s="375">
        <v>-31.9</v>
      </c>
      <c r="AP56" s="376">
        <v>22622</v>
      </c>
      <c r="AQ56" s="377">
        <v>-0.2</v>
      </c>
      <c r="AR56" s="378">
        <v>-31.7</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547</v>
      </c>
      <c r="AL57" s="357"/>
      <c r="AM57" s="365">
        <v>4096436</v>
      </c>
      <c r="AN57" s="366">
        <v>40790</v>
      </c>
      <c r="AO57" s="367">
        <v>81.3</v>
      </c>
      <c r="AP57" s="368">
        <v>42836</v>
      </c>
      <c r="AQ57" s="369">
        <v>-0.9</v>
      </c>
      <c r="AR57" s="370">
        <v>82.2</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544</v>
      </c>
      <c r="AM58" s="373">
        <v>2217811</v>
      </c>
      <c r="AN58" s="374">
        <v>22084</v>
      </c>
      <c r="AO58" s="375">
        <v>130.9</v>
      </c>
      <c r="AP58" s="376">
        <v>22936</v>
      </c>
      <c r="AQ58" s="377">
        <v>1.4</v>
      </c>
      <c r="AR58" s="378">
        <v>129.5</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548</v>
      </c>
      <c r="AL59" s="357"/>
      <c r="AM59" s="365">
        <v>2697135</v>
      </c>
      <c r="AN59" s="366">
        <v>26914</v>
      </c>
      <c r="AO59" s="367">
        <v>-34</v>
      </c>
      <c r="AP59" s="368">
        <v>44161</v>
      </c>
      <c r="AQ59" s="369">
        <v>3.1</v>
      </c>
      <c r="AR59" s="370">
        <v>-37.1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544</v>
      </c>
      <c r="AM60" s="373">
        <v>1418854</v>
      </c>
      <c r="AN60" s="374">
        <v>14158</v>
      </c>
      <c r="AO60" s="375">
        <v>-35.9</v>
      </c>
      <c r="AP60" s="376">
        <v>23644</v>
      </c>
      <c r="AQ60" s="377">
        <v>3.1</v>
      </c>
      <c r="AR60" s="378">
        <v>-39</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549</v>
      </c>
      <c r="AL61" s="379"/>
      <c r="AM61" s="380">
        <v>2934387</v>
      </c>
      <c r="AN61" s="381">
        <v>29223</v>
      </c>
      <c r="AO61" s="382">
        <v>9.3000000000000007</v>
      </c>
      <c r="AP61" s="383">
        <v>42751</v>
      </c>
      <c r="AQ61" s="384">
        <v>0</v>
      </c>
      <c r="AR61" s="370">
        <v>9.3000000000000007</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544</v>
      </c>
      <c r="AM62" s="373">
        <v>1472283</v>
      </c>
      <c r="AN62" s="374">
        <v>14663</v>
      </c>
      <c r="AO62" s="375">
        <v>15.8</v>
      </c>
      <c r="AP62" s="376">
        <v>23193</v>
      </c>
      <c r="AQ62" s="377">
        <v>-1.9</v>
      </c>
      <c r="AR62" s="378">
        <v>17.7</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sheetData>
  <sheetProtection algorithmName="SHA-512" hashValue="aXaYLe+s3BrzUu01UTYfo7CniwMFGwRPAY0MP2Xn6bCMhdtSiHO5PlqqFSSx5VxXb8qDnBancu43YoVN5RZLUg==" saltValue="Lku1y4VSxXrqaYs653iEj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20" spans="125:125" ht="13.5" hidden="1" customHeight="1" x14ac:dyDescent="0.2"/>
    <row r="121" spans="125:125" ht="13.5" hidden="1" customHeight="1" x14ac:dyDescent="0.2">
      <c r="DU121" s="291"/>
    </row>
  </sheetData>
  <sheetProtection algorithmName="SHA-512" hashValue="KCC7VjnWqKgCbEwzD0z+P0Y81cCG19BMaF889bSDFwFztFhZ2pX/74GnO/Ic811Wxb4yE0NAYGZRJnuthmH6qg==" saltValue="BZFOiE3DQNKTsK+Vcw8W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sheetData>
  <sheetProtection algorithmName="SHA-512" hashValue="SG1EriFMIbBXeTvVpdlZJEpuMgPl3h0YsB9Z8+fGxtrGO7osFi+Qz2FfHEvAsmYKCm31uVUvKvpMvHMc4jEd7w==" saltValue="UOn1c9BYe+DbkvLg5ddO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37" t="s">
        <v>3</v>
      </c>
      <c r="D47" s="1237"/>
      <c r="E47" s="1238"/>
      <c r="F47" s="11">
        <v>6.7</v>
      </c>
      <c r="G47" s="12">
        <v>8</v>
      </c>
      <c r="H47" s="12">
        <v>8.6300000000000008</v>
      </c>
      <c r="I47" s="12">
        <v>7.88</v>
      </c>
      <c r="J47" s="13">
        <v>5.78</v>
      </c>
    </row>
    <row r="48" spans="2:10" ht="57.75" customHeight="1" x14ac:dyDescent="0.2">
      <c r="B48" s="14"/>
      <c r="C48" s="1239" t="s">
        <v>4</v>
      </c>
      <c r="D48" s="1239"/>
      <c r="E48" s="1240"/>
      <c r="F48" s="15">
        <v>4.6100000000000003</v>
      </c>
      <c r="G48" s="16">
        <v>4.83</v>
      </c>
      <c r="H48" s="16">
        <v>4.9000000000000004</v>
      </c>
      <c r="I48" s="16">
        <v>3.51</v>
      </c>
      <c r="J48" s="17">
        <v>6</v>
      </c>
    </row>
    <row r="49" spans="2:10" ht="57.75" customHeight="1" thickBot="1" x14ac:dyDescent="0.25">
      <c r="B49" s="18"/>
      <c r="C49" s="1241" t="s">
        <v>5</v>
      </c>
      <c r="D49" s="1241"/>
      <c r="E49" s="1242"/>
      <c r="F49" s="19" t="s">
        <v>558</v>
      </c>
      <c r="G49" s="20">
        <v>1.59</v>
      </c>
      <c r="H49" s="20">
        <v>0.9</v>
      </c>
      <c r="I49" s="20" t="s">
        <v>559</v>
      </c>
      <c r="J49" s="21">
        <v>0.55000000000000004</v>
      </c>
    </row>
    <row r="50" spans="2:10" ht="13.5" customHeight="1" x14ac:dyDescent="0.2"/>
  </sheetData>
  <sheetProtection algorithmName="SHA-512" hashValue="YO9/v8iW2sgh8LpCWZVnYMLgUaxE48Z69FidxGwr4nO1c4FqgsMk/U58roO0yFl5MdLx0pdseRmau1CM6kjAyA==" saltValue="kmiqm1fLuIqmbvkWuwL/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2022-02-28T02:59:54Z</cp:lastPrinted>
  <dcterms:created xsi:type="dcterms:W3CDTF">2022-02-02T04:40:29Z</dcterms:created>
  <dcterms:modified xsi:type="dcterms:W3CDTF">2022-09-26T06:34:30Z</dcterms:modified>
  <cp:category/>
</cp:coreProperties>
</file>