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32" tabRatio="9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C36" i="10"/>
  <c r="BE35" i="10"/>
  <c r="C35" i="10"/>
  <c r="BE34"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CO34" i="10"/>
  <c r="CO35" i="10" s="1"/>
  <c r="CO36" i="10" s="1"/>
  <c r="CO37" i="10" s="1"/>
  <c r="CO38" i="10" s="1"/>
</calcChain>
</file>

<file path=xl/sharedStrings.xml><?xml version="1.0" encoding="utf-8"?>
<sst xmlns="http://schemas.openxmlformats.org/spreadsheetml/2006/main" count="1139" uniqueCount="604">
  <si>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</si>
  <si>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</si>
  <si>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</si>
  <si>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</si>
  <si>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</si>
  <si>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</si>
  <si>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</si>
  <si>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</si>
  <si>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</si>
  <si>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</si>
  <si>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</si>
  <si>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</si>
  <si>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</si>
  <si>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</si>
  <si>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</si>
  <si>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</si>
  <si>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</si>
  <si>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</si>
  <si>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</si>
  <si>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</si>
  <si>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</si>
  <si>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</si>
  <si>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</si>
  <si>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</si>
  <si>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</si>
  <si>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</si>
  <si>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</si>
  <si>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</si>
  <si>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</si>
  <si>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</si>
  <si>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</si>
  <si>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</si>
  <si>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</si>
  <si>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</si>
  <si>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</si>
  <si>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</si>
  <si>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</si>
  <si>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</si>
  <si>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</si>
  <si>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</si>
  <si>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</si>
  <si>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</si>
  <si>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</si>
  <si>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</si>
  <si>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</si>
  <si>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</si>
  <si>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</si>
  <si>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</si>
  <si>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</si>
  <si>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</si>
  <si>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</si>
  <si>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</si>
  <si>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</si>
  <si>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</si>
  <si>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</si>
  <si>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</si>
  <si>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</si>
  <si>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</si>
  <si>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</si>
  <si>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</si>
  <si>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</si>
  <si>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</si>
  <si>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</si>
  <si>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</si>
  <si>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</si>
  <si>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</si>
  <si>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</si>
  <si>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</si>
  <si>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</si>
  <si>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</si>
  <si>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</si>
  <si>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</si>
  <si>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</si>
  <si>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</si>
  <si>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</si>
  <si>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</si>
  <si>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</si>
  <si>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</si>
  <si>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</si>
  <si>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</si>
  <si>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</si>
  <si>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</si>
  <si>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</si>
  <si>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</si>
  <si>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</si>
  <si>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</si>
  <si>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</si>
  <si>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</si>
  <si>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</si>
  <si>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</si>
  <si>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</si>
  <si>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</si>
  <si>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</si>
  <si>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</si>
  <si>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</si>
  <si>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</si>
  <si>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</si>
  <si>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</si>
  <si>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厚木市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</si>
  <si>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</si>
  <si>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</si>
  <si>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</si>
  <si>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</si>
  <si>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</si>
  <si>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</si>
  <si>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</si>
  <si>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</si>
  <si>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</si>
  <si>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</si>
  <si>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</si>
  <si>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</si>
  <si>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</si>
  <si>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</si>
  <si>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</si>
  <si>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</si>
  <si>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</si>
  <si>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</si>
  <si>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</si>
  <si>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</si>
  <si>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</si>
  <si>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</si>
  <si>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</si>
  <si>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</si>
  <si>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</si>
  <si>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</si>
  <si>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</si>
  <si>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</si>
  <si>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</si>
  <si>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</si>
  <si>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</si>
  <si>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</si>
  <si>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</si>
  <si>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</si>
  <si>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</si>
  <si>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</si>
  <si>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</si>
  <si>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</si>
  <si>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</si>
  <si>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</si>
  <si>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</si>
  <si>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</si>
  <si>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</si>
  <si>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</si>
  <si>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</si>
  <si>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</si>
  <si>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</si>
  <si>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</si>
  <si>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</si>
  <si>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</si>
  <si>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</si>
  <si>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</si>
  <si>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</si>
  <si>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</si>
  <si>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</si>
  <si>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</si>
  <si>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</si>
  <si>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</si>
  <si>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</si>
  <si>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</si>
  <si>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</si>
  <si>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</si>
  <si>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</si>
  <si>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</si>
  <si>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</si>
  <si>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</si>
  <si>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</si>
  <si>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</si>
  <si>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</si>
  <si>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</si>
  <si>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</si>
  <si>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</si>
  <si>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</si>
  <si>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</si>
  <si>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</si>
  <si>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</si>
  <si>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</si>
  <si>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</si>
  <si>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</si>
  <si>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</si>
  <si>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</si>
  <si>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</si>
  <si>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</si>
  <si>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</si>
  <si>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</si>
  <si>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</si>
  <si>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</si>
  <si>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</si>
  <si>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</si>
  <si>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</si>
  <si>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</si>
  <si>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</si>
  <si>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</si>
  <si>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</si>
  <si>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</si>
  <si>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</si>
  <si>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</si>
  <si>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</si>
  <si>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</si>
  <si>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</si>
  <si>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</si>
  <si>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</si>
  <si>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</si>
  <si>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</si>
  <si>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</si>
  <si>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</si>
  <si>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</si>
  <si>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</si>
  <si>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</si>
  <si>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</si>
  <si>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</si>
  <si>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</si>
  <si>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</si>
  <si>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神奈川県厚木市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</si>
  <si>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</si>
  <si>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</si>
  <si>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</si>
  <si>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</si>
  <si>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</si>
  <si>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</si>
  <si>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</si>
  <si>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</si>
  <si>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</si>
  <si>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</si>
  <si>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</si>
  <si>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</si>
  <si>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</si>
  <si>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</si>
  <si>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</si>
  <si>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</si>
  <si>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</si>
  <si>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</si>
  <si>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</si>
  <si>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</si>
  <si>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</si>
  <si>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</si>
  <si>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</si>
  <si>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</si>
  <si>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</si>
  <si>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</si>
  <si>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</si>
  <si>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</si>
  <si>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</si>
  <si>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</si>
  <si>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</si>
  <si>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</si>
  <si>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</si>
  <si>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</si>
  <si>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</si>
  <si>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</si>
  <si>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</si>
  <si>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</si>
  <si>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</si>
  <si>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</si>
  <si>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</si>
  <si>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</si>
  <si>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</si>
  <si>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</si>
  <si>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</si>
  <si>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</si>
  <si>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</si>
  <si>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</si>
  <si>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</si>
  <si>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</si>
  <si>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</si>
  <si>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</si>
  <si>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</si>
  <si>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</si>
  <si>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</si>
  <si>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</si>
  <si>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</si>
  <si>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</si>
  <si>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</si>
  <si>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</si>
  <si>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</si>
  <si>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</si>
  <si>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</si>
  <si>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</si>
  <si>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</si>
  <si>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</si>
  <si>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</si>
  <si>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</si>
  <si>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</si>
  <si>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</si>
  <si>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</si>
  <si>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</si>
  <si>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</si>
  <si>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</si>
  <si>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</si>
  <si>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</si>
  <si>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</si>
  <si>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</si>
  <si>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</si>
  <si>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</si>
  <si>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</si>
  <si>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</si>
  <si>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</si>
  <si>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</si>
  <si>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</si>
  <si>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</si>
  <si>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</si>
  <si>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</si>
  <si>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</si>
  <si>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</si>
  <si>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</si>
  <si>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</si>
  <si>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</si>
  <si>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</si>
  <si>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</si>
  <si>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</si>
  <si>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</si>
  <si>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</si>
  <si>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</si>
  <si>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</si>
  <si>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</si>
  <si>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</si>
  <si>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</si>
  <si>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</si>
  <si>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</si>
  <si>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</si>
  <si>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</si>
  <si>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</si>
  <si>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</si>
  <si>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</si>
  <si>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</si>
  <si>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</si>
  <si>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</si>
  <si>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</si>
  <si>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</si>
  <si>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</si>
  <si>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</si>
  <si>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</si>
  <si>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</si>
  <si>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</si>
  <si>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</si>
  <si>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</si>
  <si>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</si>
  <si>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</si>
  <si>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</si>
  <si>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</si>
  <si>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</si>
  <si>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</si>
  <si>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</si>
  <si>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</si>
  <si>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</si>
  <si>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</si>
  <si>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</si>
  <si>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</si>
  <si>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</si>
  <si>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</si>
  <si>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</si>
  <si>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</si>
  <si>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</si>
  <si>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</si>
  <si>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</si>
  <si>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</si>
  <si>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</si>
  <si>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</si>
  <si>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</si>
  <si>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</si>
  <si>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</si>
  <si>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</si>
  <si>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</si>
  <si>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</si>
  <si>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</si>
  <si>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</si>
  <si>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</si>
  <si>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</si>
  <si>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神奈川県厚木市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</si>
  <si>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</si>
  <si>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</si>
  <si>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</si>
  <si>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</si>
  <si>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</si>
  <si>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</si>
  <si>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</si>
  <si>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</si>
  <si>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</si>
  <si>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</si>
  <si>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</si>
  <si>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</si>
  <si>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</si>
  <si>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</si>
  <si>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</si>
  <si>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</si>
  <si>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</si>
  <si>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</si>
  <si>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</si>
  <si>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</si>
  <si>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</si>
  <si>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</si>
  <si>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</si>
  <si>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</si>
  <si>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</si>
  <si>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</si>
  <si>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</si>
  <si>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</si>
  <si>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</si>
  <si>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</si>
  <si>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</si>
  <si>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</si>
  <si>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</si>
  <si>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</si>
  <si>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</si>
  <si>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</si>
  <si>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</si>
  <si>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</si>
  <si>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</si>
  <si>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</si>
  <si>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</si>
  <si>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</si>
  <si>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</si>
  <si>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</si>
  <si>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</si>
  <si>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</si>
  <si>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</si>
  <si>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</si>
  <si>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</si>
  <si>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</si>
  <si>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</si>
  <si>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</si>
  <si>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</si>
  <si>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</si>
  <si>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</si>
  <si>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</si>
  <si>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</si>
  <si>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</si>
  <si>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</si>
  <si>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</si>
  <si>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</si>
  <si>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</si>
  <si>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</si>
  <si>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</si>
  <si>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</si>
  <si>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</si>
  <si>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</si>
  <si>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</si>
  <si>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</si>
  <si>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</si>
  <si>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</si>
  <si>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</si>
  <si>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</si>
  <si>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</si>
  <si>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</si>
  <si>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</si>
  <si>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</si>
  <si>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</si>
  <si>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</si>
  <si>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</si>
  <si>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</si>
  <si>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</si>
  <si>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</si>
  <si>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</si>
  <si>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</si>
  <si>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</si>
  <si>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</si>
  <si>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</si>
  <si>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</si>
  <si>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</si>
  <si>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</si>
  <si>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</si>
  <si>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</si>
  <si>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</si>
  <si>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</si>
  <si>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</si>
  <si>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</si>
  <si>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</si>
  <si>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</si>
  <si>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</si>
  <si>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</si>
  <si>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</si>
  <si>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</si>
  <si>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</si>
  <si>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</si>
  <si>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</si>
  <si>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</si>
  <si>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</si>
  <si>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</si>
  <si>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</si>
  <si>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</si>
  <si>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</si>
  <si>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</si>
  <si>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</si>
  <si>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</si>
  <si>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</si>
  <si>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</si>
  <si>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</si>
  <si>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</si>
  <si>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</si>
  <si>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</si>
  <si>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</si>
  <si>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</si>
  <si>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</si>
  <si>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</si>
  <si>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</si>
  <si>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</si>
  <si>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</si>
  <si>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</si>
  <si>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</si>
  <si>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</si>
  <si>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</si>
  <si>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</si>
  <si>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</si>
  <si>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</si>
  <si>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</si>
  <si>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</si>
  <si>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</si>
  <si>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</si>
  <si>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</si>
  <si>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</si>
  <si>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</si>
  <si>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</si>
  <si>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</si>
  <si>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</si>
  <si>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</si>
  <si>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</si>
  <si>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</si>
  <si>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</si>
  <si>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</si>
  <si>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</si>
  <si>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</si>
  <si>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</si>
  <si>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</si>
  <si>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</si>
  <si>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</si>
  <si>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</si>
  <si>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</si>
  <si>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</si>
  <si>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</si>
  <si>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</si>
  <si>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</si>
  <si>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</si>
  <si>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</si>
  <si>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</si>
  <si>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</si>
  <si>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</si>
  <si>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</si>
  <si>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</si>
  <si>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</si>
  <si>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</si>
  <si>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</si>
  <si>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</si>
  <si>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</si>
  <si>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</si>
  <si>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</si>
  <si>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</si>
  <si>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</si>
  <si>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</si>
  <si>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</si>
  <si>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</si>
  <si>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</si>
  <si>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</si>
  <si>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</si>
  <si>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</si>
  <si>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</si>
  <si>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1.22</t>
  </si>
  <si>
    <t>一般会計</t>
  </si>
  <si>
    <t>病院事業会計</t>
  </si>
  <si>
    <t>▲ 0.42</t>
  </si>
  <si>
    <t>公共下水道事業会計</t>
  </si>
  <si>
    <t>介護保険事業特別会計</t>
  </si>
  <si>
    <t>国民健康保険事業特別会計</t>
  </si>
  <si>
    <t>後期高齢者医療事業特別会計</t>
  </si>
  <si>
    <t>公共用地取得事業特別会計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</si>
  <si>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</si>
  <si>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</si>
  <si>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</si>
  <si>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</si>
  <si>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</si>
  <si>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</si>
  <si>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</si>
  <si>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</si>
  <si>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庁舎建設等基金</t>
  </si>
  <si>
    <t>一般廃棄物処理施設建設基金</t>
  </si>
  <si>
    <t>社会福祉基金</t>
  </si>
  <si>
    <t>みどりの基金</t>
  </si>
  <si>
    <t>久保奨学金基金</t>
    <rPh sb="0" eb="2">
      <t>クボ</t>
    </rPh>
    <rPh sb="2" eb="5">
      <t>ショウガクキン</t>
    </rPh>
    <rPh sb="5" eb="7">
      <t>キキン</t>
    </rPh>
    <phoneticPr fontId="2"/>
  </si>
  <si>
    <t>厚木愛甲環境施設組合</t>
    <rPh sb="0" eb="2">
      <t>アツギ</t>
    </rPh>
    <rPh sb="2" eb="4">
      <t>アイコウ</t>
    </rPh>
    <rPh sb="4" eb="6">
      <t>カンキョウ</t>
    </rPh>
    <rPh sb="6" eb="8">
      <t>シセツ</t>
    </rPh>
    <rPh sb="8" eb="10">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</si>
  <si>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</si>
  <si>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</si>
  <si>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厚木ガーデンシティビル</t>
    <rPh sb="0" eb="2">
      <t>アツギ</t>
    </rPh>
    <phoneticPr fontId="2"/>
  </si>
  <si>
    <t>厚木市勤労者福祉サービスセンター</t>
    <rPh sb="0" eb="3">
      <t>アツギシ</t>
    </rPh>
    <rPh sb="3" eb="6">
      <t>キンロウシャ</t>
    </rPh>
    <rPh sb="6" eb="8">
      <t>フクシ</t>
    </rPh>
    <phoneticPr fontId="2"/>
  </si>
  <si>
    <t>厚木市環境みどり公社</t>
    <rPh sb="0" eb="3">
      <t>アツギシ</t>
    </rPh>
    <rPh sb="3" eb="5">
      <t>カンキョウ</t>
    </rPh>
    <rPh sb="8" eb="10">
      <t>コウシャ</t>
    </rPh>
    <phoneticPr fontId="2"/>
  </si>
  <si>
    <t>厚木市文化振興財団</t>
    <rPh sb="0" eb="3">
      <t>アツギシ</t>
    </rPh>
    <rPh sb="3" eb="5">
      <t>ブンカ</t>
    </rPh>
    <rPh sb="5" eb="7">
      <t>シンコウ</t>
    </rPh>
    <rPh sb="7" eb="9">
      <t>ザイダン</t>
    </rPh>
    <phoneticPr fontId="2"/>
  </si>
  <si>
    <t>厚木市スポーツ協会</t>
    <rPh sb="0" eb="3">
      <t>アツギシ</t>
    </rPh>
    <rPh sb="7" eb="9">
      <t>キョウカイ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</si>
  <si>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</si>
  <si>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</si>
  <si>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</si>
  <si>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</si>
  <si>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</si>
  <si>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</si>
  <si>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</si>
  <si>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</si>
  <si>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</si>
  <si>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</si>
  <si>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</si>
  <si>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</si>
  <si>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</si>
  <si>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</si>
  <si>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</si>
  <si>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</si>
  <si>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</si>
  <si>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 xml:space="preserve"> </t>
    <phoneticPr fontId="5"/>
  </si>
  <si>
    <t>実質公債費比率は、類似団体と比較して低い水準にあるものの、将来負担比率は高い傾向にある。
普通交付税不交付団体である当市は、自主自立した財政運営を行い、独自の取り組みも多い結果であるが、景気変動や企業業績等により経常一般財源総額に大きな影響を受けるため、今後予定されている、大規模な投資事業の執行に際しても、これまで同様に公債費の適正化に取り組んでいく必要がある。</t>
    <phoneticPr fontId="5"/>
  </si>
  <si>
    <t>将来負担比率は、地方債現在高の増などにより将来負担額が増加し、標準財政規模が増加したものの、前年度に比べ0.8ポイントの増となった。
また、有形固定資産減価償却率については、、公共施設の老朽化等により、増加となっている。
平成26年度に策定した厚木市公共施設最適化基本計画に基づき、更新、統廃合、長寿命化などを計画的に進め、将来負担と公共施設の最適化のバランスを図っていく。</t>
    <rPh sb="38" eb="40">
      <t>ゾウカ</t>
    </rPh>
    <rPh sb="111" eb="113">
      <t>ヘイセイ</t>
    </rPh>
    <rPh sb="115" eb="117">
      <t>ネンド</t>
    </rPh>
    <rPh sb="118" eb="120">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</si>
</sst>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3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42581</c:v>
                </c:pt>
                <c:pt idx="1">
                  <c:v>45426</c:v>
                </c:pt>
                <c:pt idx="2">
                  <c:v>45022</c:v>
                </c:pt>
                <c:pt idx="3">
                  <c:v>46035</c:v>
                </c:pt>
                <c:pt idx="4">
                  <c:v>43261</c:v>
                </c:pt>
              </c:numCache>
            </c:numRef>
          </c:val>
          <c:smooth val="0"/>
          <c:extLst xmlns:c16r2="http://schemas.microsoft.com/office/drawing/2015/06/chart">
            <c:ext xmlns:c16="http://schemas.microsoft.com/office/drawing/2014/chart" uri="{C3380CC4-5D6E-409C-BE32-E72D297353CC}">
              <c16:uniqueId val="{00000000-5B31-48D1-89E6-81BB2EA6A5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32822</c:v>
                </c:pt>
                <c:pt idx="1">
                  <c:v>37206</c:v>
                </c:pt>
                <c:pt idx="2">
                  <c:v>63452</c:v>
                </c:pt>
                <c:pt idx="3">
                  <c:v>54042</c:v>
                </c:pt>
                <c:pt idx="4">
                  <c:v>58378</c:v>
                </c:pt>
              </c:numCache>
            </c:numRef>
          </c:val>
          <c:smooth val="0"/>
          <c:extLst xmlns:c16r2="http://schemas.microsoft.com/office/drawing/2015/06/chart">
            <c:ext xmlns:c16="http://schemas.microsoft.com/office/drawing/2014/chart" uri="{C3380CC4-5D6E-409C-BE32-E72D297353CC}">
              <c16:uniqueId val="{00000001-5B31-48D1-89E6-81BB2EA6A5E3}"/>
            </c:ext>
          </c:extLst>
        </c:ser>
        <c:dLbls>
          <c:showLegendKey val="0"/>
          <c:showVal val="0"/>
          <c:showCatName val="0"/>
          <c:showSerName val="0"/>
          <c:showPercent val="0"/>
          <c:showBubbleSize val="0"/>
        </c:dLbls>
        <c:marker val="1"/>
        <c:smooth val="0"/>
        <c:axId val="480981496"/>
        <c:axId val="480985416"/>
      </c:lineChart>
      <c:catAx>
        <c:axId val="480981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5416"/>
        <c:crosses val="autoZero"/>
        <c:auto val="1"/>
        <c:lblAlgn val="ctr"/>
        <c:lblOffset val="100"/>
        <c:tickLblSkip val="1"/>
        <c:tickMarkSkip val="1"/>
        <c:noMultiLvlLbl val="0"/>
      </c:catAx>
      <c:valAx>
        <c:axId val="4809854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0981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6.77</c:v>
                </c:pt>
                <c:pt idx="1">
                  <c:v>8.44</c:v>
                </c:pt>
                <c:pt idx="2">
                  <c:v>5.78</c:v>
                </c:pt>
                <c:pt idx="3">
                  <c:v>7.37</c:v>
                </c:pt>
                <c:pt idx="4">
                  <c:v>9.06</c:v>
                </c:pt>
              </c:numCache>
            </c:numRef>
          </c:val>
          <c:extLst xmlns:c16r2="http://schemas.microsoft.com/office/drawing/2015/06/chart">
            <c:ext xmlns:c16="http://schemas.microsoft.com/office/drawing/2014/chart" uri="{C3380CC4-5D6E-409C-BE32-E72D297353CC}">
              <c16:uniqueId val="{00000000-956F-47DB-997D-C4150FCC3C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12.09</c:v>
                </c:pt>
                <c:pt idx="1">
                  <c:v>22.84</c:v>
                </c:pt>
                <c:pt idx="2">
                  <c:v>24.8</c:v>
                </c:pt>
                <c:pt idx="3">
                  <c:v>27.1</c:v>
                </c:pt>
                <c:pt idx="4">
                  <c:v>28.87</c:v>
                </c:pt>
              </c:numCache>
            </c:numRef>
          </c:val>
          <c:extLst xmlns:c16r2="http://schemas.microsoft.com/office/drawing/2015/06/chart">
            <c:ext xmlns:c16="http://schemas.microsoft.com/office/drawing/2014/chart" uri="{C3380CC4-5D6E-409C-BE32-E72D297353CC}">
              <c16:uniqueId val="{00000001-956F-47DB-997D-C4150FCC3C99}"/>
            </c:ext>
          </c:extLst>
        </c:ser>
        <c:dLbls>
          <c:showLegendKey val="0"/>
          <c:showVal val="0"/>
          <c:showCatName val="0"/>
          <c:showSerName val="0"/>
          <c:showPercent val="0"/>
          <c:showBubbleSize val="0"/>
        </c:dLbls>
        <c:gapWidth val="250"/>
        <c:overlap val="100"/>
        <c:axId val="480982280"/>
        <c:axId val="48098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-1.22</c:v>
                </c:pt>
                <c:pt idx="1">
                  <c:v>10.19</c:v>
                </c:pt>
                <c:pt idx="2">
                  <c:v>4.29</c:v>
                </c:pt>
                <c:pt idx="3">
                  <c:v>1.91</c:v>
                </c:pt>
                <c:pt idx="4">
                  <c:v>5.03</c:v>
                </c:pt>
              </c:numCache>
            </c:numRef>
          </c:val>
          <c:smooth val="0"/>
          <c:extLst xmlns:c16r2="http://schemas.microsoft.com/office/drawing/2015/06/chart">
            <c:ext xmlns:c16="http://schemas.microsoft.com/office/drawing/2014/chart" uri="{C3380CC4-5D6E-409C-BE32-E72D297353CC}">
              <c16:uniqueId val="{00000002-956F-47DB-997D-C4150FCC3C99}"/>
            </c:ext>
          </c:extLst>
        </c:ser>
        <c:dLbls>
          <c:showLegendKey val="0"/>
          <c:showVal val="0"/>
          <c:showCatName val="0"/>
          <c:showSerName val="0"/>
          <c:showPercent val="0"/>
          <c:showBubbleSize val="0"/>
        </c:dLbls>
        <c:marker val="1"/>
        <c:smooth val="0"/>
        <c:axId val="480982280"/>
        <c:axId val="480982672"/>
      </c:lineChart>
      <c:catAx>
        <c:axId val="480982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0982672"/>
        <c:crosses val="autoZero"/>
        <c:auto val="1"/>
        <c:lblAlgn val="ctr"/>
        <c:lblOffset val="100"/>
        <c:tickLblSkip val="1"/>
        <c:tickMarkSkip val="1"/>
        <c:noMultiLvlLbl val="0"/>
      </c:catAx>
      <c:valAx>
        <c:axId val="48098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2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c:v>
                </c:pt>
                <c:pt idx="2">
                  <c:v>#N/A</c:v>
                </c:pt>
                <c:pt idx="3">
                  <c:v>0.24</c:v>
                </c:pt>
                <c:pt idx="4">
                  <c:v>#N/A</c:v>
                </c:pt>
                <c:pt idx="5">
                  <c:v>0.71</c:v>
                </c:pt>
                <c:pt idx="6">
                  <c:v>#N/A</c:v>
                </c:pt>
                <c:pt idx="7">
                  <c:v>0.87</c:v>
                </c:pt>
                <c:pt idx="8">
                  <c:v>0</c:v>
                </c:pt>
                <c:pt idx="9">
                  <c:v>0</c:v>
                </c:pt>
              </c:numCache>
            </c:numRef>
          </c:val>
          <c:extLst xmlns:c16r2="http://schemas.microsoft.com/office/drawing/2015/06/chart">
            <c:ext xmlns:c16="http://schemas.microsoft.com/office/drawing/2014/chart" uri="{C3380CC4-5D6E-409C-BE32-E72D297353CC}">
              <c16:uniqueId val="{00000000-4086-435F-9235-F744AE8C2D2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086-435F-9235-F744AE8C2D2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086-435F-9235-F744AE8C2D2E}"/>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086-435F-9235-F744AE8C2D2E}"/>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7.0000000000000007E-2</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4086-435F-9235-F744AE8C2D2E}"/>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0.74</c:v>
                </c:pt>
                <c:pt idx="2">
                  <c:v>#N/A</c:v>
                </c:pt>
                <c:pt idx="3">
                  <c:v>1.18</c:v>
                </c:pt>
                <c:pt idx="4">
                  <c:v>#N/A</c:v>
                </c:pt>
                <c:pt idx="5">
                  <c:v>0.44</c:v>
                </c:pt>
                <c:pt idx="6">
                  <c:v>#N/A</c:v>
                </c:pt>
                <c:pt idx="7">
                  <c:v>0.3</c:v>
                </c:pt>
                <c:pt idx="8">
                  <c:v>#N/A</c:v>
                </c:pt>
                <c:pt idx="9">
                  <c:v>0.31</c:v>
                </c:pt>
              </c:numCache>
            </c:numRef>
          </c:val>
          <c:extLst xmlns:c16r2="http://schemas.microsoft.com/office/drawing/2015/06/chart">
            <c:ext xmlns:c16="http://schemas.microsoft.com/office/drawing/2014/chart" uri="{C3380CC4-5D6E-409C-BE32-E72D297353CC}">
              <c16:uniqueId val="{00000005-4086-435F-9235-F744AE8C2D2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0.82</c:v>
                </c:pt>
                <c:pt idx="2">
                  <c:v>#N/A</c:v>
                </c:pt>
                <c:pt idx="3">
                  <c:v>1.75</c:v>
                </c:pt>
                <c:pt idx="4">
                  <c:v>#N/A</c:v>
                </c:pt>
                <c:pt idx="5">
                  <c:v>1.1100000000000001</c:v>
                </c:pt>
                <c:pt idx="6">
                  <c:v>#N/A</c:v>
                </c:pt>
                <c:pt idx="7">
                  <c:v>0.95</c:v>
                </c:pt>
                <c:pt idx="8">
                  <c:v>#N/A</c:v>
                </c:pt>
                <c:pt idx="9">
                  <c:v>0.42</c:v>
                </c:pt>
              </c:numCache>
            </c:numRef>
          </c:val>
          <c:extLst xmlns:c16r2="http://schemas.microsoft.com/office/drawing/2015/06/chart">
            <c:ext xmlns:c16="http://schemas.microsoft.com/office/drawing/2014/chart" uri="{C3380CC4-5D6E-409C-BE32-E72D297353CC}">
              <c16:uniqueId val="{00000006-4086-435F-9235-F744AE8C2D2E}"/>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1.65</c:v>
                </c:pt>
              </c:numCache>
            </c:numRef>
          </c:val>
          <c:extLst xmlns:c16r2="http://schemas.microsoft.com/office/drawing/2015/06/chart">
            <c:ext xmlns:c16="http://schemas.microsoft.com/office/drawing/2014/chart" uri="{C3380CC4-5D6E-409C-BE32-E72D297353CC}">
              <c16:uniqueId val="{00000007-4086-435F-9235-F744AE8C2D2E}"/>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2.2400000000000002</c:v>
                </c:pt>
                <c:pt idx="2">
                  <c:v>#N/A</c:v>
                </c:pt>
                <c:pt idx="3">
                  <c:v>0.77</c:v>
                </c:pt>
                <c:pt idx="4">
                  <c:v>0.42</c:v>
                </c:pt>
                <c:pt idx="5">
                  <c:v>#N/A</c:v>
                </c:pt>
                <c:pt idx="6">
                  <c:v>#N/A</c:v>
                </c:pt>
                <c:pt idx="7">
                  <c:v>2.09</c:v>
                </c:pt>
                <c:pt idx="8">
                  <c:v>#N/A</c:v>
                </c:pt>
                <c:pt idx="9">
                  <c:v>5.05</c:v>
                </c:pt>
              </c:numCache>
            </c:numRef>
          </c:val>
          <c:extLst xmlns:c16r2="http://schemas.microsoft.com/office/drawing/2015/06/chart">
            <c:ext xmlns:c16="http://schemas.microsoft.com/office/drawing/2014/chart" uri="{C3380CC4-5D6E-409C-BE32-E72D297353CC}">
              <c16:uniqueId val="{00000008-4086-435F-9235-F744AE8C2D2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6.76</c:v>
                </c:pt>
                <c:pt idx="2">
                  <c:v>#N/A</c:v>
                </c:pt>
                <c:pt idx="3">
                  <c:v>8.43</c:v>
                </c:pt>
                <c:pt idx="4">
                  <c:v>#N/A</c:v>
                </c:pt>
                <c:pt idx="5">
                  <c:v>5.78</c:v>
                </c:pt>
                <c:pt idx="6">
                  <c:v>#N/A</c:v>
                </c:pt>
                <c:pt idx="7">
                  <c:v>7.37</c:v>
                </c:pt>
                <c:pt idx="8">
                  <c:v>#N/A</c:v>
                </c:pt>
                <c:pt idx="9">
                  <c:v>9.06</c:v>
                </c:pt>
              </c:numCache>
            </c:numRef>
          </c:val>
          <c:extLst xmlns:c16r2="http://schemas.microsoft.com/office/drawing/2015/06/chart">
            <c:ext xmlns:c16="http://schemas.microsoft.com/office/drawing/2014/chart" uri="{C3380CC4-5D6E-409C-BE32-E72D297353CC}">
              <c16:uniqueId val="{00000009-4086-435F-9235-F744AE8C2D2E}"/>
            </c:ext>
          </c:extLst>
        </c:ser>
        <c:dLbls>
          <c:showLegendKey val="0"/>
          <c:showVal val="0"/>
          <c:showCatName val="0"/>
          <c:showSerName val="0"/>
          <c:showPercent val="0"/>
          <c:showBubbleSize val="0"/>
        </c:dLbls>
        <c:gapWidth val="150"/>
        <c:overlap val="100"/>
        <c:axId val="480981104"/>
        <c:axId val="480983064"/>
      </c:barChart>
      <c:catAx>
        <c:axId val="48098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0983064"/>
        <c:crosses val="autoZero"/>
        <c:auto val="1"/>
        <c:lblAlgn val="ctr"/>
        <c:lblOffset val="100"/>
        <c:tickLblSkip val="1"/>
        <c:tickMarkSkip val="1"/>
        <c:noMultiLvlLbl val="0"/>
      </c:catAx>
      <c:valAx>
        <c:axId val="480983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6415</c:v>
                </c:pt>
                <c:pt idx="5">
                  <c:v>6226</c:v>
                </c:pt>
                <c:pt idx="8">
                  <c:v>5998</c:v>
                </c:pt>
                <c:pt idx="11">
                  <c:v>5749</c:v>
                </c:pt>
                <c:pt idx="14">
                  <c:v>5725</c:v>
                </c:pt>
              </c:numCache>
            </c:numRef>
          </c:val>
          <c:extLst xmlns:c16r2="http://schemas.microsoft.com/office/drawing/2015/06/chart">
            <c:ext xmlns:c16="http://schemas.microsoft.com/office/drawing/2014/chart" uri="{C3380CC4-5D6E-409C-BE32-E72D297353CC}">
              <c16:uniqueId val="{00000000-CC49-423D-92F0-BFA5CD4F79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CC49-423D-92F0-BFA5CD4F79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C49-423D-92F0-BFA5CD4F79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C49-423D-92F0-BFA5CD4F79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1385</c:v>
                </c:pt>
                <c:pt idx="3">
                  <c:v>1210</c:v>
                </c:pt>
                <c:pt idx="6">
                  <c:v>1153</c:v>
                </c:pt>
                <c:pt idx="9">
                  <c:v>1158</c:v>
                </c:pt>
                <c:pt idx="12">
                  <c:v>1122</c:v>
                </c:pt>
              </c:numCache>
            </c:numRef>
          </c:val>
          <c:extLst xmlns:c16r2="http://schemas.microsoft.com/office/drawing/2015/06/chart">
            <c:ext xmlns:c16="http://schemas.microsoft.com/office/drawing/2014/chart" uri="{C3380CC4-5D6E-409C-BE32-E72D297353CC}">
              <c16:uniqueId val="{00000004-CC49-423D-92F0-BFA5CD4F79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42</c:v>
                </c:pt>
                <c:pt idx="3">
                  <c:v>42</c:v>
                </c:pt>
                <c:pt idx="6">
                  <c:v>42</c:v>
                </c:pt>
                <c:pt idx="9">
                  <c:v>42</c:v>
                </c:pt>
                <c:pt idx="12">
                  <c:v>42</c:v>
                </c:pt>
              </c:numCache>
            </c:numRef>
          </c:val>
          <c:extLst xmlns:c16r2="http://schemas.microsoft.com/office/drawing/2015/06/chart">
            <c:ext xmlns:c16="http://schemas.microsoft.com/office/drawing/2014/chart" uri="{C3380CC4-5D6E-409C-BE32-E72D297353CC}">
              <c16:uniqueId val="{00000005-CC49-423D-92F0-BFA5CD4F79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C49-423D-92F0-BFA5CD4F79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6146</c:v>
                </c:pt>
                <c:pt idx="3">
                  <c:v>6059</c:v>
                </c:pt>
                <c:pt idx="6">
                  <c:v>5887</c:v>
                </c:pt>
                <c:pt idx="9">
                  <c:v>6001</c:v>
                </c:pt>
                <c:pt idx="12">
                  <c:v>5753</c:v>
                </c:pt>
              </c:numCache>
            </c:numRef>
          </c:val>
          <c:extLst xmlns:c16r2="http://schemas.microsoft.com/office/drawing/2015/06/chart">
            <c:ext xmlns:c16="http://schemas.microsoft.com/office/drawing/2014/chart" uri="{C3380CC4-5D6E-409C-BE32-E72D297353CC}">
              <c16:uniqueId val="{00000007-CC49-423D-92F0-BFA5CD4F7905}"/>
            </c:ext>
          </c:extLst>
        </c:ser>
        <c:dLbls>
          <c:showLegendKey val="0"/>
          <c:showVal val="0"/>
          <c:showCatName val="0"/>
          <c:showSerName val="0"/>
          <c:showPercent val="0"/>
          <c:showBubbleSize val="0"/>
        </c:dLbls>
        <c:gapWidth val="100"/>
        <c:overlap val="100"/>
        <c:axId val="331265960"/>
        <c:axId val="331263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1158</c:v>
                </c:pt>
                <c:pt idx="2">
                  <c:v>#N/A</c:v>
                </c:pt>
                <c:pt idx="3">
                  <c:v>#N/A</c:v>
                </c:pt>
                <c:pt idx="4">
                  <c:v>1086</c:v>
                </c:pt>
                <c:pt idx="5">
                  <c:v>#N/A</c:v>
                </c:pt>
                <c:pt idx="6">
                  <c:v>#N/A</c:v>
                </c:pt>
                <c:pt idx="7">
                  <c:v>1084</c:v>
                </c:pt>
                <c:pt idx="8">
                  <c:v>#N/A</c:v>
                </c:pt>
                <c:pt idx="9">
                  <c:v>#N/A</c:v>
                </c:pt>
                <c:pt idx="10">
                  <c:v>1452</c:v>
                </c:pt>
                <c:pt idx="11">
                  <c:v>#N/A</c:v>
                </c:pt>
                <c:pt idx="12">
                  <c:v>#N/A</c:v>
                </c:pt>
                <c:pt idx="13">
                  <c:v>1192</c:v>
                </c:pt>
                <c:pt idx="14">
                  <c:v>#N/A</c:v>
                </c:pt>
              </c:numCache>
            </c:numRef>
          </c:val>
          <c:smooth val="0"/>
          <c:extLst xmlns:c16r2="http://schemas.microsoft.com/office/drawing/2015/06/chart">
            <c:ext xmlns:c16="http://schemas.microsoft.com/office/drawing/2014/chart" uri="{C3380CC4-5D6E-409C-BE32-E72D297353CC}">
              <c16:uniqueId val="{00000008-CC49-423D-92F0-BFA5CD4F7905}"/>
            </c:ext>
          </c:extLst>
        </c:ser>
        <c:dLbls>
          <c:showLegendKey val="0"/>
          <c:showVal val="0"/>
          <c:showCatName val="0"/>
          <c:showSerName val="0"/>
          <c:showPercent val="0"/>
          <c:showBubbleSize val="0"/>
        </c:dLbls>
        <c:marker val="1"/>
        <c:smooth val="0"/>
        <c:axId val="331265960"/>
        <c:axId val="331263608"/>
      </c:lineChart>
      <c:catAx>
        <c:axId val="331265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1263608"/>
        <c:crosses val="autoZero"/>
        <c:auto val="1"/>
        <c:lblAlgn val="ctr"/>
        <c:lblOffset val="100"/>
        <c:tickLblSkip val="1"/>
        <c:tickMarkSkip val="1"/>
        <c:noMultiLvlLbl val="0"/>
      </c:catAx>
      <c:valAx>
        <c:axId val="33126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265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35121</c:v>
                </c:pt>
                <c:pt idx="5">
                  <c:v>32287</c:v>
                </c:pt>
                <c:pt idx="8">
                  <c:v>30099</c:v>
                </c:pt>
                <c:pt idx="11">
                  <c:v>27888</c:v>
                </c:pt>
                <c:pt idx="14">
                  <c:v>25318</c:v>
                </c:pt>
              </c:numCache>
            </c:numRef>
          </c:val>
          <c:extLst xmlns:c16r2="http://schemas.microsoft.com/office/drawing/2015/06/chart">
            <c:ext xmlns:c16="http://schemas.microsoft.com/office/drawing/2014/chart" uri="{C3380CC4-5D6E-409C-BE32-E72D297353CC}">
              <c16:uniqueId val="{00000000-BEA2-42BE-9052-EB05D5F574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6932</c:v>
                </c:pt>
                <c:pt idx="5">
                  <c:v>7820</c:v>
                </c:pt>
                <c:pt idx="8">
                  <c:v>9017</c:v>
                </c:pt>
                <c:pt idx="11">
                  <c:v>10310</c:v>
                </c:pt>
                <c:pt idx="14">
                  <c:v>12261</c:v>
                </c:pt>
              </c:numCache>
            </c:numRef>
          </c:val>
          <c:extLst xmlns:c16r2="http://schemas.microsoft.com/office/drawing/2015/06/chart">
            <c:ext xmlns:c16="http://schemas.microsoft.com/office/drawing/2014/chart" uri="{C3380CC4-5D6E-409C-BE32-E72D297353CC}">
              <c16:uniqueId val="{00000001-BEA2-42BE-9052-EB05D5F574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9266</c:v>
                </c:pt>
                <c:pt idx="5">
                  <c:v>15760</c:v>
                </c:pt>
                <c:pt idx="8">
                  <c:v>21461</c:v>
                </c:pt>
                <c:pt idx="11">
                  <c:v>22598</c:v>
                </c:pt>
                <c:pt idx="14">
                  <c:v>26472</c:v>
                </c:pt>
              </c:numCache>
            </c:numRef>
          </c:val>
          <c:extLst xmlns:c16r2="http://schemas.microsoft.com/office/drawing/2015/06/chart">
            <c:ext xmlns:c16="http://schemas.microsoft.com/office/drawing/2014/chart" uri="{C3380CC4-5D6E-409C-BE32-E72D297353CC}">
              <c16:uniqueId val="{00000002-BEA2-42BE-9052-EB05D5F574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EA2-42BE-9052-EB05D5F574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EA2-42BE-9052-EB05D5F574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EA2-42BE-9052-EB05D5F574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12416</c:v>
                </c:pt>
                <c:pt idx="3">
                  <c:v>12468</c:v>
                </c:pt>
                <c:pt idx="6">
                  <c:v>12126</c:v>
                </c:pt>
                <c:pt idx="9">
                  <c:v>11498</c:v>
                </c:pt>
                <c:pt idx="12">
                  <c:v>11125</c:v>
                </c:pt>
              </c:numCache>
            </c:numRef>
          </c:val>
          <c:extLst xmlns:c16r2="http://schemas.microsoft.com/office/drawing/2015/06/chart">
            <c:ext xmlns:c16="http://schemas.microsoft.com/office/drawing/2014/chart" uri="{C3380CC4-5D6E-409C-BE32-E72D297353CC}">
              <c16:uniqueId val="{00000006-BEA2-42BE-9052-EB05D5F574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1265</c:v>
                </c:pt>
              </c:numCache>
            </c:numRef>
          </c:val>
          <c:extLst xmlns:c16r2="http://schemas.microsoft.com/office/drawing/2015/06/chart">
            <c:ext xmlns:c16="http://schemas.microsoft.com/office/drawing/2014/chart" uri="{C3380CC4-5D6E-409C-BE32-E72D297353CC}">
              <c16:uniqueId val="{00000007-BEA2-42BE-9052-EB05D5F574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15787</c:v>
                </c:pt>
                <c:pt idx="3">
                  <c:v>15376</c:v>
                </c:pt>
                <c:pt idx="6">
                  <c:v>13704</c:v>
                </c:pt>
                <c:pt idx="9">
                  <c:v>12633</c:v>
                </c:pt>
                <c:pt idx="12">
                  <c:v>12900</c:v>
                </c:pt>
              </c:numCache>
            </c:numRef>
          </c:val>
          <c:extLst xmlns:c16r2="http://schemas.microsoft.com/office/drawing/2015/06/chart">
            <c:ext xmlns:c16="http://schemas.microsoft.com/office/drawing/2014/chart" uri="{C3380CC4-5D6E-409C-BE32-E72D297353CC}">
              <c16:uniqueId val="{00000008-BEA2-42BE-9052-EB05D5F574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EA2-42BE-9052-EB05D5F574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48234</c:v>
                </c:pt>
                <c:pt idx="3">
                  <c:v>48233</c:v>
                </c:pt>
                <c:pt idx="6">
                  <c:v>52724</c:v>
                </c:pt>
                <c:pt idx="9">
                  <c:v>55067</c:v>
                </c:pt>
                <c:pt idx="12">
                  <c:v>58568</c:v>
                </c:pt>
              </c:numCache>
            </c:numRef>
          </c:val>
          <c:extLst xmlns:c16r2="http://schemas.microsoft.com/office/drawing/2015/06/chart">
            <c:ext xmlns:c16="http://schemas.microsoft.com/office/drawing/2014/chart" uri="{C3380CC4-5D6E-409C-BE32-E72D297353CC}">
              <c16:uniqueId val="{0000000A-BEA2-42BE-9052-EB05D5F5748A}"/>
            </c:ext>
          </c:extLst>
        </c:ser>
        <c:dLbls>
          <c:showLegendKey val="0"/>
          <c:showVal val="0"/>
          <c:showCatName val="0"/>
          <c:showSerName val="0"/>
          <c:showPercent val="0"/>
          <c:showBubbleSize val="0"/>
        </c:dLbls>
        <c:gapWidth val="100"/>
        <c:overlap val="100"/>
        <c:axId val="506348968"/>
        <c:axId val="506348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25118</c:v>
                </c:pt>
                <c:pt idx="2">
                  <c:v>#N/A</c:v>
                </c:pt>
                <c:pt idx="3">
                  <c:v>#N/A</c:v>
                </c:pt>
                <c:pt idx="4">
                  <c:v>20210</c:v>
                </c:pt>
                <c:pt idx="5">
                  <c:v>#N/A</c:v>
                </c:pt>
                <c:pt idx="6">
                  <c:v>#N/A</c:v>
                </c:pt>
                <c:pt idx="7">
                  <c:v>17977</c:v>
                </c:pt>
                <c:pt idx="8">
                  <c:v>#N/A</c:v>
                </c:pt>
                <c:pt idx="9">
                  <c:v>#N/A</c:v>
                </c:pt>
                <c:pt idx="10">
                  <c:v>18403</c:v>
                </c:pt>
                <c:pt idx="11">
                  <c:v>#N/A</c:v>
                </c:pt>
                <c:pt idx="12">
                  <c:v>#N/A</c:v>
                </c:pt>
                <c:pt idx="13">
                  <c:v>19808</c:v>
                </c:pt>
                <c:pt idx="14">
                  <c:v>#N/A</c:v>
                </c:pt>
              </c:numCache>
            </c:numRef>
          </c:val>
          <c:smooth val="0"/>
          <c:extLst xmlns:c16r2="http://schemas.microsoft.com/office/drawing/2015/06/chart">
            <c:ext xmlns:c16="http://schemas.microsoft.com/office/drawing/2014/chart" uri="{C3380CC4-5D6E-409C-BE32-E72D297353CC}">
              <c16:uniqueId val="{0000000B-BEA2-42BE-9052-EB05D5F5748A}"/>
            </c:ext>
          </c:extLst>
        </c:ser>
        <c:dLbls>
          <c:showLegendKey val="0"/>
          <c:showVal val="0"/>
          <c:showCatName val="0"/>
          <c:showSerName val="0"/>
          <c:showPercent val="0"/>
          <c:showBubbleSize val="0"/>
        </c:dLbls>
        <c:marker val="1"/>
        <c:smooth val="0"/>
        <c:axId val="506348968"/>
        <c:axId val="506348184"/>
      </c:lineChart>
      <c:catAx>
        <c:axId val="50634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06348184"/>
        <c:crosses val="autoZero"/>
        <c:auto val="1"/>
        <c:lblAlgn val="ctr"/>
        <c:lblOffset val="100"/>
        <c:tickLblSkip val="1"/>
        <c:tickMarkSkip val="1"/>
        <c:noMultiLvlLbl val="0"/>
      </c:catAx>
      <c:valAx>
        <c:axId val="506348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8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13355</c:v>
                </c:pt>
                <c:pt idx="1">
                  <c:v>13706</c:v>
                </c:pt>
                <c:pt idx="2">
                  <c:v>15297</c:v>
                </c:pt>
              </c:numCache>
            </c:numRef>
          </c:val>
          <c:extLst xmlns:c16r2="http://schemas.microsoft.com/office/drawing/2015/06/chart">
            <c:ext xmlns:c16="http://schemas.microsoft.com/office/drawing/2014/chart" uri="{C3380CC4-5D6E-409C-BE32-E72D297353CC}">
              <c16:uniqueId val="{00000000-A747-4311-B978-6C1695A75BC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A747-4311-B978-6C1695A75BC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5569</c:v>
                </c:pt>
                <c:pt idx="1">
                  <c:v>5874</c:v>
                </c:pt>
                <c:pt idx="2">
                  <c:v>7754</c:v>
                </c:pt>
              </c:numCache>
            </c:numRef>
          </c:val>
          <c:extLst xmlns:c16r2="http://schemas.microsoft.com/office/drawing/2015/06/chart">
            <c:ext xmlns:c16="http://schemas.microsoft.com/office/drawing/2014/chart" uri="{C3380CC4-5D6E-409C-BE32-E72D297353CC}">
              <c16:uniqueId val="{00000002-A747-4311-B978-6C1695A75BC4}"/>
            </c:ext>
          </c:extLst>
        </c:ser>
        <c:dLbls>
          <c:showLegendKey val="0"/>
          <c:showVal val="0"/>
          <c:showCatName val="0"/>
          <c:showSerName val="0"/>
          <c:showPercent val="0"/>
          <c:showBubbleSize val="0"/>
        </c:dLbls>
        <c:gapWidth val="120"/>
        <c:overlap val="100"/>
        <c:axId val="506349752"/>
        <c:axId val="506348576"/>
      </c:barChart>
      <c:catAx>
        <c:axId val="50634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06348576"/>
        <c:crosses val="autoZero"/>
        <c:auto val="1"/>
        <c:lblAlgn val="ctr"/>
        <c:lblOffset val="100"/>
        <c:tickLblSkip val="1"/>
        <c:tickMarkSkip val="1"/>
        <c:noMultiLvlLbl val="0"/>
      </c:catAx>
      <c:valAx>
        <c:axId val="506348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0634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82-47A1-9C15-0D71E49007C8}"/>
                </c:ext>
                <c:ext xmlns:c15="http://schemas.microsoft.com/office/drawing/2012/chart" uri="{CE6537A1-D6FC-4f65-9D91-7224C49458BB}">
                  <c15:dlblFieldTable>
                    <c15:dlblFTEntry>
                      <c15:txfldGUID>{EC1215CD-4307-49C0-AE21-FBFD7D360E41}</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82-47A1-9C15-0D71E49007C8}"/>
                </c:ext>
                <c:ext xmlns:c15="http://schemas.microsoft.com/office/drawing/2012/chart" uri="{CE6537A1-D6FC-4f65-9D91-7224C49458BB}">
                  <c15:dlblFieldTable>
                    <c15:dlblFTEntry>
                      <c15:txfldGUID>{9ECD0547-C0C9-408D-B592-AA9A214F230C}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82-47A1-9C15-0D71E49007C8}"/>
                </c:ext>
                <c:ext xmlns:c15="http://schemas.microsoft.com/office/drawing/2012/chart" uri="{CE6537A1-D6FC-4f65-9D91-7224C49458BB}">
                  <c15:dlblFieldTable>
                    <c15:dlblFTEntry>
                      <c15:txfldGUID>{121D8E8F-E85E-4245-981F-E70C0F56DCC5}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82-47A1-9C15-0D71E49007C8}"/>
                </c:ext>
                <c:ext xmlns:c15="http://schemas.microsoft.com/office/drawing/2012/chart" uri="{CE6537A1-D6FC-4f65-9D91-7224C49458BB}">
                  <c15:dlblFieldTable>
                    <c15:dlblFTEntry>
                      <c15:txfldGUID>{025D3B0E-4768-4D8D-A9A2-CB4AEEF70C3B}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82-47A1-9C15-0D71E49007C8}"/>
                </c:ext>
                <c:ext xmlns:c15="http://schemas.microsoft.com/office/drawing/2012/chart" uri="{CE6537A1-D6FC-4f65-9D91-7224C49458BB}">
                  <c15:dlblFieldTable>
                    <c15:dlblFTEntry>
                      <c15:txfldGUID>{7DB95C5A-D88D-4A64-B9B4-DD40EF2C8288}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82-47A1-9C15-0D71E49007C8}"/>
                </c:ext>
                <c:ext xmlns:c15="http://schemas.microsoft.com/office/drawing/2012/chart" uri="{CE6537A1-D6FC-4f65-9D91-7224C49458BB}">
                  <c15:dlblFieldTable>
                    <c15:dlblFTEntry>
                      <c15:txfldGUID>{4E979024-B828-4A23-99ED-E8BC182A868C}</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82-47A1-9C15-0D71E49007C8}"/>
                </c:ext>
                <c:ext xmlns:c15="http://schemas.microsoft.com/office/drawing/2012/chart" uri="{CE6537A1-D6FC-4f65-9D91-7224C49458BB}">
                  <c15:dlblFieldTable>
                    <c15:dlblFTEntry>
                      <c15:txfldGUID>{44F5D4F1-8AD2-4466-AD23-C0028984DA12}</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82-47A1-9C15-0D71E49007C8}"/>
                </c:ext>
                <c:ext xmlns:c15="http://schemas.microsoft.com/office/drawing/2012/chart" uri="{CE6537A1-D6FC-4f65-9D91-7224C49458BB}">
                  <c15:dlblFieldTable>
                    <c15:dlblFTEntry>
                      <c15:txfldGUID>{21040C02-CFF8-4D30-8807-63AE642BF3E9}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82-47A1-9C15-0D71E49007C8}"/>
                </c:ext>
                <c:ext xmlns:c15="http://schemas.microsoft.com/office/drawing/2012/chart" uri="{CE6537A1-D6FC-4f65-9D91-7224C49458BB}">
                  <c15:dlblFieldTable>
                    <c15:dlblFTEntry>
                      <c15:txfldGUID>{9B29977B-B45D-4375-8E2B-FF2154CC165B}</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59.3</c:v>
                </c:pt>
                <c:pt idx="16">
                  <c:v>59.8</c:v>
                </c:pt>
                <c:pt idx="24">
                  <c:v>60.9</c:v>
                </c:pt>
                <c:pt idx="32">
                  <c:v>61.7</c:v>
                </c:pt>
              </c:numCache>
            </c:numRef>
          </c:xVal>
          <c:yVal>
            <c:numRef>
              <c:f>公会計指標分析・財政指標組合せ分析表!$BP$51:$DC$51</c:f>
              <c:numCache>
                <c:formatCode>#,##0.0;"▲ "#,##0.0</c:formatCode>
                <c:ptCount val="40"/>
                <c:pt idx="0">
                  <c:v>54</c:v>
                </c:pt>
                <c:pt idx="8">
                  <c:v>48.8</c:v>
                </c:pt>
                <c:pt idx="16">
                  <c:v>35.799999999999997</c:v>
                </c:pt>
                <c:pt idx="24">
                  <c:v>38.9</c:v>
                </c:pt>
                <c:pt idx="32">
                  <c:v>39.700000000000003</c:v>
                </c:pt>
              </c:numCache>
            </c:numRef>
          </c:yVal>
          <c:smooth val="0"/>
          <c:extLst xmlns:c16r2="http://schemas.microsoft.com/office/drawing/2015/06/chart">
            <c:ext xmlns:c16="http://schemas.microsoft.com/office/drawing/2014/chart" uri="{C3380CC4-5D6E-409C-BE32-E72D297353CC}">
              <c16:uniqueId val="{00000009-1E82-47A1-9C15-0D71E49007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82-47A1-9C15-0D71E49007C8}"/>
                </c:ext>
                <c:ext xmlns:c15="http://schemas.microsoft.com/office/drawing/2012/chart" uri="{CE6537A1-D6FC-4f65-9D91-7224C49458BB}">
                  <c15:dlblFieldTable>
                    <c15:dlblFTEntry>
                      <c15:txfldGUID>{F15E9969-D8F0-4905-BCF2-5571F461170D}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82-47A1-9C15-0D71E49007C8}"/>
                </c:ext>
                <c:ext xmlns:c15="http://schemas.microsoft.com/office/drawing/2012/chart" uri="{CE6537A1-D6FC-4f65-9D91-7224C49458BB}">
                  <c15:dlblFieldTable>
                    <c15:dlblFTEntry>
                      <c15:txfldGUID>{BC811D13-F48F-4436-91E4-947A3F7D29E7}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82-47A1-9C15-0D71E49007C8}"/>
                </c:ext>
                <c:ext xmlns:c15="http://schemas.microsoft.com/office/drawing/2012/chart" uri="{CE6537A1-D6FC-4f65-9D91-7224C49458BB}">
                  <c15:dlblFieldTable>
                    <c15:dlblFTEntry>
                      <c15:txfldGUID>{A97553BA-CB29-4CE5-979D-DAA0312DC5E4}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82-47A1-9C15-0D71E49007C8}"/>
                </c:ext>
                <c:ext xmlns:c15="http://schemas.microsoft.com/office/drawing/2012/chart" uri="{CE6537A1-D6FC-4f65-9D91-7224C49458BB}">
                  <c15:dlblFieldTable>
                    <c15:dlblFTEntry>
                      <c15:txfldGUID>{C3BB93E2-962C-4E77-B439-EC18541B6604}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82-47A1-9C15-0D71E49007C8}"/>
                </c:ext>
                <c:ext xmlns:c15="http://schemas.microsoft.com/office/drawing/2012/chart" uri="{CE6537A1-D6FC-4f65-9D91-7224C49458BB}">
                  <c15:dlblFieldTable>
                    <c15:dlblFTEntry>
                      <c15:txfldGUID>{7B592749-EDD1-4DD1-B549-FE354FF885B0}</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82-47A1-9C15-0D71E49007C8}"/>
                </c:ext>
                <c:ext xmlns:c15="http://schemas.microsoft.com/office/drawing/2012/chart" uri="{CE6537A1-D6FC-4f65-9D91-7224C49458BB}">
                  <c15:dlblFieldTable>
                    <c15:dlblFTEntry>
                      <c15:txfldGUID>{F3D3440D-5BC4-4E1A-A9ED-6430CE137F6E}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82-47A1-9C15-0D71E49007C8}"/>
                </c:ext>
                <c:ext xmlns:c15="http://schemas.microsoft.com/office/drawing/2012/chart" uri="{CE6537A1-D6FC-4f65-9D91-7224C49458BB}">
                  <c15:dlblFieldTable>
                    <c15:dlblFTEntry>
                      <c15:txfldGUID>{B7D86015-2426-4D18-B06F-DD79527ADE8C}</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82-47A1-9C15-0D71E49007C8}"/>
                </c:ext>
                <c:ext xmlns:c15="http://schemas.microsoft.com/office/drawing/2012/chart" uri="{CE6537A1-D6FC-4f65-9D91-7224C49458BB}">
                  <c15:dlblFieldTable>
                    <c15:dlblFTEntry>
                      <c15:txfldGUID>{F2BB09A5-91E1-4CB7-B914-3F4C8B3FE044}</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82-47A1-9C15-0D71E49007C8}"/>
                </c:ext>
                <c:ext xmlns:c15="http://schemas.microsoft.com/office/drawing/2012/chart" uri="{CE6537A1-D6FC-4f65-9D91-7224C49458BB}">
                  <c15:dlblFieldTable>
                    <c15:dlblFTEntry>
                      <c15:txfldGUID>{77B55DEB-2FB6-48DB-B277-43F88E2B4214}</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58.3</c:v>
                </c:pt>
                <c:pt idx="16">
                  <c:v>60.4</c:v>
                </c:pt>
                <c:pt idx="24">
                  <c:v>60.9</c:v>
                </c:pt>
                <c:pt idx="32">
                  <c:v>61.9</c:v>
                </c:pt>
              </c:numCache>
            </c:numRef>
          </c:xVal>
          <c:yVal>
            <c:numRef>
              <c:f>公会計指標分析・財政指標組合せ分析表!$BP$55:$DC$55</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1E82-47A1-9C15-0D71E49007C8}"/>
            </c:ext>
          </c:extLst>
        </c:ser>
        <c:dLbls>
          <c:showLegendKey val="0"/>
          <c:showVal val="1"/>
          <c:showCatName val="0"/>
          <c:showSerName val="0"/>
          <c:showPercent val="0"/>
          <c:showBubbleSize val="0"/>
        </c:dLbls>
        <c:axId val="506349360"/>
        <c:axId val="506350144"/>
      </c:scatterChart>
      <c:valAx>
        <c:axId val="50634936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50144"/>
        <c:crosses val="autoZero"/>
        <c:crossBetween val="midCat"/>
      </c:valAx>
      <c:valAx>
        <c:axId val="506350144"/>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493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254-45DD-806C-552C8CEEE4A6}"/>
                </c:ext>
                <c:ext xmlns:c15="http://schemas.microsoft.com/office/drawing/2012/chart" uri="{CE6537A1-D6FC-4f65-9D91-7224C49458BB}">
                  <c15:dlblFieldTable>
                    <c15:dlblFTEntry>
                      <c15:txfldGUID>{D51D1A6F-7C7C-469E-9F3A-D292E2967B95}</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254-45DD-806C-552C8CEEE4A6}"/>
                </c:ext>
                <c:ext xmlns:c15="http://schemas.microsoft.com/office/drawing/2012/chart" uri="{CE6537A1-D6FC-4f65-9D91-7224C49458BB}">
                  <c15:dlblFieldTable>
                    <c15:dlblFTEntry>
                      <c15:txfldGUID>{C9E93946-0DD4-4AD7-9306-1C9CDB3DAC88}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254-45DD-806C-552C8CEEE4A6}"/>
                </c:ext>
                <c:ext xmlns:c15="http://schemas.microsoft.com/office/drawing/2012/chart" uri="{CE6537A1-D6FC-4f65-9D91-7224C49458BB}">
                  <c15:dlblFieldTable>
                    <c15:dlblFTEntry>
                      <c15:txfldGUID>{68E0692B-DD62-458A-8BC1-1603E8D635DA}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254-45DD-806C-552C8CEEE4A6}"/>
                </c:ext>
                <c:ext xmlns:c15="http://schemas.microsoft.com/office/drawing/2012/chart" uri="{CE6537A1-D6FC-4f65-9D91-7224C49458BB}">
                  <c15:dlblFieldTable>
                    <c15:dlblFTEntry>
                      <c15:txfldGUID>{348A019B-F99E-4042-BD40-BAF8853B1F5B}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254-45DD-806C-552C8CEEE4A6}"/>
                </c:ext>
                <c:ext xmlns:c15="http://schemas.microsoft.com/office/drawing/2012/chart" uri="{CE6537A1-D6FC-4f65-9D91-7224C49458BB}">
                  <c15:dlblFieldTable>
                    <c15:dlblFTEntry>
                      <c15:txfldGUID>{13BB50E4-356D-46EB-8359-221804024A76}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254-45DD-806C-552C8CEEE4A6}"/>
                </c:ext>
                <c:ext xmlns:c15="http://schemas.microsoft.com/office/drawing/2012/chart" uri="{CE6537A1-D6FC-4f65-9D91-7224C49458BB}">
                  <c15:dlblFieldTable>
                    <c15:dlblFTEntry>
                      <c15:txfldGUID>{5395C4DB-E1C0-457D-BF6C-E007DFE9CC35}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54-45DD-806C-552C8CEEE4A6}"/>
                </c:ext>
                <c:ext xmlns:c15="http://schemas.microsoft.com/office/drawing/2012/chart" uri="{CE6537A1-D6FC-4f65-9D91-7224C49458BB}">
                  <c15:dlblFieldTable>
                    <c15:dlblFTEntry>
                      <c15:txfldGUID>{31843AF4-1044-4CBB-8CB9-D22ED46FF400}</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268745200892933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254-45DD-806C-552C8CEEE4A6}"/>
                </c:ext>
                <c:ext xmlns:c15="http://schemas.microsoft.com/office/drawing/2012/chart" uri="{CE6537A1-D6FC-4f65-9D91-7224C49458BB}">
                  <c15:dlblFieldTable>
                    <c15:dlblFTEntry>
                      <c15:txfldGUID>{122C7592-617E-4378-839D-16D6E8FBF029}</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0"/>
                  <c:y val="1.268779449649866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254-45DD-806C-552C8CEEE4A6}"/>
                </c:ext>
                <c:ext xmlns:c15="http://schemas.microsoft.com/office/drawing/2012/chart" uri="{CE6537A1-D6FC-4f65-9D91-7224C49458BB}">
                  <c15:dlblFieldTable>
                    <c15:dlblFTEntry>
                      <c15:txfldGUID>{DC687369-598B-46C2-9430-811BB3D4620B}</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2.6</c:v>
                </c:pt>
                <c:pt idx="16">
                  <c:v>2.4</c:v>
                </c:pt>
                <c:pt idx="24">
                  <c:v>2.6</c:v>
                </c:pt>
                <c:pt idx="32">
                  <c:v>2.5</c:v>
                </c:pt>
              </c:numCache>
            </c:numRef>
          </c:xVal>
          <c:yVal>
            <c:numRef>
              <c:f>公会計指標分析・財政指標組合せ分析表!$BP$73:$DC$73</c:f>
              <c:numCache>
                <c:formatCode>#,##0.0;"▲ "#,##0.0</c:formatCode>
                <c:ptCount val="40"/>
                <c:pt idx="0">
                  <c:v>54</c:v>
                </c:pt>
                <c:pt idx="8">
                  <c:v>48.8</c:v>
                </c:pt>
                <c:pt idx="16">
                  <c:v>35.799999999999997</c:v>
                </c:pt>
                <c:pt idx="24">
                  <c:v>38.9</c:v>
                </c:pt>
                <c:pt idx="32">
                  <c:v>39.700000000000003</c:v>
                </c:pt>
              </c:numCache>
            </c:numRef>
          </c:yVal>
          <c:smooth val="0"/>
          <c:extLst xmlns:c16r2="http://schemas.microsoft.com/office/drawing/2015/06/chart">
            <c:ext xmlns:c16="http://schemas.microsoft.com/office/drawing/2014/chart" uri="{C3380CC4-5D6E-409C-BE32-E72D297353CC}">
              <c16:uniqueId val="{00000009-2254-45DD-806C-552C8CEEE4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254-45DD-806C-552C8CEEE4A6}"/>
                </c:ext>
                <c:ext xmlns:c15="http://schemas.microsoft.com/office/drawing/2012/chart" uri="{CE6537A1-D6FC-4f65-9D91-7224C49458BB}">
                  <c15:dlblFieldTable>
                    <c15:dlblFTEntry>
                      <c15:txfldGUID>{0BE765EB-9C61-473A-A29F-92D40E81E013}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254-45DD-806C-552C8CEEE4A6}"/>
                </c:ext>
                <c:ext xmlns:c15="http://schemas.microsoft.com/office/drawing/2012/chart" uri="{CE6537A1-D6FC-4f65-9D91-7224C49458BB}">
                  <c15:dlblFieldTable>
                    <c15:dlblFTEntry>
                      <c15:txfldGUID>{B534862D-E871-4550-B59A-BC74534C2FEE}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254-45DD-806C-552C8CEEE4A6}"/>
                </c:ext>
                <c:ext xmlns:c15="http://schemas.microsoft.com/office/drawing/2012/chart" uri="{CE6537A1-D6FC-4f65-9D91-7224C49458BB}">
                  <c15:dlblFieldTable>
                    <c15:dlblFTEntry>
                      <c15:txfldGUID>{33BAC7D4-D20D-4D4F-99FB-0107D77A9FB0}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254-45DD-806C-552C8CEEE4A6}"/>
                </c:ext>
                <c:ext xmlns:c15="http://schemas.microsoft.com/office/drawing/2012/chart" uri="{CE6537A1-D6FC-4f65-9D91-7224C49458BB}">
                  <c15:dlblFieldTable>
                    <c15:dlblFTEntry>
                      <c15:txfldGUID>{17C4E1AF-23DD-4E62-B589-AA79A715327C}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254-45DD-806C-552C8CEEE4A6}"/>
                </c:ext>
                <c:ext xmlns:c15="http://schemas.microsoft.com/office/drawing/2012/chart" uri="{CE6537A1-D6FC-4f65-9D91-7224C49458BB}">
                  <c15:dlblFieldTable>
                    <c15:dlblFTEntry>
                      <c15:txfldGUID>{1ED4801D-E185-4029-AB9C-14D8F9DB0DE0}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254-45DD-806C-552C8CEEE4A6}"/>
                </c:ext>
                <c:ext xmlns:c15="http://schemas.microsoft.com/office/drawing/2012/chart" uri="{CE6537A1-D6FC-4f65-9D91-7224C49458BB}">
                  <c15:dlblFieldTable>
                    <c15:dlblFTEntry>
                      <c15:txfldGUID>{FC81931F-CF36-405D-81EB-98E202DD5AE5}</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254-45DD-806C-552C8CEEE4A6}"/>
                </c:ext>
                <c:ext xmlns:c15="http://schemas.microsoft.com/office/drawing/2012/chart" uri="{CE6537A1-D6FC-4f65-9D91-7224C49458BB}">
                  <c15:dlblFieldTable>
                    <c15:dlblFTEntry>
                      <c15:txfldGUID>{3EBE4159-BE5B-4E19-94E8-CBBE298F6B8F}</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431084530275050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254-45DD-806C-552C8CEEE4A6}"/>
                </c:ext>
                <c:ext xmlns:c15="http://schemas.microsoft.com/office/drawing/2012/chart" uri="{CE6537A1-D6FC-4f65-9D91-7224C49458BB}">
                  <c15:dlblFieldTable>
                    <c15:dlblFTEntry>
                      <c15:txfldGUID>{3965BAA7-1C16-46A8-8AAB-ABF1DCBCC5ED}</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2.8829840147400729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254-45DD-806C-552C8CEEE4A6}"/>
                </c:ext>
                <c:ext xmlns:c15="http://schemas.microsoft.com/office/drawing/2012/chart" uri="{CE6537A1-D6FC-4f65-9D91-7224C49458BB}">
                  <c15:dlblFieldTable>
                    <c15:dlblFTEntry>
                      <c15:txfldGUID>{FE6F3DE3-1D9F-4D8C-9881-C235FA3A049D}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5</c:v>
                </c:pt>
                <c:pt idx="16">
                  <c:v>4.2</c:v>
                </c:pt>
                <c:pt idx="24">
                  <c:v>3.6</c:v>
                </c:pt>
                <c:pt idx="32">
                  <c:v>3.5</c:v>
                </c:pt>
              </c:numCache>
            </c:numRef>
          </c:xVal>
          <c:yVal>
            <c:numRef>
              <c:f>公会計指標分析・財政指標組合せ分析表!$BP$77:$DC$77</c:f>
              <c:numCache>
                <c:formatCode>#,##0.0;"▲ "#,##0.0</c:formatCode>
                <c:ptCount val="40"/>
                <c:pt idx="0">
                  <c:v>31</c:v>
                </c:pt>
                <c:pt idx="8">
                  <c:v>30</c:v>
                </c:pt>
                <c:pt idx="16">
                  <c:v>23.1</c:v>
                </c:pt>
                <c:pt idx="24">
                  <c:v>19</c:v>
                </c:pt>
                <c:pt idx="32">
                  <c:v>18</c:v>
                </c:pt>
              </c:numCache>
            </c:numRef>
          </c:yVal>
          <c:smooth val="0"/>
          <c:extLst xmlns:c16r2="http://schemas.microsoft.com/office/drawing/2015/06/chart">
            <c:ext xmlns:c16="http://schemas.microsoft.com/office/drawing/2014/chart" uri="{C3380CC4-5D6E-409C-BE32-E72D297353CC}">
              <c16:uniqueId val="{00000013-2254-45DD-806C-552C8CEEE4A6}"/>
            </c:ext>
          </c:extLst>
        </c:ser>
        <c:dLbls>
          <c:showLegendKey val="0"/>
          <c:showVal val="1"/>
          <c:showCatName val="0"/>
          <c:showSerName val="0"/>
          <c:showPercent val="0"/>
          <c:showBubbleSize val="0"/>
        </c:dLbls>
        <c:axId val="506350536"/>
        <c:axId val="506343872"/>
      </c:scatterChart>
      <c:valAx>
        <c:axId val="506350536"/>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6343872"/>
        <c:crosses val="autoZero"/>
        <c:crossBetween val="midCat"/>
      </c:valAx>
      <c:valAx>
        <c:axId val="506343872"/>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06350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の要因としては、公債費において公共用地特会の元利償還金及び公営企業（下水道分）への償還財源は増加しているものの、一般会計の元利償還金及び公営企業会計（病院分）への償還財源が減じているため、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億円の減となった。</a:t>
          </a:r>
          <a:endParaRPr lang="ja-JP" altLang="ja-JP" sz="1200">
            <a:effectLst/>
            <a:latin typeface="ＭＳ Ｐゴシック" panose="020B0600070205080204" pitchFamily="50" charset="-128"/>
            <a:ea typeface="ＭＳ Ｐゴシック" panose="020B0600070205080204" pitchFamily="50" charset="-128"/>
          </a:endParaRPr>
        </a:p>
        <a:p>
          <a:pPr rtl="0" eaLnBrk="1"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公債費を軽減する特定財源等については、用地国債取得用地売払収入等が増となったものの、臨時財政対策債、公害防止事業債等の減により基準財政需要額算入公債費が減じたことから、分子全体とし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％）の減となった。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年度に発行しており、発行額の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分１を毎年度の減債基金積立金積立相当額としている。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の要因のうち将来負担分については、普通会計及び公営企業債繰入額の地方債現在高が増加しているのに加え、環境施設組合の償還額への負担金が皆増となった。退職手当負担見込み額は、職員数が会計年度任用職員の皆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人）により総数は増えたが、会計年度任用職員を除く一般会計職員数は減となり、額としては減少した。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一方、将来負担を軽減する特定財源等については、財政調整基金、</a:t>
          </a:r>
          <a:r>
            <a:rPr kumimoji="1" lang="zh-TW" altLang="ja-JP" sz="12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一般廃棄物処理施設建設基金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が増加し、充当可能特定歳入についても、都市計画事業に係る地方債の現在高等の増加に伴う都市計画税充当見込額の増により増加した。基準財政需要算入額については、下水に係る算入額が増加したものの、臨財債などの公債費が減少した効果が上回り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分子全体としては約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億円の増となった。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神奈川県厚木市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億円、一般廃棄物処理施設建設基金に約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、庁舎建設等基金に約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を積み立てたことなどから、令和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年度末残高は前年度と比べて約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不交付団体である本市においては、社会情勢等による税収の増減が、直接予算に影響を与えることや、税還付や、国の制度改正等の突発的な事項へ備えなければならないため、計画的な積み立てが必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また、今後は、庁舎建設など大型プロジェクトが多く予定されていることから、計画的に活用していく。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・庁舎建設等基金：市庁舎の建設又は改修に必要な経費に充てるため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・一般廃棄物処理施設建設基金：一般廃棄物処理施設建設に必要な経費に充てるため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・社会福祉基金：社会福祉の向上を図るため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・みどりの基金：緑の保全及び緑化の推進を図るため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・久保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奨学金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経済的な理由により修学等が困難な者に対し奨学金を支給する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・一般廃棄物処理施設建設基金：一般廃棄物処理施設建設に向けて、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億円を積み立てたことにより増となった。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・庁舎建設等基金：市庁舎の建設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に向けて、約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及び一般廃棄物処理施設建設基金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については、資金需要のタイミングを計りながら計画的に運用をしていく。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他の特定目的基金については、寄附による積み立てや今後の都市基盤整備など必要な場合には積み立てを行っていく。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億円を取り崩した結果、年度末残高は前年度と比較して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億円増の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億円については、前年度から引き続き、市内企業の業績好調による法人市民税収の上振れ分等を主な原資として積み立てたものである。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なお、取崩額の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億円については、法人市民税還付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準備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分としての約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憶円、ふるさと納税寄附金の事業等充当分としての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不交付団体である本市においては、社会情勢等による税収の増減が、直接予算に影響を与えることや、税還付や、国の制度改正等の突発的な事項へ備えなければならないため、計画的な積み立てが必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223,710
216,010
93.84
125,260,693
119,825,190
4,801,336
52,981,726
58,568,410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分母となる有形固定資産額が前年度と比べ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2,790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百万円のプラスとなったのに対して、分子となる有形固定資産減価償却累計額は、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4,010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百万円のプラスとなったため、有形固定資産減価償却率は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全国平均とほぼ同水準であるが、平成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26</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年度に策定した厚木市公共施設最適化基本計画に基づき、長期的な視点で公共施設等の更新・統廃合・長寿命化などを計画的に行っているところである。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138303</xdr:rowOff>
    </xdr:from>
    <xdr:to>
      <xdr:col>23</xdr:col>
      <xdr:colOff>85090</xdr:colOff>
      <xdr:row>33</xdr:row>
      <xdr:rowOff>13335</xdr:rowOff>
    </xdr:to>
    <xdr:cxnSp macro="">
      <xdr:nvCxnSpPr>
        <xdr:cNvPr id="63" name="直線コネクタ 62"/>
        <xdr:cNvCxnSpPr/>
      </xdr:nvCxnSpPr>
      <xdr:spPr>
        <a:xfrm flipV="1">
          <a:off x="4760595" y="5367528"/>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4" name="有形固定資産減価償却率最小値テキスト"/>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5" name="直線コネクタ 64"/>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84980</xdr:rowOff>
    </xdr:from>
    <xdr:ext cx="405111" cy="259045"/>
    <xdr:sp macro="" textlink="">
      <xdr:nvSpPr>
        <xdr:cNvPr id="66" name="有形固定資産減価償却率最大値テキスト"/>
        <xdr:cNvSpPr txBox="1"/>
      </xdr:nvSpPr>
      <xdr:spPr>
        <a:xfrm>
          <a:off x="4813300" y="514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138303</xdr:rowOff>
    </xdr:from>
    <xdr:to>
      <xdr:col>23</xdr:col>
      <xdr:colOff>174625</xdr:colOff>
      <xdr:row>26</xdr:row>
      <xdr:rowOff>138303</xdr:rowOff>
    </xdr:to>
    <xdr:cxnSp macro="">
      <xdr:nvCxnSpPr>
        <xdr:cNvPr id="67" name="直線コネクタ 66"/>
        <xdr:cNvCxnSpPr/>
      </xdr:nvCxnSpPr>
      <xdr:spPr>
        <a:xfrm>
          <a:off x="4673600" y="53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82694</xdr:rowOff>
    </xdr:from>
    <xdr:ext cx="405111" cy="259045"/>
    <xdr:sp macro="" textlink="">
      <xdr:nvSpPr>
        <xdr:cNvPr id="68" name="有形固定資産減価償却率平均値テキスト"/>
        <xdr:cNvSpPr txBox="1"/>
      </xdr:nvSpPr>
      <xdr:spPr>
        <a:xfrm>
          <a:off x="4813300" y="5826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69" name="フローチャート: 判断 68"/>
        <xdr:cNvSpPr/>
      </xdr:nvSpPr>
      <xdr:spPr>
        <a:xfrm>
          <a:off x="47117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61087</xdr:rowOff>
    </xdr:from>
    <xdr:to>
      <xdr:col>19</xdr:col>
      <xdr:colOff>187325</xdr:colOff>
      <xdr:row>29</xdr:row>
      <xdr:rowOff>162687</xdr:rowOff>
    </xdr:to>
    <xdr:sp macro="" textlink="">
      <xdr:nvSpPr>
        <xdr:cNvPr id="70" name="フローチャート: 判断 69"/>
        <xdr:cNvSpPr/>
      </xdr:nvSpPr>
      <xdr:spPr>
        <a:xfrm>
          <a:off x="4000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120269</xdr:rowOff>
    </xdr:from>
    <xdr:to>
      <xdr:col>11</xdr:col>
      <xdr:colOff>187325</xdr:colOff>
      <xdr:row>29</xdr:row>
      <xdr:rowOff>50419</xdr:rowOff>
    </xdr:to>
    <xdr:sp macro="" textlink="">
      <xdr:nvSpPr>
        <xdr:cNvPr id="72" name="フローチャート: 判断 71"/>
        <xdr:cNvSpPr/>
      </xdr:nvSpPr>
      <xdr:spPr>
        <a:xfrm>
          <a:off x="2476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81407</xdr:rowOff>
    </xdr:from>
    <xdr:to>
      <xdr:col>7</xdr:col>
      <xdr:colOff>187325</xdr:colOff>
      <xdr:row>29</xdr:row>
      <xdr:rowOff>11557</xdr:rowOff>
    </xdr:to>
    <xdr:sp macro="" textlink="">
      <xdr:nvSpPr>
        <xdr:cNvPr id="73" name="フローチャート: 判断 72"/>
        <xdr:cNvSpPr/>
      </xdr:nvSpPr>
      <xdr:spPr>
        <a:xfrm>
          <a:off x="1714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95631</xdr:rowOff>
    </xdr:from>
    <xdr:to>
      <xdr:col>23</xdr:col>
      <xdr:colOff>136525</xdr:colOff>
      <xdr:row>30</xdr:row>
      <xdr:rowOff>25781</xdr:rowOff>
    </xdr:to>
    <xdr:sp macro="" textlink="">
      <xdr:nvSpPr>
        <xdr:cNvPr id="79" name="楕円 78"/>
        <xdr:cNvSpPr/>
      </xdr:nvSpPr>
      <xdr:spPr>
        <a:xfrm>
          <a:off x="4711700" y="5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118508</xdr:rowOff>
    </xdr:from>
    <xdr:ext cx="405111" cy="259045"/>
    <xdr:sp macro="" textlink="">
      <xdr:nvSpPr>
        <xdr:cNvPr id="80" name="有形固定資産減価償却率該当値テキスト"/>
        <xdr:cNvSpPr txBox="1"/>
      </xdr:nvSpPr>
      <xdr:spPr>
        <a:xfrm>
          <a:off x="4813300" y="5690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61087</xdr:rowOff>
    </xdr:from>
    <xdr:to>
      <xdr:col>19</xdr:col>
      <xdr:colOff>187325</xdr:colOff>
      <xdr:row>29</xdr:row>
      <xdr:rowOff>162687</xdr:rowOff>
    </xdr:to>
    <xdr:sp macro="" textlink="">
      <xdr:nvSpPr>
        <xdr:cNvPr id="81" name="楕円 80"/>
        <xdr:cNvSpPr/>
      </xdr:nvSpPr>
      <xdr:spPr>
        <a:xfrm>
          <a:off x="4000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111887</xdr:rowOff>
    </xdr:from>
    <xdr:to>
      <xdr:col>23</xdr:col>
      <xdr:colOff>85725</xdr:colOff>
      <xdr:row>29</xdr:row>
      <xdr:rowOff>146431</xdr:rowOff>
    </xdr:to>
    <xdr:cxnSp macro="">
      <xdr:nvCxnSpPr>
        <xdr:cNvPr id="82" name="直線コネクタ 81"/>
        <xdr:cNvCxnSpPr/>
      </xdr:nvCxnSpPr>
      <xdr:spPr>
        <a:xfrm>
          <a:off x="4051300" y="5855462"/>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3" name="楕円 82"/>
        <xdr:cNvSpPr/>
      </xdr:nvSpPr>
      <xdr:spPr>
        <a:xfrm>
          <a:off x="3238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64389</xdr:rowOff>
    </xdr:from>
    <xdr:to>
      <xdr:col>19</xdr:col>
      <xdr:colOff>136525</xdr:colOff>
      <xdr:row>29</xdr:row>
      <xdr:rowOff>111887</xdr:rowOff>
    </xdr:to>
    <xdr:cxnSp macro="">
      <xdr:nvCxnSpPr>
        <xdr:cNvPr id="84" name="直線コネクタ 83"/>
        <xdr:cNvCxnSpPr/>
      </xdr:nvCxnSpPr>
      <xdr:spPr>
        <a:xfrm>
          <a:off x="3289300" y="580796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163449</xdr:rowOff>
    </xdr:from>
    <xdr:to>
      <xdr:col>11</xdr:col>
      <xdr:colOff>187325</xdr:colOff>
      <xdr:row>29</xdr:row>
      <xdr:rowOff>93599</xdr:rowOff>
    </xdr:to>
    <xdr:sp macro="" textlink="">
      <xdr:nvSpPr>
        <xdr:cNvPr id="85" name="楕円 84"/>
        <xdr:cNvSpPr/>
      </xdr:nvSpPr>
      <xdr:spPr>
        <a:xfrm>
          <a:off x="2476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42799</xdr:rowOff>
    </xdr:from>
    <xdr:to>
      <xdr:col>15</xdr:col>
      <xdr:colOff>136525</xdr:colOff>
      <xdr:row>29</xdr:row>
      <xdr:rowOff>64389</xdr:rowOff>
    </xdr:to>
    <xdr:cxnSp macro="">
      <xdr:nvCxnSpPr>
        <xdr:cNvPr id="86" name="直線コネクタ 85"/>
        <xdr:cNvCxnSpPr/>
      </xdr:nvCxnSpPr>
      <xdr:spPr>
        <a:xfrm>
          <a:off x="2527300" y="578637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128905</xdr:rowOff>
    </xdr:from>
    <xdr:to>
      <xdr:col>7</xdr:col>
      <xdr:colOff>187325</xdr:colOff>
      <xdr:row>29</xdr:row>
      <xdr:rowOff>59055</xdr:rowOff>
    </xdr:to>
    <xdr:sp macro="" textlink="">
      <xdr:nvSpPr>
        <xdr:cNvPr id="87" name="楕円 86"/>
        <xdr:cNvSpPr/>
      </xdr:nvSpPr>
      <xdr:spPr>
        <a:xfrm>
          <a:off x="1714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8255</xdr:rowOff>
    </xdr:from>
    <xdr:to>
      <xdr:col>11</xdr:col>
      <xdr:colOff>136525</xdr:colOff>
      <xdr:row>29</xdr:row>
      <xdr:rowOff>42799</xdr:rowOff>
    </xdr:to>
    <xdr:cxnSp macro="">
      <xdr:nvCxnSpPr>
        <xdr:cNvPr id="88" name="直線コネクタ 87"/>
        <xdr:cNvCxnSpPr/>
      </xdr:nvCxnSpPr>
      <xdr:spPr>
        <a:xfrm>
          <a:off x="1765300" y="575183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153814</xdr:rowOff>
    </xdr:from>
    <xdr:ext cx="405111" cy="259045"/>
    <xdr:sp macro="" textlink="">
      <xdr:nvSpPr>
        <xdr:cNvPr id="89" name="n_1aveValue有形固定資産減価償却率"/>
        <xdr:cNvSpPr txBox="1"/>
      </xdr:nvSpPr>
      <xdr:spPr>
        <a:xfrm>
          <a:off x="3836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90" name="n_2aveValue有形固定資産減価償却率"/>
        <xdr:cNvSpPr txBox="1"/>
      </xdr:nvSpPr>
      <xdr:spPr>
        <a:xfrm>
          <a:off x="3086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1" name="n_3aveValue有形固定資産減価償却率"/>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2" name="n_4aveValue有形固定資産減価償却率"/>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7764</xdr:rowOff>
    </xdr:from>
    <xdr:ext cx="405111" cy="259045"/>
    <xdr:sp macro="" textlink="">
      <xdr:nvSpPr>
        <xdr:cNvPr id="93" name="n_1mainValue有形固定資産減価償却率"/>
        <xdr:cNvSpPr txBox="1"/>
      </xdr:nvSpPr>
      <xdr:spPr>
        <a:xfrm>
          <a:off x="3836044"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4" name="n_2main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84726</xdr:rowOff>
    </xdr:from>
    <xdr:ext cx="405111" cy="259045"/>
    <xdr:sp macro="" textlink="">
      <xdr:nvSpPr>
        <xdr:cNvPr id="95" name="n_3mainValue有形固定資産減価償却率"/>
        <xdr:cNvSpPr txBox="1"/>
      </xdr:nvSpPr>
      <xdr:spPr>
        <a:xfrm>
          <a:off x="2324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6" name="n_4main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前年度に比べ経常一般財源等の歳入が増加し、経常経費充当財源等の減少に伴い、分母全体が増加し、分子となる地方債現在高の増加によって将来負担額が増加したものの、分母の増が分子の増を上回ったことから、債務償還比率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78.1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今後は、大規模な投資事業が予定されており、将来負担を考慮し、計画的な地方債の借入を活用し、事業を実施していく。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88286</xdr:rowOff>
    </xdr:from>
    <xdr:to>
      <xdr:col>76</xdr:col>
      <xdr:colOff>21589</xdr:colOff>
      <xdr:row>33</xdr:row>
      <xdr:rowOff>73607</xdr:rowOff>
    </xdr:to>
    <xdr:cxnSp macro="">
      <xdr:nvCxnSpPr>
        <xdr:cNvPr id="126" name="直線コネクタ 125"/>
        <xdr:cNvCxnSpPr/>
      </xdr:nvCxnSpPr>
      <xdr:spPr>
        <a:xfrm flipV="1">
          <a:off x="14793595" y="5317511"/>
          <a:ext cx="1269" cy="1185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77434</xdr:rowOff>
    </xdr:from>
    <xdr:ext cx="469744" cy="259045"/>
    <xdr:sp macro="" textlink="">
      <xdr:nvSpPr>
        <xdr:cNvPr id="127" name="債務償還比率最小値テキスト"/>
        <xdr:cNvSpPr txBox="1"/>
      </xdr:nvSpPr>
      <xdr:spPr>
        <a:xfrm>
          <a:off x="14846300" y="650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73607</xdr:rowOff>
    </xdr:from>
    <xdr:to>
      <xdr:col>76</xdr:col>
      <xdr:colOff>111125</xdr:colOff>
      <xdr:row>33</xdr:row>
      <xdr:rowOff>73607</xdr:rowOff>
    </xdr:to>
    <xdr:cxnSp macro="">
      <xdr:nvCxnSpPr>
        <xdr:cNvPr id="128" name="直線コネクタ 127"/>
        <xdr:cNvCxnSpPr/>
      </xdr:nvCxnSpPr>
      <xdr:spPr>
        <a:xfrm>
          <a:off x="14706600" y="650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34963</xdr:rowOff>
    </xdr:from>
    <xdr:ext cx="469744" cy="259045"/>
    <xdr:sp macro="" textlink="">
      <xdr:nvSpPr>
        <xdr:cNvPr id="129" name="債務償還比率最大値テキスト"/>
        <xdr:cNvSpPr txBox="1"/>
      </xdr:nvSpPr>
      <xdr:spPr>
        <a:xfrm>
          <a:off x="14846300" y="50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88286</xdr:rowOff>
    </xdr:from>
    <xdr:to>
      <xdr:col>76</xdr:col>
      <xdr:colOff>111125</xdr:colOff>
      <xdr:row>26</xdr:row>
      <xdr:rowOff>88286</xdr:rowOff>
    </xdr:to>
    <xdr:cxnSp macro="">
      <xdr:nvCxnSpPr>
        <xdr:cNvPr id="130" name="直線コネクタ 129"/>
        <xdr:cNvCxnSpPr/>
      </xdr:nvCxnSpPr>
      <xdr:spPr>
        <a:xfrm>
          <a:off x="14706600" y="531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168694</xdr:rowOff>
    </xdr:from>
    <xdr:ext cx="469744" cy="259045"/>
    <xdr:sp macro="" textlink="">
      <xdr:nvSpPr>
        <xdr:cNvPr id="131" name="債務償還比率平均値テキスト"/>
        <xdr:cNvSpPr txBox="1"/>
      </xdr:nvSpPr>
      <xdr:spPr>
        <a:xfrm>
          <a:off x="14846300" y="5912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18817</xdr:rowOff>
    </xdr:from>
    <xdr:to>
      <xdr:col>76</xdr:col>
      <xdr:colOff>73025</xdr:colOff>
      <xdr:row>30</xdr:row>
      <xdr:rowOff>120417</xdr:rowOff>
    </xdr:to>
    <xdr:sp macro="" textlink="">
      <xdr:nvSpPr>
        <xdr:cNvPr id="132" name="フローチャート: 判断 131"/>
        <xdr:cNvSpPr/>
      </xdr:nvSpPr>
      <xdr:spPr>
        <a:xfrm>
          <a:off x="14744700" y="593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72072</xdr:rowOff>
    </xdr:from>
    <xdr:to>
      <xdr:col>72</xdr:col>
      <xdr:colOff>123825</xdr:colOff>
      <xdr:row>31</xdr:row>
      <xdr:rowOff>2222</xdr:rowOff>
    </xdr:to>
    <xdr:sp macro="" textlink="">
      <xdr:nvSpPr>
        <xdr:cNvPr id="133" name="フローチャート: 判断 132"/>
        <xdr:cNvSpPr/>
      </xdr:nvSpPr>
      <xdr:spPr>
        <a:xfrm>
          <a:off x="14033500" y="598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78910</xdr:rowOff>
    </xdr:from>
    <xdr:to>
      <xdr:col>68</xdr:col>
      <xdr:colOff>123825</xdr:colOff>
      <xdr:row>31</xdr:row>
      <xdr:rowOff>9060</xdr:rowOff>
    </xdr:to>
    <xdr:sp macro="" textlink="">
      <xdr:nvSpPr>
        <xdr:cNvPr id="134" name="フローチャート: 判断 133"/>
        <xdr:cNvSpPr/>
      </xdr:nvSpPr>
      <xdr:spPr>
        <a:xfrm>
          <a:off x="13271500" y="599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131445</xdr:rowOff>
    </xdr:from>
    <xdr:to>
      <xdr:col>64</xdr:col>
      <xdr:colOff>123825</xdr:colOff>
      <xdr:row>31</xdr:row>
      <xdr:rowOff>61595</xdr:rowOff>
    </xdr:to>
    <xdr:sp macro="" textlink="">
      <xdr:nvSpPr>
        <xdr:cNvPr id="135" name="フローチャート: 判断 134"/>
        <xdr:cNvSpPr/>
      </xdr:nvSpPr>
      <xdr:spPr>
        <a:xfrm>
          <a:off x="12509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165269</xdr:rowOff>
    </xdr:from>
    <xdr:to>
      <xdr:col>60</xdr:col>
      <xdr:colOff>123825</xdr:colOff>
      <xdr:row>31</xdr:row>
      <xdr:rowOff>95419</xdr:rowOff>
    </xdr:to>
    <xdr:sp macro="" textlink="">
      <xdr:nvSpPr>
        <xdr:cNvPr id="136" name="フローチャート: 判断 135"/>
        <xdr:cNvSpPr/>
      </xdr:nvSpPr>
      <xdr:spPr>
        <a:xfrm>
          <a:off x="11747500" y="608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43254</xdr:rowOff>
    </xdr:from>
    <xdr:to>
      <xdr:col>76</xdr:col>
      <xdr:colOff>73025</xdr:colOff>
      <xdr:row>27</xdr:row>
      <xdr:rowOff>144854</xdr:rowOff>
    </xdr:to>
    <xdr:sp macro="" textlink="">
      <xdr:nvSpPr>
        <xdr:cNvPr id="142" name="楕円 141"/>
        <xdr:cNvSpPr/>
      </xdr:nvSpPr>
      <xdr:spPr>
        <a:xfrm>
          <a:off x="14744700" y="54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66131</xdr:rowOff>
    </xdr:from>
    <xdr:ext cx="469744" cy="259045"/>
    <xdr:sp macro="" textlink="">
      <xdr:nvSpPr>
        <xdr:cNvPr id="143" name="債務償還比率該当値テキスト"/>
        <xdr:cNvSpPr txBox="1"/>
      </xdr:nvSpPr>
      <xdr:spPr>
        <a:xfrm>
          <a:off x="14846300" y="52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12319</xdr:rowOff>
    </xdr:from>
    <xdr:to>
      <xdr:col>72</xdr:col>
      <xdr:colOff>123825</xdr:colOff>
      <xdr:row>28</xdr:row>
      <xdr:rowOff>113919</xdr:rowOff>
    </xdr:to>
    <xdr:sp macro="" textlink="">
      <xdr:nvSpPr>
        <xdr:cNvPr id="144" name="楕円 143"/>
        <xdr:cNvSpPr/>
      </xdr:nvSpPr>
      <xdr:spPr>
        <a:xfrm>
          <a:off x="14033500" y="55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94054</xdr:rowOff>
    </xdr:from>
    <xdr:to>
      <xdr:col>76</xdr:col>
      <xdr:colOff>22225</xdr:colOff>
      <xdr:row>28</xdr:row>
      <xdr:rowOff>63119</xdr:rowOff>
    </xdr:to>
    <xdr:cxnSp macro="">
      <xdr:nvCxnSpPr>
        <xdr:cNvPr id="145" name="直線コネクタ 144"/>
        <xdr:cNvCxnSpPr/>
      </xdr:nvCxnSpPr>
      <xdr:spPr>
        <a:xfrm flipV="1">
          <a:off x="14084300" y="5494729"/>
          <a:ext cx="711200" cy="14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130873</xdr:rowOff>
    </xdr:from>
    <xdr:to>
      <xdr:col>68</xdr:col>
      <xdr:colOff>123825</xdr:colOff>
      <xdr:row>28</xdr:row>
      <xdr:rowOff>61023</xdr:rowOff>
    </xdr:to>
    <xdr:sp macro="" textlink="">
      <xdr:nvSpPr>
        <xdr:cNvPr id="146" name="楕円 145"/>
        <xdr:cNvSpPr/>
      </xdr:nvSpPr>
      <xdr:spPr>
        <a:xfrm>
          <a:off x="13271500" y="55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10223</xdr:rowOff>
    </xdr:from>
    <xdr:to>
      <xdr:col>72</xdr:col>
      <xdr:colOff>73025</xdr:colOff>
      <xdr:row>28</xdr:row>
      <xdr:rowOff>63119</xdr:rowOff>
    </xdr:to>
    <xdr:cxnSp macro="">
      <xdr:nvCxnSpPr>
        <xdr:cNvPr id="147" name="直線コネクタ 146"/>
        <xdr:cNvCxnSpPr/>
      </xdr:nvCxnSpPr>
      <xdr:spPr>
        <a:xfrm>
          <a:off x="13322300" y="5582348"/>
          <a:ext cx="762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131413</xdr:rowOff>
    </xdr:from>
    <xdr:to>
      <xdr:col>64</xdr:col>
      <xdr:colOff>123825</xdr:colOff>
      <xdr:row>28</xdr:row>
      <xdr:rowOff>61563</xdr:rowOff>
    </xdr:to>
    <xdr:sp macro="" textlink="">
      <xdr:nvSpPr>
        <xdr:cNvPr id="148" name="楕円 147"/>
        <xdr:cNvSpPr/>
      </xdr:nvSpPr>
      <xdr:spPr>
        <a:xfrm>
          <a:off x="12509500" y="553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10223</xdr:rowOff>
    </xdr:from>
    <xdr:to>
      <xdr:col>68</xdr:col>
      <xdr:colOff>73025</xdr:colOff>
      <xdr:row>28</xdr:row>
      <xdr:rowOff>10763</xdr:rowOff>
    </xdr:to>
    <xdr:cxnSp macro="">
      <xdr:nvCxnSpPr>
        <xdr:cNvPr id="149" name="直線コネクタ 148"/>
        <xdr:cNvCxnSpPr/>
      </xdr:nvCxnSpPr>
      <xdr:spPr>
        <a:xfrm flipV="1">
          <a:off x="12560300" y="5582348"/>
          <a:ext cx="762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146738</xdr:rowOff>
    </xdr:from>
    <xdr:to>
      <xdr:col>60</xdr:col>
      <xdr:colOff>123825</xdr:colOff>
      <xdr:row>31</xdr:row>
      <xdr:rowOff>76888</xdr:rowOff>
    </xdr:to>
    <xdr:sp macro="" textlink="">
      <xdr:nvSpPr>
        <xdr:cNvPr id="150" name="楕円 149"/>
        <xdr:cNvSpPr/>
      </xdr:nvSpPr>
      <xdr:spPr>
        <a:xfrm>
          <a:off x="11747500" y="60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10763</xdr:rowOff>
    </xdr:from>
    <xdr:to>
      <xdr:col>64</xdr:col>
      <xdr:colOff>73025</xdr:colOff>
      <xdr:row>31</xdr:row>
      <xdr:rowOff>26088</xdr:rowOff>
    </xdr:to>
    <xdr:cxnSp macro="">
      <xdr:nvCxnSpPr>
        <xdr:cNvPr id="151" name="直線コネクタ 150"/>
        <xdr:cNvCxnSpPr/>
      </xdr:nvCxnSpPr>
      <xdr:spPr>
        <a:xfrm flipV="1">
          <a:off x="11798300" y="5582888"/>
          <a:ext cx="762000" cy="52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164799</xdr:rowOff>
    </xdr:from>
    <xdr:ext cx="469744" cy="259045"/>
    <xdr:sp macro="" textlink="">
      <xdr:nvSpPr>
        <xdr:cNvPr id="152" name="n_1aveValue債務償還比率"/>
        <xdr:cNvSpPr txBox="1"/>
      </xdr:nvSpPr>
      <xdr:spPr>
        <a:xfrm>
          <a:off x="13836727" y="607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187</xdr:rowOff>
    </xdr:from>
    <xdr:ext cx="469744" cy="259045"/>
    <xdr:sp macro="" textlink="">
      <xdr:nvSpPr>
        <xdr:cNvPr id="153" name="n_2aveValue債務償還比率"/>
        <xdr:cNvSpPr txBox="1"/>
      </xdr:nvSpPr>
      <xdr:spPr>
        <a:xfrm>
          <a:off x="13087427" y="608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52722</xdr:rowOff>
    </xdr:from>
    <xdr:ext cx="469744" cy="259045"/>
    <xdr:sp macro="" textlink="">
      <xdr:nvSpPr>
        <xdr:cNvPr id="154" name="n_3aveValue債務償還比率"/>
        <xdr:cNvSpPr txBox="1"/>
      </xdr:nvSpPr>
      <xdr:spPr>
        <a:xfrm>
          <a:off x="12325427" y="613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86546</xdr:rowOff>
    </xdr:from>
    <xdr:ext cx="469744" cy="259045"/>
    <xdr:sp macro="" textlink="">
      <xdr:nvSpPr>
        <xdr:cNvPr id="155" name="n_4aveValue債務償還比率"/>
        <xdr:cNvSpPr txBox="1"/>
      </xdr:nvSpPr>
      <xdr:spPr>
        <a:xfrm>
          <a:off x="11563427" y="617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130446</xdr:rowOff>
    </xdr:from>
    <xdr:ext cx="469744" cy="259045"/>
    <xdr:sp macro="" textlink="">
      <xdr:nvSpPr>
        <xdr:cNvPr id="156" name="n_1mainValue債務償還比率"/>
        <xdr:cNvSpPr txBox="1"/>
      </xdr:nvSpPr>
      <xdr:spPr>
        <a:xfrm>
          <a:off x="13836727" y="535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77550</xdr:rowOff>
    </xdr:from>
    <xdr:ext cx="469744" cy="259045"/>
    <xdr:sp macro="" textlink="">
      <xdr:nvSpPr>
        <xdr:cNvPr id="157" name="n_2mainValue債務償還比率"/>
        <xdr:cNvSpPr txBox="1"/>
      </xdr:nvSpPr>
      <xdr:spPr>
        <a:xfrm>
          <a:off x="13087427" y="530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78090</xdr:rowOff>
    </xdr:from>
    <xdr:ext cx="469744" cy="259045"/>
    <xdr:sp macro="" textlink="">
      <xdr:nvSpPr>
        <xdr:cNvPr id="158" name="n_3mainValue債務償還比率"/>
        <xdr:cNvSpPr txBox="1"/>
      </xdr:nvSpPr>
      <xdr:spPr>
        <a:xfrm>
          <a:off x="12325427" y="530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93415</xdr:rowOff>
    </xdr:from>
    <xdr:ext cx="469744" cy="259045"/>
    <xdr:sp macro="" textlink="">
      <xdr:nvSpPr>
        <xdr:cNvPr id="159" name="n_4mainValue債務償還比率"/>
        <xdr:cNvSpPr txBox="1"/>
      </xdr:nvSpPr>
      <xdr:spPr>
        <a:xfrm>
          <a:off x="11563427" y="583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223,710
216,010
93.84
125,260,693
119,825,190
4,801,336
52,981,726
58,568,410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40005</xdr:rowOff>
    </xdr:from>
    <xdr:to>
      <xdr:col>24</xdr:col>
      <xdr:colOff>62865</xdr:colOff>
      <xdr:row>41</xdr:row>
      <xdr:rowOff>95250</xdr:rowOff>
    </xdr:to>
    <xdr:cxnSp macro="">
      <xdr:nvCxnSpPr>
        <xdr:cNvPr id="57" name="直線コネクタ 56"/>
        <xdr:cNvCxnSpPr/>
      </xdr:nvCxnSpPr>
      <xdr:spPr>
        <a:xfrm flipV="1">
          <a:off x="4634865" y="5869305"/>
          <a:ext cx="0" cy="1255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99077</xdr:rowOff>
    </xdr:from>
    <xdr:ext cx="405111" cy="259045"/>
    <xdr:sp macro="" textlink="">
      <xdr:nvSpPr>
        <xdr:cNvPr id="58" name="【道路】&#10;有形固定資産減価償却率最小値テキスト"/>
        <xdr:cNvSpPr txBox="1"/>
      </xdr:nvSpPr>
      <xdr:spPr>
        <a:xfrm>
          <a:off x="4673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95250</xdr:rowOff>
    </xdr:from>
    <xdr:to>
      <xdr:col>24</xdr:col>
      <xdr:colOff>152400</xdr:colOff>
      <xdr:row>41</xdr:row>
      <xdr:rowOff>95250</xdr:rowOff>
    </xdr:to>
    <xdr:cxnSp macro="">
      <xdr:nvCxnSpPr>
        <xdr:cNvPr id="59" name="直線コネクタ 58"/>
        <xdr:cNvCxnSpPr/>
      </xdr:nvCxnSpPr>
      <xdr:spPr>
        <a:xfrm>
          <a:off x="4546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158132</xdr:rowOff>
    </xdr:from>
    <xdr:ext cx="405111" cy="259045"/>
    <xdr:sp macro="" textlink="">
      <xdr:nvSpPr>
        <xdr:cNvPr id="60" name="【道路】&#10;有形固定資産減価償却率最大値テキスト"/>
        <xdr:cNvSpPr txBox="1"/>
      </xdr:nvSpPr>
      <xdr:spPr>
        <a:xfrm>
          <a:off x="4673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40005</xdr:rowOff>
    </xdr:from>
    <xdr:to>
      <xdr:col>24</xdr:col>
      <xdr:colOff>152400</xdr:colOff>
      <xdr:row>34</xdr:row>
      <xdr:rowOff>40005</xdr:rowOff>
    </xdr:to>
    <xdr:cxnSp macro="">
      <xdr:nvCxnSpPr>
        <xdr:cNvPr id="61" name="直線コネクタ 60"/>
        <xdr:cNvCxnSpPr/>
      </xdr:nvCxnSpPr>
      <xdr:spPr>
        <a:xfrm>
          <a:off x="4546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4" name="フローチャート: 判断 63"/>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114935</xdr:rowOff>
    </xdr:from>
    <xdr:to>
      <xdr:col>15</xdr:col>
      <xdr:colOff>101600</xdr:colOff>
      <xdr:row>38</xdr:row>
      <xdr:rowOff>45085</xdr:rowOff>
    </xdr:to>
    <xdr:sp macro="" textlink="">
      <xdr:nvSpPr>
        <xdr:cNvPr id="65" name="フローチャート: 判断 64"/>
        <xdr:cNvSpPr/>
      </xdr:nvSpPr>
      <xdr:spPr>
        <a:xfrm>
          <a:off x="2857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7" name="フローチャート: 判断 66"/>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3" name="楕円 72"/>
        <xdr:cNvSpPr/>
      </xdr:nvSpPr>
      <xdr:spPr>
        <a:xfrm>
          <a:off x="4584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73042</xdr:rowOff>
    </xdr:from>
    <xdr:ext cx="405111" cy="259045"/>
    <xdr:sp macro="" textlink="">
      <xdr:nvSpPr>
        <xdr:cNvPr id="74" name="【道路】&#10;有形固定資産減価償却率該当値テキスト"/>
        <xdr:cNvSpPr txBox="1"/>
      </xdr:nvSpPr>
      <xdr:spPr>
        <a:xfrm>
          <a:off x="4673600"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42545</xdr:rowOff>
    </xdr:from>
    <xdr:to>
      <xdr:col>20</xdr:col>
      <xdr:colOff>38100</xdr:colOff>
      <xdr:row>37</xdr:row>
      <xdr:rowOff>144145</xdr:rowOff>
    </xdr:to>
    <xdr:sp macro="" textlink="">
      <xdr:nvSpPr>
        <xdr:cNvPr id="75" name="楕円 74"/>
        <xdr:cNvSpPr/>
      </xdr:nvSpPr>
      <xdr:spPr>
        <a:xfrm>
          <a:off x="3746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93345</xdr:rowOff>
    </xdr:from>
    <xdr:to>
      <xdr:col>24</xdr:col>
      <xdr:colOff>63500</xdr:colOff>
      <xdr:row>37</xdr:row>
      <xdr:rowOff>100965</xdr:rowOff>
    </xdr:to>
    <xdr:cxnSp macro="">
      <xdr:nvCxnSpPr>
        <xdr:cNvPr id="76" name="直線コネクタ 75"/>
        <xdr:cNvCxnSpPr/>
      </xdr:nvCxnSpPr>
      <xdr:spPr>
        <a:xfrm>
          <a:off x="3797300" y="64369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7" name="楕円 76"/>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76200</xdr:rowOff>
    </xdr:from>
    <xdr:to>
      <xdr:col>19</xdr:col>
      <xdr:colOff>177800</xdr:colOff>
      <xdr:row>37</xdr:row>
      <xdr:rowOff>93345</xdr:rowOff>
    </xdr:to>
    <xdr:cxnSp macro="">
      <xdr:nvCxnSpPr>
        <xdr:cNvPr id="78" name="直線コネクタ 77"/>
        <xdr:cNvCxnSpPr/>
      </xdr:nvCxnSpPr>
      <xdr:spPr>
        <a:xfrm>
          <a:off x="2908300" y="6419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76200</xdr:rowOff>
    </xdr:to>
    <xdr:cxnSp macro="">
      <xdr:nvCxnSpPr>
        <xdr:cNvPr id="80" name="直線コネクタ 79"/>
        <xdr:cNvCxnSpPr/>
      </xdr:nvCxnSpPr>
      <xdr:spPr>
        <a:xfrm>
          <a:off x="2019300" y="6404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158750</xdr:rowOff>
    </xdr:from>
    <xdr:to>
      <xdr:col>6</xdr:col>
      <xdr:colOff>38100</xdr:colOff>
      <xdr:row>37</xdr:row>
      <xdr:rowOff>88900</xdr:rowOff>
    </xdr:to>
    <xdr:sp macro="" textlink="">
      <xdr:nvSpPr>
        <xdr:cNvPr id="81" name="楕円 80"/>
        <xdr:cNvSpPr/>
      </xdr:nvSpPr>
      <xdr:spPr>
        <a:xfrm>
          <a:off x="107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38100</xdr:rowOff>
    </xdr:from>
    <xdr:to>
      <xdr:col>10</xdr:col>
      <xdr:colOff>114300</xdr:colOff>
      <xdr:row>37</xdr:row>
      <xdr:rowOff>60960</xdr:rowOff>
    </xdr:to>
    <xdr:cxnSp macro="">
      <xdr:nvCxnSpPr>
        <xdr:cNvPr id="82" name="直線コネクタ 81"/>
        <xdr:cNvCxnSpPr/>
      </xdr:nvCxnSpPr>
      <xdr:spPr>
        <a:xfrm>
          <a:off x="1130300" y="6381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83"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4" name="n_2ave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127652</xdr:rowOff>
    </xdr:from>
    <xdr:ext cx="405111" cy="259045"/>
    <xdr:sp macro="" textlink="">
      <xdr:nvSpPr>
        <xdr:cNvPr id="86" name="n_4aveValue【道路】&#10;有形固定資産減価償却率"/>
        <xdr:cNvSpPr txBox="1"/>
      </xdr:nvSpPr>
      <xdr:spPr>
        <a:xfrm>
          <a:off x="927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160672</xdr:rowOff>
    </xdr:from>
    <xdr:ext cx="405111" cy="259045"/>
    <xdr:sp macro="" textlink="">
      <xdr:nvSpPr>
        <xdr:cNvPr id="87" name="n_1main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143527</xdr:rowOff>
    </xdr:from>
    <xdr:ext cx="405111" cy="259045"/>
    <xdr:sp macro="" textlink="">
      <xdr:nvSpPr>
        <xdr:cNvPr id="88" name="n_2mainValue【道路】&#10;有形固定資産減価償却率"/>
        <xdr:cNvSpPr txBox="1"/>
      </xdr:nvSpPr>
      <xdr:spPr>
        <a:xfrm>
          <a:off x="2705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9" name="n_3mainValue【道路】&#10;有形固定資産減価償却率"/>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105427</xdr:rowOff>
    </xdr:from>
    <xdr:ext cx="405111" cy="259045"/>
    <xdr:sp macro="" textlink="">
      <xdr:nvSpPr>
        <xdr:cNvPr id="90" name="n_4mainValue【道路】&#10;有形固定資産減価償却率"/>
        <xdr:cNvSpPr txBox="1"/>
      </xdr:nvSpPr>
      <xdr:spPr>
        <a:xfrm>
          <a:off x="927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120045</xdr:rowOff>
    </xdr:from>
    <xdr:to>
      <xdr:col>54</xdr:col>
      <xdr:colOff>189865</xdr:colOff>
      <xdr:row>41</xdr:row>
      <xdr:rowOff>26548</xdr:rowOff>
    </xdr:to>
    <xdr:cxnSp macro="">
      <xdr:nvCxnSpPr>
        <xdr:cNvPr id="112" name="直線コネクタ 111"/>
        <xdr:cNvCxnSpPr/>
      </xdr:nvCxnSpPr>
      <xdr:spPr>
        <a:xfrm flipV="1">
          <a:off x="10476865" y="5777895"/>
          <a:ext cx="0" cy="127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30375</xdr:rowOff>
    </xdr:from>
    <xdr:ext cx="469744" cy="259045"/>
    <xdr:sp macro="" textlink="">
      <xdr:nvSpPr>
        <xdr:cNvPr id="113" name="【道路】&#10;一人当たり延長最小値テキスト"/>
        <xdr:cNvSpPr txBox="1"/>
      </xdr:nvSpPr>
      <xdr:spPr>
        <a:xfrm>
          <a:off x="10515600" y="7059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26548</xdr:rowOff>
    </xdr:from>
    <xdr:to>
      <xdr:col>55</xdr:col>
      <xdr:colOff>88900</xdr:colOff>
      <xdr:row>41</xdr:row>
      <xdr:rowOff>26548</xdr:rowOff>
    </xdr:to>
    <xdr:cxnSp macro="">
      <xdr:nvCxnSpPr>
        <xdr:cNvPr id="114" name="直線コネクタ 113"/>
        <xdr:cNvCxnSpPr/>
      </xdr:nvCxnSpPr>
      <xdr:spPr>
        <a:xfrm>
          <a:off x="10388600" y="70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66722</xdr:rowOff>
    </xdr:from>
    <xdr:ext cx="534377" cy="259045"/>
    <xdr:sp macro="" textlink="">
      <xdr:nvSpPr>
        <xdr:cNvPr id="115" name="【道路】&#10;一人当たり延長最大値テキスト"/>
        <xdr:cNvSpPr txBox="1"/>
      </xdr:nvSpPr>
      <xdr:spPr>
        <a:xfrm>
          <a:off x="10515600" y="555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120045</xdr:rowOff>
    </xdr:from>
    <xdr:to>
      <xdr:col>55</xdr:col>
      <xdr:colOff>88900</xdr:colOff>
      <xdr:row>33</xdr:row>
      <xdr:rowOff>120045</xdr:rowOff>
    </xdr:to>
    <xdr:cxnSp macro="">
      <xdr:nvCxnSpPr>
        <xdr:cNvPr id="116" name="直線コネクタ 115"/>
        <xdr:cNvCxnSpPr/>
      </xdr:nvCxnSpPr>
      <xdr:spPr>
        <a:xfrm>
          <a:off x="10388600" y="5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141134</xdr:rowOff>
    </xdr:from>
    <xdr:ext cx="469744" cy="259045"/>
    <xdr:sp macro="" textlink="">
      <xdr:nvSpPr>
        <xdr:cNvPr id="117" name="【道路】&#10;一人当たり延長平均値テキスト"/>
        <xdr:cNvSpPr txBox="1"/>
      </xdr:nvSpPr>
      <xdr:spPr>
        <a:xfrm>
          <a:off x="10515600" y="6656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118257</xdr:rowOff>
    </xdr:from>
    <xdr:to>
      <xdr:col>55</xdr:col>
      <xdr:colOff>50800</xdr:colOff>
      <xdr:row>40</xdr:row>
      <xdr:rowOff>48407</xdr:rowOff>
    </xdr:to>
    <xdr:sp macro="" textlink="">
      <xdr:nvSpPr>
        <xdr:cNvPr id="118" name="フローチャート: 判断 117"/>
        <xdr:cNvSpPr/>
      </xdr:nvSpPr>
      <xdr:spPr>
        <a:xfrm>
          <a:off x="104267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125755</xdr:rowOff>
    </xdr:from>
    <xdr:to>
      <xdr:col>50</xdr:col>
      <xdr:colOff>165100</xdr:colOff>
      <xdr:row>40</xdr:row>
      <xdr:rowOff>55905</xdr:rowOff>
    </xdr:to>
    <xdr:sp macro="" textlink="">
      <xdr:nvSpPr>
        <xdr:cNvPr id="119" name="フローチャート: 判断 118"/>
        <xdr:cNvSpPr/>
      </xdr:nvSpPr>
      <xdr:spPr>
        <a:xfrm>
          <a:off x="9588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126578</xdr:rowOff>
    </xdr:from>
    <xdr:to>
      <xdr:col>46</xdr:col>
      <xdr:colOff>38100</xdr:colOff>
      <xdr:row>40</xdr:row>
      <xdr:rowOff>56728</xdr:rowOff>
    </xdr:to>
    <xdr:sp macro="" textlink="">
      <xdr:nvSpPr>
        <xdr:cNvPr id="120" name="フローチャート: 判断 119"/>
        <xdr:cNvSpPr/>
      </xdr:nvSpPr>
      <xdr:spPr>
        <a:xfrm>
          <a:off x="8699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142855</xdr:rowOff>
    </xdr:from>
    <xdr:to>
      <xdr:col>41</xdr:col>
      <xdr:colOff>101600</xdr:colOff>
      <xdr:row>40</xdr:row>
      <xdr:rowOff>73005</xdr:rowOff>
    </xdr:to>
    <xdr:sp macro="" textlink="">
      <xdr:nvSpPr>
        <xdr:cNvPr id="121" name="フローチャート: 判断 120"/>
        <xdr:cNvSpPr/>
      </xdr:nvSpPr>
      <xdr:spPr>
        <a:xfrm>
          <a:off x="7810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165440</xdr:rowOff>
    </xdr:from>
    <xdr:to>
      <xdr:col>36</xdr:col>
      <xdr:colOff>165100</xdr:colOff>
      <xdr:row>40</xdr:row>
      <xdr:rowOff>95590</xdr:rowOff>
    </xdr:to>
    <xdr:sp macro="" textlink="">
      <xdr:nvSpPr>
        <xdr:cNvPr id="122" name="フローチャート: 判断 121"/>
        <xdr:cNvSpPr/>
      </xdr:nvSpPr>
      <xdr:spPr>
        <a:xfrm>
          <a:off x="6921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20874</xdr:rowOff>
    </xdr:from>
    <xdr:to>
      <xdr:col>55</xdr:col>
      <xdr:colOff>50800</xdr:colOff>
      <xdr:row>40</xdr:row>
      <xdr:rowOff>122474</xdr:rowOff>
    </xdr:to>
    <xdr:sp macro="" textlink="">
      <xdr:nvSpPr>
        <xdr:cNvPr id="128" name="楕円 127"/>
        <xdr:cNvSpPr/>
      </xdr:nvSpPr>
      <xdr:spPr>
        <a:xfrm>
          <a:off x="10426700" y="68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107251</xdr:rowOff>
    </xdr:from>
    <xdr:ext cx="469744" cy="259045"/>
    <xdr:sp macro="" textlink="">
      <xdr:nvSpPr>
        <xdr:cNvPr id="129" name="【道路】&#10;一人当たり延長該当値テキスト"/>
        <xdr:cNvSpPr txBox="1"/>
      </xdr:nvSpPr>
      <xdr:spPr>
        <a:xfrm>
          <a:off x="10515600" y="679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21742</xdr:rowOff>
    </xdr:from>
    <xdr:to>
      <xdr:col>50</xdr:col>
      <xdr:colOff>165100</xdr:colOff>
      <xdr:row>40</xdr:row>
      <xdr:rowOff>123342</xdr:rowOff>
    </xdr:to>
    <xdr:sp macro="" textlink="">
      <xdr:nvSpPr>
        <xdr:cNvPr id="130" name="楕円 129"/>
        <xdr:cNvSpPr/>
      </xdr:nvSpPr>
      <xdr:spPr>
        <a:xfrm>
          <a:off x="9588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71674</xdr:rowOff>
    </xdr:from>
    <xdr:to>
      <xdr:col>55</xdr:col>
      <xdr:colOff>0</xdr:colOff>
      <xdr:row>40</xdr:row>
      <xdr:rowOff>72542</xdr:rowOff>
    </xdr:to>
    <xdr:cxnSp macro="">
      <xdr:nvCxnSpPr>
        <xdr:cNvPr id="131" name="直線コネクタ 130"/>
        <xdr:cNvCxnSpPr/>
      </xdr:nvCxnSpPr>
      <xdr:spPr>
        <a:xfrm flipV="1">
          <a:off x="9639300" y="6929674"/>
          <a:ext cx="8382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16896</xdr:rowOff>
    </xdr:from>
    <xdr:to>
      <xdr:col>46</xdr:col>
      <xdr:colOff>38100</xdr:colOff>
      <xdr:row>40</xdr:row>
      <xdr:rowOff>118496</xdr:rowOff>
    </xdr:to>
    <xdr:sp macro="" textlink="">
      <xdr:nvSpPr>
        <xdr:cNvPr id="132" name="楕円 131"/>
        <xdr:cNvSpPr/>
      </xdr:nvSpPr>
      <xdr:spPr>
        <a:xfrm>
          <a:off x="8699500" y="68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67696</xdr:rowOff>
    </xdr:from>
    <xdr:to>
      <xdr:col>50</xdr:col>
      <xdr:colOff>114300</xdr:colOff>
      <xdr:row>40</xdr:row>
      <xdr:rowOff>72542</xdr:rowOff>
    </xdr:to>
    <xdr:cxnSp macro="">
      <xdr:nvCxnSpPr>
        <xdr:cNvPr id="133" name="直線コネクタ 132"/>
        <xdr:cNvCxnSpPr/>
      </xdr:nvCxnSpPr>
      <xdr:spPr>
        <a:xfrm>
          <a:off x="8750300" y="6925696"/>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17582</xdr:rowOff>
    </xdr:from>
    <xdr:to>
      <xdr:col>41</xdr:col>
      <xdr:colOff>101600</xdr:colOff>
      <xdr:row>40</xdr:row>
      <xdr:rowOff>119182</xdr:rowOff>
    </xdr:to>
    <xdr:sp macro="" textlink="">
      <xdr:nvSpPr>
        <xdr:cNvPr id="134" name="楕円 133"/>
        <xdr:cNvSpPr/>
      </xdr:nvSpPr>
      <xdr:spPr>
        <a:xfrm>
          <a:off x="7810500" y="68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67696</xdr:rowOff>
    </xdr:from>
    <xdr:to>
      <xdr:col>45</xdr:col>
      <xdr:colOff>177800</xdr:colOff>
      <xdr:row>40</xdr:row>
      <xdr:rowOff>68382</xdr:rowOff>
    </xdr:to>
    <xdr:cxnSp macro="">
      <xdr:nvCxnSpPr>
        <xdr:cNvPr id="135" name="直線コネクタ 134"/>
        <xdr:cNvCxnSpPr/>
      </xdr:nvCxnSpPr>
      <xdr:spPr>
        <a:xfrm flipV="1">
          <a:off x="7861300" y="69256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17582</xdr:rowOff>
    </xdr:from>
    <xdr:to>
      <xdr:col>36</xdr:col>
      <xdr:colOff>165100</xdr:colOff>
      <xdr:row>40</xdr:row>
      <xdr:rowOff>119182</xdr:rowOff>
    </xdr:to>
    <xdr:sp macro="" textlink="">
      <xdr:nvSpPr>
        <xdr:cNvPr id="136" name="楕円 135"/>
        <xdr:cNvSpPr/>
      </xdr:nvSpPr>
      <xdr:spPr>
        <a:xfrm>
          <a:off x="6921500" y="68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68382</xdr:rowOff>
    </xdr:from>
    <xdr:to>
      <xdr:col>41</xdr:col>
      <xdr:colOff>50800</xdr:colOff>
      <xdr:row>40</xdr:row>
      <xdr:rowOff>68382</xdr:rowOff>
    </xdr:to>
    <xdr:cxnSp macro="">
      <xdr:nvCxnSpPr>
        <xdr:cNvPr id="137" name="直線コネクタ 136"/>
        <xdr:cNvCxnSpPr/>
      </xdr:nvCxnSpPr>
      <xdr:spPr>
        <a:xfrm>
          <a:off x="6972300" y="6926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72432</xdr:rowOff>
    </xdr:from>
    <xdr:ext cx="469744" cy="259045"/>
    <xdr:sp macro="" textlink="">
      <xdr:nvSpPr>
        <xdr:cNvPr id="138" name="n_1aveValue【道路】&#10;一人当たり延長"/>
        <xdr:cNvSpPr txBox="1"/>
      </xdr:nvSpPr>
      <xdr:spPr>
        <a:xfrm>
          <a:off x="9391727" y="658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73255</xdr:rowOff>
    </xdr:from>
    <xdr:ext cx="469744" cy="259045"/>
    <xdr:sp macro="" textlink="">
      <xdr:nvSpPr>
        <xdr:cNvPr id="139" name="n_2aveValue【道路】&#10;一人当たり延長"/>
        <xdr:cNvSpPr txBox="1"/>
      </xdr:nvSpPr>
      <xdr:spPr>
        <a:xfrm>
          <a:off x="85154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89532</xdr:rowOff>
    </xdr:from>
    <xdr:ext cx="469744" cy="259045"/>
    <xdr:sp macro="" textlink="">
      <xdr:nvSpPr>
        <xdr:cNvPr id="140" name="n_3aveValue【道路】&#10;一人当たり延長"/>
        <xdr:cNvSpPr txBox="1"/>
      </xdr:nvSpPr>
      <xdr:spPr>
        <a:xfrm>
          <a:off x="7626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112117</xdr:rowOff>
    </xdr:from>
    <xdr:ext cx="469744" cy="259045"/>
    <xdr:sp macro="" textlink="">
      <xdr:nvSpPr>
        <xdr:cNvPr id="141" name="n_4aveValue【道路】&#10;一人当たり延長"/>
        <xdr:cNvSpPr txBox="1"/>
      </xdr:nvSpPr>
      <xdr:spPr>
        <a:xfrm>
          <a:off x="6737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114469</xdr:rowOff>
    </xdr:from>
    <xdr:ext cx="469744" cy="259045"/>
    <xdr:sp macro="" textlink="">
      <xdr:nvSpPr>
        <xdr:cNvPr id="142" name="n_1mainValue【道路】&#10;一人当たり延長"/>
        <xdr:cNvSpPr txBox="1"/>
      </xdr:nvSpPr>
      <xdr:spPr>
        <a:xfrm>
          <a:off x="93917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109623</xdr:rowOff>
    </xdr:from>
    <xdr:ext cx="469744" cy="259045"/>
    <xdr:sp macro="" textlink="">
      <xdr:nvSpPr>
        <xdr:cNvPr id="143" name="n_2mainValue【道路】&#10;一人当たり延長"/>
        <xdr:cNvSpPr txBox="1"/>
      </xdr:nvSpPr>
      <xdr:spPr>
        <a:xfrm>
          <a:off x="8515427" y="696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110309</xdr:rowOff>
    </xdr:from>
    <xdr:ext cx="469744" cy="259045"/>
    <xdr:sp macro="" textlink="">
      <xdr:nvSpPr>
        <xdr:cNvPr id="144" name="n_3mainValue【道路】&#10;一人当たり延長"/>
        <xdr:cNvSpPr txBox="1"/>
      </xdr:nvSpPr>
      <xdr:spPr>
        <a:xfrm>
          <a:off x="7626427" y="69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110309</xdr:rowOff>
    </xdr:from>
    <xdr:ext cx="469744" cy="259045"/>
    <xdr:sp macro="" textlink="">
      <xdr:nvSpPr>
        <xdr:cNvPr id="145" name="n_4mainValue【道路】&#10;一人当たり延長"/>
        <xdr:cNvSpPr txBox="1"/>
      </xdr:nvSpPr>
      <xdr:spPr>
        <a:xfrm>
          <a:off x="6737427" y="69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160020</xdr:rowOff>
    </xdr:to>
    <xdr:cxnSp macro="">
      <xdr:nvCxnSpPr>
        <xdr:cNvPr id="170" name="直線コネクタ 169"/>
        <xdr:cNvCxnSpPr/>
      </xdr:nvCxnSpPr>
      <xdr:spPr>
        <a:xfrm flipV="1">
          <a:off x="4634865" y="96012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1" name="【橋りょう・トンネル】&#10;有形固定資産減価償却率最小値テキスト"/>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2" name="直線コネクタ 171"/>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3" name="【橋りょう・トンネ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4" name="直線コネクタ 1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75"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76" name="フローチャート: 判断 175"/>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101600</xdr:rowOff>
    </xdr:from>
    <xdr:to>
      <xdr:col>20</xdr:col>
      <xdr:colOff>38100</xdr:colOff>
      <xdr:row>60</xdr:row>
      <xdr:rowOff>31750</xdr:rowOff>
    </xdr:to>
    <xdr:sp macro="" textlink="">
      <xdr:nvSpPr>
        <xdr:cNvPr id="177" name="フローチャート: 判断 176"/>
        <xdr:cNvSpPr/>
      </xdr:nvSpPr>
      <xdr:spPr>
        <a:xfrm>
          <a:off x="3746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21590</xdr:rowOff>
    </xdr:from>
    <xdr:to>
      <xdr:col>15</xdr:col>
      <xdr:colOff>101600</xdr:colOff>
      <xdr:row>59</xdr:row>
      <xdr:rowOff>123190</xdr:rowOff>
    </xdr:to>
    <xdr:sp macro="" textlink="">
      <xdr:nvSpPr>
        <xdr:cNvPr id="178" name="フローチャート: 判断 177"/>
        <xdr:cNvSpPr/>
      </xdr:nvSpPr>
      <xdr:spPr>
        <a:xfrm>
          <a:off x="285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79" name="フローチャート: 判断 178"/>
        <xdr:cNvSpPr/>
      </xdr:nvSpPr>
      <xdr:spPr>
        <a:xfrm>
          <a:off x="196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52070</xdr:rowOff>
    </xdr:from>
    <xdr:to>
      <xdr:col>6</xdr:col>
      <xdr:colOff>38100</xdr:colOff>
      <xdr:row>58</xdr:row>
      <xdr:rowOff>153670</xdr:rowOff>
    </xdr:to>
    <xdr:sp macro="" textlink="">
      <xdr:nvSpPr>
        <xdr:cNvPr id="180" name="フローチャート: 判断 179"/>
        <xdr:cNvSpPr/>
      </xdr:nvSpPr>
      <xdr:spPr>
        <a:xfrm>
          <a:off x="1079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86" name="楕円 185"/>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87" name="【橋りょう・トンネル】&#10;有形固定資産減価償却率該当値テキスト"/>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82550</xdr:rowOff>
    </xdr:from>
    <xdr:to>
      <xdr:col>20</xdr:col>
      <xdr:colOff>38100</xdr:colOff>
      <xdr:row>58</xdr:row>
      <xdr:rowOff>12700</xdr:rowOff>
    </xdr:to>
    <xdr:sp macro="" textlink="">
      <xdr:nvSpPr>
        <xdr:cNvPr id="188" name="楕円 187"/>
        <xdr:cNvSpPr/>
      </xdr:nvSpPr>
      <xdr:spPr>
        <a:xfrm>
          <a:off x="3746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133350</xdr:rowOff>
    </xdr:from>
    <xdr:to>
      <xdr:col>24</xdr:col>
      <xdr:colOff>63500</xdr:colOff>
      <xdr:row>58</xdr:row>
      <xdr:rowOff>19050</xdr:rowOff>
    </xdr:to>
    <xdr:cxnSp macro="">
      <xdr:nvCxnSpPr>
        <xdr:cNvPr id="189" name="直線コネクタ 188"/>
        <xdr:cNvCxnSpPr/>
      </xdr:nvCxnSpPr>
      <xdr:spPr>
        <a:xfrm>
          <a:off x="3797300" y="99060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17780</xdr:rowOff>
    </xdr:from>
    <xdr:to>
      <xdr:col>15</xdr:col>
      <xdr:colOff>101600</xdr:colOff>
      <xdr:row>57</xdr:row>
      <xdr:rowOff>119380</xdr:rowOff>
    </xdr:to>
    <xdr:sp macro="" textlink="">
      <xdr:nvSpPr>
        <xdr:cNvPr id="190" name="楕円 189"/>
        <xdr:cNvSpPr/>
      </xdr:nvSpPr>
      <xdr:spPr>
        <a:xfrm>
          <a:off x="2857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68580</xdr:rowOff>
    </xdr:from>
    <xdr:to>
      <xdr:col>19</xdr:col>
      <xdr:colOff>177800</xdr:colOff>
      <xdr:row>57</xdr:row>
      <xdr:rowOff>133350</xdr:rowOff>
    </xdr:to>
    <xdr:cxnSp macro="">
      <xdr:nvCxnSpPr>
        <xdr:cNvPr id="191" name="直線コネクタ 190"/>
        <xdr:cNvCxnSpPr/>
      </xdr:nvCxnSpPr>
      <xdr:spPr>
        <a:xfrm>
          <a:off x="2908300" y="98412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128270</xdr:rowOff>
    </xdr:from>
    <xdr:to>
      <xdr:col>10</xdr:col>
      <xdr:colOff>165100</xdr:colOff>
      <xdr:row>57</xdr:row>
      <xdr:rowOff>58420</xdr:rowOff>
    </xdr:to>
    <xdr:sp macro="" textlink="">
      <xdr:nvSpPr>
        <xdr:cNvPr id="192" name="楕円 191"/>
        <xdr:cNvSpPr/>
      </xdr:nvSpPr>
      <xdr:spPr>
        <a:xfrm>
          <a:off x="196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7620</xdr:rowOff>
    </xdr:from>
    <xdr:to>
      <xdr:col>15</xdr:col>
      <xdr:colOff>50800</xdr:colOff>
      <xdr:row>57</xdr:row>
      <xdr:rowOff>68580</xdr:rowOff>
    </xdr:to>
    <xdr:cxnSp macro="">
      <xdr:nvCxnSpPr>
        <xdr:cNvPr id="193" name="直線コネクタ 192"/>
        <xdr:cNvCxnSpPr/>
      </xdr:nvCxnSpPr>
      <xdr:spPr>
        <a:xfrm>
          <a:off x="2019300" y="9780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74930</xdr:rowOff>
    </xdr:from>
    <xdr:to>
      <xdr:col>6</xdr:col>
      <xdr:colOff>38100</xdr:colOff>
      <xdr:row>57</xdr:row>
      <xdr:rowOff>5080</xdr:rowOff>
    </xdr:to>
    <xdr:sp macro="" textlink="">
      <xdr:nvSpPr>
        <xdr:cNvPr id="194" name="楕円 193"/>
        <xdr:cNvSpPr/>
      </xdr:nvSpPr>
      <xdr:spPr>
        <a:xfrm>
          <a:off x="1079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125730</xdr:rowOff>
    </xdr:from>
    <xdr:to>
      <xdr:col>10</xdr:col>
      <xdr:colOff>114300</xdr:colOff>
      <xdr:row>57</xdr:row>
      <xdr:rowOff>7620</xdr:rowOff>
    </xdr:to>
    <xdr:cxnSp macro="">
      <xdr:nvCxnSpPr>
        <xdr:cNvPr id="195" name="直線コネクタ 194"/>
        <xdr:cNvCxnSpPr/>
      </xdr:nvCxnSpPr>
      <xdr:spPr>
        <a:xfrm>
          <a:off x="1130300" y="97269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22877</xdr:rowOff>
    </xdr:from>
    <xdr:ext cx="405111" cy="259045"/>
    <xdr:sp macro="" textlink="">
      <xdr:nvSpPr>
        <xdr:cNvPr id="196" name="n_1aveValue【橋りょう・トンネル】&#10;有形固定資産減価償却率"/>
        <xdr:cNvSpPr txBox="1"/>
      </xdr:nvSpPr>
      <xdr:spPr>
        <a:xfrm>
          <a:off x="35820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114317</xdr:rowOff>
    </xdr:from>
    <xdr:ext cx="405111" cy="259045"/>
    <xdr:sp macro="" textlink="">
      <xdr:nvSpPr>
        <xdr:cNvPr id="197" name="n_2aveValue【橋りょう・トンネル】&#10;有形固定資産減価償却率"/>
        <xdr:cNvSpPr txBox="1"/>
      </xdr:nvSpPr>
      <xdr:spPr>
        <a:xfrm>
          <a:off x="2705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198" name="n_3aveValue【橋りょう・トンネル】&#10;有形固定資産減価償却率"/>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144797</xdr:rowOff>
    </xdr:from>
    <xdr:ext cx="405111" cy="259045"/>
    <xdr:sp macro="" textlink="">
      <xdr:nvSpPr>
        <xdr:cNvPr id="199" name="n_4aveValue【橋りょう・トンネル】&#10;有形固定資産減価償却率"/>
        <xdr:cNvSpPr txBox="1"/>
      </xdr:nvSpPr>
      <xdr:spPr>
        <a:xfrm>
          <a:off x="927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29227</xdr:rowOff>
    </xdr:from>
    <xdr:ext cx="405111" cy="259045"/>
    <xdr:sp macro="" textlink="">
      <xdr:nvSpPr>
        <xdr:cNvPr id="200" name="n_1mainValue【橋りょう・トンネル】&#10;有形固定資産減価償却率"/>
        <xdr:cNvSpPr txBox="1"/>
      </xdr:nvSpPr>
      <xdr:spPr>
        <a:xfrm>
          <a:off x="35820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135907</xdr:rowOff>
    </xdr:from>
    <xdr:ext cx="405111" cy="259045"/>
    <xdr:sp macro="" textlink="">
      <xdr:nvSpPr>
        <xdr:cNvPr id="201" name="n_2mainValue【橋りょう・トンネル】&#10;有形固定資産減価償却率"/>
        <xdr:cNvSpPr txBox="1"/>
      </xdr:nvSpPr>
      <xdr:spPr>
        <a:xfrm>
          <a:off x="2705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74947</xdr:rowOff>
    </xdr:from>
    <xdr:ext cx="405111" cy="259045"/>
    <xdr:sp macro="" textlink="">
      <xdr:nvSpPr>
        <xdr:cNvPr id="202" name="n_3mainValue【橋りょう・トンネル】&#10;有形固定資産減価償却率"/>
        <xdr:cNvSpPr txBox="1"/>
      </xdr:nvSpPr>
      <xdr:spPr>
        <a:xfrm>
          <a:off x="1816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21607</xdr:rowOff>
    </xdr:from>
    <xdr:ext cx="405111" cy="259045"/>
    <xdr:sp macro="" textlink="">
      <xdr:nvSpPr>
        <xdr:cNvPr id="203" name="n_4mainValue【橋りょう・トンネル】&#10;有形固定資産減価償却率"/>
        <xdr:cNvSpPr txBox="1"/>
      </xdr:nvSpPr>
      <xdr:spPr>
        <a:xfrm>
          <a:off x="927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142815</xdr:rowOff>
    </xdr:from>
    <xdr:to>
      <xdr:col>54</xdr:col>
      <xdr:colOff>189865</xdr:colOff>
      <xdr:row>63</xdr:row>
      <xdr:rowOff>166933</xdr:rowOff>
    </xdr:to>
    <xdr:cxnSp macro="">
      <xdr:nvCxnSpPr>
        <xdr:cNvPr id="225" name="直線コネクタ 224"/>
        <xdr:cNvCxnSpPr/>
      </xdr:nvCxnSpPr>
      <xdr:spPr>
        <a:xfrm flipV="1">
          <a:off x="10476865" y="9915465"/>
          <a:ext cx="0" cy="105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170760</xdr:rowOff>
    </xdr:from>
    <xdr:ext cx="378565" cy="259045"/>
    <xdr:sp macro="" textlink="">
      <xdr:nvSpPr>
        <xdr:cNvPr id="226" name="【橋りょう・トンネル】&#10;一人当たり有形固定資産（償却資産）額最小値テキスト"/>
        <xdr:cNvSpPr txBox="1"/>
      </xdr:nvSpPr>
      <xdr:spPr>
        <a:xfrm>
          <a:off x="10515600" y="10972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166933</xdr:rowOff>
    </xdr:from>
    <xdr:to>
      <xdr:col>55</xdr:col>
      <xdr:colOff>88900</xdr:colOff>
      <xdr:row>63</xdr:row>
      <xdr:rowOff>166933</xdr:rowOff>
    </xdr:to>
    <xdr:cxnSp macro="">
      <xdr:nvCxnSpPr>
        <xdr:cNvPr id="227" name="直線コネクタ 226"/>
        <xdr:cNvCxnSpPr/>
      </xdr:nvCxnSpPr>
      <xdr:spPr>
        <a:xfrm>
          <a:off x="10388600" y="1096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89492</xdr:rowOff>
    </xdr:from>
    <xdr:ext cx="599010" cy="259045"/>
    <xdr:sp macro="" textlink="">
      <xdr:nvSpPr>
        <xdr:cNvPr id="228" name="【橋りょう・トンネル】&#10;一人当たり有形固定資産（償却資産）額最大値テキスト"/>
        <xdr:cNvSpPr txBox="1"/>
      </xdr:nvSpPr>
      <xdr:spPr>
        <a:xfrm>
          <a:off x="10515600" y="96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142815</xdr:rowOff>
    </xdr:from>
    <xdr:to>
      <xdr:col>55</xdr:col>
      <xdr:colOff>88900</xdr:colOff>
      <xdr:row>57</xdr:row>
      <xdr:rowOff>142815</xdr:rowOff>
    </xdr:to>
    <xdr:cxnSp macro="">
      <xdr:nvCxnSpPr>
        <xdr:cNvPr id="229" name="直線コネクタ 228"/>
        <xdr:cNvCxnSpPr/>
      </xdr:nvCxnSpPr>
      <xdr:spPr>
        <a:xfrm>
          <a:off x="10388600" y="991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73218</xdr:rowOff>
    </xdr:from>
    <xdr:ext cx="534377" cy="259045"/>
    <xdr:sp macro="" textlink="">
      <xdr:nvSpPr>
        <xdr:cNvPr id="230" name="【橋りょう・トンネル】&#10;一人当たり有形固定資産（償却資産）額平均値テキスト"/>
        <xdr:cNvSpPr txBox="1"/>
      </xdr:nvSpPr>
      <xdr:spPr>
        <a:xfrm>
          <a:off x="10515600" y="1053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94791</xdr:rowOff>
    </xdr:from>
    <xdr:to>
      <xdr:col>55</xdr:col>
      <xdr:colOff>50800</xdr:colOff>
      <xdr:row>62</xdr:row>
      <xdr:rowOff>24941</xdr:rowOff>
    </xdr:to>
    <xdr:sp macro="" textlink="">
      <xdr:nvSpPr>
        <xdr:cNvPr id="231" name="フローチャート: 判断 230"/>
        <xdr:cNvSpPr/>
      </xdr:nvSpPr>
      <xdr:spPr>
        <a:xfrm>
          <a:off x="104267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120819</xdr:rowOff>
    </xdr:from>
    <xdr:to>
      <xdr:col>50</xdr:col>
      <xdr:colOff>165100</xdr:colOff>
      <xdr:row>62</xdr:row>
      <xdr:rowOff>50969</xdr:rowOff>
    </xdr:to>
    <xdr:sp macro="" textlink="">
      <xdr:nvSpPr>
        <xdr:cNvPr id="232" name="フローチャート: 判断 231"/>
        <xdr:cNvSpPr/>
      </xdr:nvSpPr>
      <xdr:spPr>
        <a:xfrm>
          <a:off x="9588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97191</xdr:rowOff>
    </xdr:from>
    <xdr:to>
      <xdr:col>46</xdr:col>
      <xdr:colOff>38100</xdr:colOff>
      <xdr:row>62</xdr:row>
      <xdr:rowOff>27341</xdr:rowOff>
    </xdr:to>
    <xdr:sp macro="" textlink="">
      <xdr:nvSpPr>
        <xdr:cNvPr id="233" name="フローチャート: 判断 232"/>
        <xdr:cNvSpPr/>
      </xdr:nvSpPr>
      <xdr:spPr>
        <a:xfrm>
          <a:off x="8699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86913</xdr:rowOff>
    </xdr:from>
    <xdr:to>
      <xdr:col>41</xdr:col>
      <xdr:colOff>101600</xdr:colOff>
      <xdr:row>62</xdr:row>
      <xdr:rowOff>17063</xdr:rowOff>
    </xdr:to>
    <xdr:sp macro="" textlink="">
      <xdr:nvSpPr>
        <xdr:cNvPr id="234" name="フローチャート: 判断 233"/>
        <xdr:cNvSpPr/>
      </xdr:nvSpPr>
      <xdr:spPr>
        <a:xfrm>
          <a:off x="7810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97813</xdr:rowOff>
    </xdr:from>
    <xdr:to>
      <xdr:col>36</xdr:col>
      <xdr:colOff>165100</xdr:colOff>
      <xdr:row>62</xdr:row>
      <xdr:rowOff>27963</xdr:rowOff>
    </xdr:to>
    <xdr:sp macro="" textlink="">
      <xdr:nvSpPr>
        <xdr:cNvPr id="235" name="フローチャート: 判断 234"/>
        <xdr:cNvSpPr/>
      </xdr:nvSpPr>
      <xdr:spPr>
        <a:xfrm>
          <a:off x="6921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31418</xdr:rowOff>
    </xdr:from>
    <xdr:to>
      <xdr:col>55</xdr:col>
      <xdr:colOff>50800</xdr:colOff>
      <xdr:row>61</xdr:row>
      <xdr:rowOff>133018</xdr:rowOff>
    </xdr:to>
    <xdr:sp macro="" textlink="">
      <xdr:nvSpPr>
        <xdr:cNvPr id="241" name="楕円 240"/>
        <xdr:cNvSpPr/>
      </xdr:nvSpPr>
      <xdr:spPr>
        <a:xfrm>
          <a:off x="10426700" y="104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54295</xdr:rowOff>
    </xdr:from>
    <xdr:ext cx="534377" cy="259045"/>
    <xdr:sp macro="" textlink="">
      <xdr:nvSpPr>
        <xdr:cNvPr id="242" name="【橋りょう・トンネル】&#10;一人当たり有形固定資産（償却資産）額該当値テキスト"/>
        <xdr:cNvSpPr txBox="1"/>
      </xdr:nvSpPr>
      <xdr:spPr>
        <a:xfrm>
          <a:off x="10515600" y="1034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33988</xdr:rowOff>
    </xdr:from>
    <xdr:to>
      <xdr:col>50</xdr:col>
      <xdr:colOff>165100</xdr:colOff>
      <xdr:row>61</xdr:row>
      <xdr:rowOff>135588</xdr:rowOff>
    </xdr:to>
    <xdr:sp macro="" textlink="">
      <xdr:nvSpPr>
        <xdr:cNvPr id="243" name="楕円 242"/>
        <xdr:cNvSpPr/>
      </xdr:nvSpPr>
      <xdr:spPr>
        <a:xfrm>
          <a:off x="9588500" y="104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82218</xdr:rowOff>
    </xdr:from>
    <xdr:to>
      <xdr:col>55</xdr:col>
      <xdr:colOff>0</xdr:colOff>
      <xdr:row>61</xdr:row>
      <xdr:rowOff>84788</xdr:rowOff>
    </xdr:to>
    <xdr:cxnSp macro="">
      <xdr:nvCxnSpPr>
        <xdr:cNvPr id="244" name="直線コネクタ 243"/>
        <xdr:cNvCxnSpPr/>
      </xdr:nvCxnSpPr>
      <xdr:spPr>
        <a:xfrm flipV="1">
          <a:off x="9639300" y="10540668"/>
          <a:ext cx="838200" cy="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35341</xdr:rowOff>
    </xdr:from>
    <xdr:to>
      <xdr:col>46</xdr:col>
      <xdr:colOff>38100</xdr:colOff>
      <xdr:row>61</xdr:row>
      <xdr:rowOff>136941</xdr:rowOff>
    </xdr:to>
    <xdr:sp macro="" textlink="">
      <xdr:nvSpPr>
        <xdr:cNvPr id="245" name="楕円 244"/>
        <xdr:cNvSpPr/>
      </xdr:nvSpPr>
      <xdr:spPr>
        <a:xfrm>
          <a:off x="8699500" y="104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84788</xdr:rowOff>
    </xdr:from>
    <xdr:to>
      <xdr:col>50</xdr:col>
      <xdr:colOff>114300</xdr:colOff>
      <xdr:row>61</xdr:row>
      <xdr:rowOff>86141</xdr:rowOff>
    </xdr:to>
    <xdr:cxnSp macro="">
      <xdr:nvCxnSpPr>
        <xdr:cNvPr id="246" name="直線コネクタ 245"/>
        <xdr:cNvCxnSpPr/>
      </xdr:nvCxnSpPr>
      <xdr:spPr>
        <a:xfrm flipV="1">
          <a:off x="8750300" y="10543238"/>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37252</xdr:rowOff>
    </xdr:from>
    <xdr:to>
      <xdr:col>41</xdr:col>
      <xdr:colOff>101600</xdr:colOff>
      <xdr:row>61</xdr:row>
      <xdr:rowOff>138852</xdr:rowOff>
    </xdr:to>
    <xdr:sp macro="" textlink="">
      <xdr:nvSpPr>
        <xdr:cNvPr id="247" name="楕円 246"/>
        <xdr:cNvSpPr/>
      </xdr:nvSpPr>
      <xdr:spPr>
        <a:xfrm>
          <a:off x="7810500" y="1049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86141</xdr:rowOff>
    </xdr:from>
    <xdr:to>
      <xdr:col>45</xdr:col>
      <xdr:colOff>177800</xdr:colOff>
      <xdr:row>61</xdr:row>
      <xdr:rowOff>88052</xdr:rowOff>
    </xdr:to>
    <xdr:cxnSp macro="">
      <xdr:nvCxnSpPr>
        <xdr:cNvPr id="248" name="直線コネクタ 247"/>
        <xdr:cNvCxnSpPr/>
      </xdr:nvCxnSpPr>
      <xdr:spPr>
        <a:xfrm flipV="1">
          <a:off x="7861300" y="10544591"/>
          <a:ext cx="8890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39405</xdr:rowOff>
    </xdr:from>
    <xdr:to>
      <xdr:col>36</xdr:col>
      <xdr:colOff>165100</xdr:colOff>
      <xdr:row>61</xdr:row>
      <xdr:rowOff>141005</xdr:rowOff>
    </xdr:to>
    <xdr:sp macro="" textlink="">
      <xdr:nvSpPr>
        <xdr:cNvPr id="249" name="楕円 248"/>
        <xdr:cNvSpPr/>
      </xdr:nvSpPr>
      <xdr:spPr>
        <a:xfrm>
          <a:off x="6921500" y="104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88052</xdr:rowOff>
    </xdr:from>
    <xdr:to>
      <xdr:col>41</xdr:col>
      <xdr:colOff>50800</xdr:colOff>
      <xdr:row>61</xdr:row>
      <xdr:rowOff>90205</xdr:rowOff>
    </xdr:to>
    <xdr:cxnSp macro="">
      <xdr:nvCxnSpPr>
        <xdr:cNvPr id="250" name="直線コネクタ 249"/>
        <xdr:cNvCxnSpPr/>
      </xdr:nvCxnSpPr>
      <xdr:spPr>
        <a:xfrm flipV="1">
          <a:off x="6972300" y="1054650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42096</xdr:rowOff>
    </xdr:from>
    <xdr:ext cx="534377" cy="259045"/>
    <xdr:sp macro="" textlink="">
      <xdr:nvSpPr>
        <xdr:cNvPr id="251" name="n_1aveValue【橋りょう・トンネル】&#10;一人当たり有形固定資産（償却資産）額"/>
        <xdr:cNvSpPr txBox="1"/>
      </xdr:nvSpPr>
      <xdr:spPr>
        <a:xfrm>
          <a:off x="9359411" y="106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18468</xdr:rowOff>
    </xdr:from>
    <xdr:ext cx="534377" cy="259045"/>
    <xdr:sp macro="" textlink="">
      <xdr:nvSpPr>
        <xdr:cNvPr id="252" name="n_2aveValue【橋りょう・トンネル】&#10;一人当たり有形固定資産（償却資産）額"/>
        <xdr:cNvSpPr txBox="1"/>
      </xdr:nvSpPr>
      <xdr:spPr>
        <a:xfrm>
          <a:off x="8483111" y="1064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8190</xdr:rowOff>
    </xdr:from>
    <xdr:ext cx="534377" cy="259045"/>
    <xdr:sp macro="" textlink="">
      <xdr:nvSpPr>
        <xdr:cNvPr id="253" name="n_3aveValue【橋りょう・トンネル】&#10;一人当たり有形固定資産（償却資産）額"/>
        <xdr:cNvSpPr txBox="1"/>
      </xdr:nvSpPr>
      <xdr:spPr>
        <a:xfrm>
          <a:off x="7594111" y="1063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19090</xdr:rowOff>
    </xdr:from>
    <xdr:ext cx="534377" cy="259045"/>
    <xdr:sp macro="" textlink="">
      <xdr:nvSpPr>
        <xdr:cNvPr id="254" name="n_4aveValue【橋りょう・トンネル】&#10;一人当たり有形固定資産（償却資産）額"/>
        <xdr:cNvSpPr txBox="1"/>
      </xdr:nvSpPr>
      <xdr:spPr>
        <a:xfrm>
          <a:off x="67051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59</xdr:row>
      <xdr:rowOff>152115</xdr:rowOff>
    </xdr:from>
    <xdr:ext cx="534377" cy="259045"/>
    <xdr:sp macro="" textlink="">
      <xdr:nvSpPr>
        <xdr:cNvPr id="255" name="n_1mainValue【橋りょう・トンネル】&#10;一人当たり有形固定資産（償却資産）額"/>
        <xdr:cNvSpPr txBox="1"/>
      </xdr:nvSpPr>
      <xdr:spPr>
        <a:xfrm>
          <a:off x="9359411" y="1026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153468</xdr:rowOff>
    </xdr:from>
    <xdr:ext cx="534377" cy="259045"/>
    <xdr:sp macro="" textlink="">
      <xdr:nvSpPr>
        <xdr:cNvPr id="256" name="n_2mainValue【橋りょう・トンネル】&#10;一人当たり有形固定資産（償却資産）額"/>
        <xdr:cNvSpPr txBox="1"/>
      </xdr:nvSpPr>
      <xdr:spPr>
        <a:xfrm>
          <a:off x="8483111" y="1026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155379</xdr:rowOff>
    </xdr:from>
    <xdr:ext cx="534377" cy="259045"/>
    <xdr:sp macro="" textlink="">
      <xdr:nvSpPr>
        <xdr:cNvPr id="257" name="n_3mainValue【橋りょう・トンネル】&#10;一人当たり有形固定資産（償却資産）額"/>
        <xdr:cNvSpPr txBox="1"/>
      </xdr:nvSpPr>
      <xdr:spPr>
        <a:xfrm>
          <a:off x="7594111" y="102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157532</xdr:rowOff>
    </xdr:from>
    <xdr:ext cx="534377" cy="259045"/>
    <xdr:sp macro="" textlink="">
      <xdr:nvSpPr>
        <xdr:cNvPr id="258" name="n_4mainValue【橋りょう・トンネル】&#10;一人当たり有形固定資産（償却資産）額"/>
        <xdr:cNvSpPr txBox="1"/>
      </xdr:nvSpPr>
      <xdr:spPr>
        <a:xfrm>
          <a:off x="6705111" y="1027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xdr:rowOff>
    </xdr:from>
    <xdr:to>
      <xdr:col>24</xdr:col>
      <xdr:colOff>62865</xdr:colOff>
      <xdr:row>86</xdr:row>
      <xdr:rowOff>35813</xdr:rowOff>
    </xdr:to>
    <xdr:cxnSp macro="">
      <xdr:nvCxnSpPr>
        <xdr:cNvPr id="281" name="直線コネクタ 280"/>
        <xdr:cNvCxnSpPr/>
      </xdr:nvCxnSpPr>
      <xdr:spPr>
        <a:xfrm flipV="1">
          <a:off x="4634865" y="13386054"/>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2"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3" name="直線コネクタ 282"/>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131081</xdr:rowOff>
    </xdr:from>
    <xdr:ext cx="405111" cy="259045"/>
    <xdr:sp macro="" textlink="">
      <xdr:nvSpPr>
        <xdr:cNvPr id="284" name="【公営住宅】&#10;有形固定資産減価償却率最大値テキスト"/>
        <xdr:cNvSpPr txBox="1"/>
      </xdr:nvSpPr>
      <xdr:spPr>
        <a:xfrm>
          <a:off x="4673600" y="1316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12954</xdr:rowOff>
    </xdr:from>
    <xdr:to>
      <xdr:col>24</xdr:col>
      <xdr:colOff>152400</xdr:colOff>
      <xdr:row>78</xdr:row>
      <xdr:rowOff>12954</xdr:rowOff>
    </xdr:to>
    <xdr:cxnSp macro="">
      <xdr:nvCxnSpPr>
        <xdr:cNvPr id="285" name="直線コネクタ 284"/>
        <xdr:cNvCxnSpPr/>
      </xdr:nvCxnSpPr>
      <xdr:spPr>
        <a:xfrm>
          <a:off x="4546600" y="133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22877</xdr:rowOff>
    </xdr:from>
    <xdr:ext cx="405111" cy="259045"/>
    <xdr:sp macro="" textlink="">
      <xdr:nvSpPr>
        <xdr:cNvPr id="286" name="【公営住宅】&#10;有形固定資産減価償却率平均値テキスト"/>
        <xdr:cNvSpPr txBox="1"/>
      </xdr:nvSpPr>
      <xdr:spPr>
        <a:xfrm>
          <a:off x="4673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87" name="フローチャート: 判断 286"/>
        <xdr:cNvSpPr/>
      </xdr:nvSpPr>
      <xdr:spPr>
        <a:xfrm>
          <a:off x="4584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5587</xdr:rowOff>
    </xdr:from>
    <xdr:to>
      <xdr:col>20</xdr:col>
      <xdr:colOff>38100</xdr:colOff>
      <xdr:row>81</xdr:row>
      <xdr:rowOff>107187</xdr:rowOff>
    </xdr:to>
    <xdr:sp macro="" textlink="">
      <xdr:nvSpPr>
        <xdr:cNvPr id="288" name="フローチャート: 判断 287"/>
        <xdr:cNvSpPr/>
      </xdr:nvSpPr>
      <xdr:spPr>
        <a:xfrm>
          <a:off x="3746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138176</xdr:rowOff>
    </xdr:from>
    <xdr:to>
      <xdr:col>15</xdr:col>
      <xdr:colOff>101600</xdr:colOff>
      <xdr:row>81</xdr:row>
      <xdr:rowOff>68326</xdr:rowOff>
    </xdr:to>
    <xdr:sp macro="" textlink="">
      <xdr:nvSpPr>
        <xdr:cNvPr id="289" name="フローチャート: 判断 288"/>
        <xdr:cNvSpPr/>
      </xdr:nvSpPr>
      <xdr:spPr>
        <a:xfrm>
          <a:off x="2857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129032</xdr:rowOff>
    </xdr:from>
    <xdr:to>
      <xdr:col>10</xdr:col>
      <xdr:colOff>165100</xdr:colOff>
      <xdr:row>81</xdr:row>
      <xdr:rowOff>59182</xdr:rowOff>
    </xdr:to>
    <xdr:sp macro="" textlink="">
      <xdr:nvSpPr>
        <xdr:cNvPr id="290" name="フローチャート: 判断 289"/>
        <xdr:cNvSpPr/>
      </xdr:nvSpPr>
      <xdr:spPr>
        <a:xfrm>
          <a:off x="1968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91" name="フローチャート: 判断 290"/>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133604</xdr:rowOff>
    </xdr:from>
    <xdr:to>
      <xdr:col>24</xdr:col>
      <xdr:colOff>114300</xdr:colOff>
      <xdr:row>78</xdr:row>
      <xdr:rowOff>63754</xdr:rowOff>
    </xdr:to>
    <xdr:sp macro="" textlink="">
      <xdr:nvSpPr>
        <xdr:cNvPr id="297" name="楕円 296"/>
        <xdr:cNvSpPr/>
      </xdr:nvSpPr>
      <xdr:spPr>
        <a:xfrm>
          <a:off x="4584700" y="133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86631</xdr:rowOff>
    </xdr:from>
    <xdr:ext cx="405111" cy="259045"/>
    <xdr:sp macro="" textlink="">
      <xdr:nvSpPr>
        <xdr:cNvPr id="298" name="【公営住宅】&#10;有形固定資産減価償却率該当値テキスト"/>
        <xdr:cNvSpPr txBox="1"/>
      </xdr:nvSpPr>
      <xdr:spPr>
        <a:xfrm>
          <a:off x="4673600" y="13288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87885</xdr:rowOff>
    </xdr:from>
    <xdr:to>
      <xdr:col>20</xdr:col>
      <xdr:colOff>38100</xdr:colOff>
      <xdr:row>78</xdr:row>
      <xdr:rowOff>18035</xdr:rowOff>
    </xdr:to>
    <xdr:sp macro="" textlink="">
      <xdr:nvSpPr>
        <xdr:cNvPr id="299" name="楕円 298"/>
        <xdr:cNvSpPr/>
      </xdr:nvSpPr>
      <xdr:spPr>
        <a:xfrm>
          <a:off x="3746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138685</xdr:rowOff>
    </xdr:from>
    <xdr:to>
      <xdr:col>24</xdr:col>
      <xdr:colOff>63500</xdr:colOff>
      <xdr:row>78</xdr:row>
      <xdr:rowOff>12954</xdr:rowOff>
    </xdr:to>
    <xdr:cxnSp macro="">
      <xdr:nvCxnSpPr>
        <xdr:cNvPr id="300" name="直線コネクタ 299"/>
        <xdr:cNvCxnSpPr/>
      </xdr:nvCxnSpPr>
      <xdr:spPr>
        <a:xfrm>
          <a:off x="3797300" y="1334033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42163</xdr:rowOff>
    </xdr:from>
    <xdr:to>
      <xdr:col>15</xdr:col>
      <xdr:colOff>101600</xdr:colOff>
      <xdr:row>77</xdr:row>
      <xdr:rowOff>143763</xdr:rowOff>
    </xdr:to>
    <xdr:sp macro="" textlink="">
      <xdr:nvSpPr>
        <xdr:cNvPr id="301" name="楕円 300"/>
        <xdr:cNvSpPr/>
      </xdr:nvSpPr>
      <xdr:spPr>
        <a:xfrm>
          <a:off x="2857500" y="132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92963</xdr:rowOff>
    </xdr:from>
    <xdr:to>
      <xdr:col>19</xdr:col>
      <xdr:colOff>177800</xdr:colOff>
      <xdr:row>77</xdr:row>
      <xdr:rowOff>138685</xdr:rowOff>
    </xdr:to>
    <xdr:cxnSp macro="">
      <xdr:nvCxnSpPr>
        <xdr:cNvPr id="302" name="直線コネクタ 301"/>
        <xdr:cNvCxnSpPr/>
      </xdr:nvCxnSpPr>
      <xdr:spPr>
        <a:xfrm>
          <a:off x="2908300" y="13294613"/>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3302</xdr:rowOff>
    </xdr:from>
    <xdr:to>
      <xdr:col>10</xdr:col>
      <xdr:colOff>165100</xdr:colOff>
      <xdr:row>78</xdr:row>
      <xdr:rowOff>104902</xdr:rowOff>
    </xdr:to>
    <xdr:sp macro="" textlink="">
      <xdr:nvSpPr>
        <xdr:cNvPr id="303" name="楕円 302"/>
        <xdr:cNvSpPr/>
      </xdr:nvSpPr>
      <xdr:spPr>
        <a:xfrm>
          <a:off x="1968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92963</xdr:rowOff>
    </xdr:from>
    <xdr:to>
      <xdr:col>15</xdr:col>
      <xdr:colOff>50800</xdr:colOff>
      <xdr:row>78</xdr:row>
      <xdr:rowOff>54102</xdr:rowOff>
    </xdr:to>
    <xdr:cxnSp macro="">
      <xdr:nvCxnSpPr>
        <xdr:cNvPr id="304" name="直線コネクタ 303"/>
        <xdr:cNvCxnSpPr/>
      </xdr:nvCxnSpPr>
      <xdr:spPr>
        <a:xfrm flipV="1">
          <a:off x="2019300" y="1329461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142748</xdr:rowOff>
    </xdr:from>
    <xdr:to>
      <xdr:col>6</xdr:col>
      <xdr:colOff>38100</xdr:colOff>
      <xdr:row>78</xdr:row>
      <xdr:rowOff>72898</xdr:rowOff>
    </xdr:to>
    <xdr:sp macro="" textlink="">
      <xdr:nvSpPr>
        <xdr:cNvPr id="305" name="楕円 304"/>
        <xdr:cNvSpPr/>
      </xdr:nvSpPr>
      <xdr:spPr>
        <a:xfrm>
          <a:off x="1079500" y="13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22098</xdr:rowOff>
    </xdr:from>
    <xdr:to>
      <xdr:col>10</xdr:col>
      <xdr:colOff>114300</xdr:colOff>
      <xdr:row>78</xdr:row>
      <xdr:rowOff>54102</xdr:rowOff>
    </xdr:to>
    <xdr:cxnSp macro="">
      <xdr:nvCxnSpPr>
        <xdr:cNvPr id="306" name="直線コネクタ 305"/>
        <xdr:cNvCxnSpPr/>
      </xdr:nvCxnSpPr>
      <xdr:spPr>
        <a:xfrm>
          <a:off x="1130300" y="133951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98314</xdr:rowOff>
    </xdr:from>
    <xdr:ext cx="405111" cy="259045"/>
    <xdr:sp macro="" textlink="">
      <xdr:nvSpPr>
        <xdr:cNvPr id="307" name="n_1aveValue【公営住宅】&#10;有形固定資産減価償却率"/>
        <xdr:cNvSpPr txBox="1"/>
      </xdr:nvSpPr>
      <xdr:spPr>
        <a:xfrm>
          <a:off x="35820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59453</xdr:rowOff>
    </xdr:from>
    <xdr:ext cx="405111" cy="259045"/>
    <xdr:sp macro="" textlink="">
      <xdr:nvSpPr>
        <xdr:cNvPr id="308" name="n_2aveValue【公営住宅】&#10;有形固定資産減価償却率"/>
        <xdr:cNvSpPr txBox="1"/>
      </xdr:nvSpPr>
      <xdr:spPr>
        <a:xfrm>
          <a:off x="2705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50309</xdr:rowOff>
    </xdr:from>
    <xdr:ext cx="405111" cy="259045"/>
    <xdr:sp macro="" textlink="">
      <xdr:nvSpPr>
        <xdr:cNvPr id="309" name="n_3aveValue【公営住宅】&#10;有形固定資産減価償却率"/>
        <xdr:cNvSpPr txBox="1"/>
      </xdr:nvSpPr>
      <xdr:spPr>
        <a:xfrm>
          <a:off x="1816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57166</xdr:rowOff>
    </xdr:from>
    <xdr:ext cx="405111" cy="259045"/>
    <xdr:sp macro="" textlink="">
      <xdr:nvSpPr>
        <xdr:cNvPr id="310" name="n_4aveValue【公営住宅】&#10;有形固定資産減価償却率"/>
        <xdr:cNvSpPr txBox="1"/>
      </xdr:nvSpPr>
      <xdr:spPr>
        <a:xfrm>
          <a:off x="927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34562</xdr:rowOff>
    </xdr:from>
    <xdr:ext cx="405111" cy="259045"/>
    <xdr:sp macro="" textlink="">
      <xdr:nvSpPr>
        <xdr:cNvPr id="311" name="n_1mainValue【公営住宅】&#10;有形固定資産減価償却率"/>
        <xdr:cNvSpPr txBox="1"/>
      </xdr:nvSpPr>
      <xdr:spPr>
        <a:xfrm>
          <a:off x="3582044" y="1306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160290</xdr:rowOff>
    </xdr:from>
    <xdr:ext cx="405111" cy="259045"/>
    <xdr:sp macro="" textlink="">
      <xdr:nvSpPr>
        <xdr:cNvPr id="312" name="n_2mainValue【公営住宅】&#10;有形固定資産減価償却率"/>
        <xdr:cNvSpPr txBox="1"/>
      </xdr:nvSpPr>
      <xdr:spPr>
        <a:xfrm>
          <a:off x="2705744" y="1301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121429</xdr:rowOff>
    </xdr:from>
    <xdr:ext cx="405111" cy="259045"/>
    <xdr:sp macro="" textlink="">
      <xdr:nvSpPr>
        <xdr:cNvPr id="313" name="n_3mainValue【公営住宅】&#10;有形固定資産減価償却率"/>
        <xdr:cNvSpPr txBox="1"/>
      </xdr:nvSpPr>
      <xdr:spPr>
        <a:xfrm>
          <a:off x="1816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89425</xdr:rowOff>
    </xdr:from>
    <xdr:ext cx="405111" cy="259045"/>
    <xdr:sp macro="" textlink="">
      <xdr:nvSpPr>
        <xdr:cNvPr id="314" name="n_4mainValue【公営住宅】&#10;有形固定資産減価償却率"/>
        <xdr:cNvSpPr txBox="1"/>
      </xdr:nvSpPr>
      <xdr:spPr>
        <a:xfrm>
          <a:off x="927744" y="1311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7076</xdr:rowOff>
    </xdr:from>
    <xdr:to>
      <xdr:col>54</xdr:col>
      <xdr:colOff>189865</xdr:colOff>
      <xdr:row>86</xdr:row>
      <xdr:rowOff>111579</xdr:rowOff>
    </xdr:to>
    <xdr:cxnSp macro="">
      <xdr:nvCxnSpPr>
        <xdr:cNvPr id="340" name="直線コネクタ 339"/>
        <xdr:cNvCxnSpPr/>
      </xdr:nvCxnSpPr>
      <xdr:spPr>
        <a:xfrm flipV="1">
          <a:off x="10476865" y="1338017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1"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2" name="直線コネクタ 341"/>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125203</xdr:rowOff>
    </xdr:from>
    <xdr:ext cx="469744" cy="259045"/>
    <xdr:sp macro="" textlink="">
      <xdr:nvSpPr>
        <xdr:cNvPr id="343" name="【公営住宅】&#10;一人当たり面積最大値テキスト"/>
        <xdr:cNvSpPr txBox="1"/>
      </xdr:nvSpPr>
      <xdr:spPr>
        <a:xfrm>
          <a:off x="10515600" y="131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7076</xdr:rowOff>
    </xdr:from>
    <xdr:to>
      <xdr:col>55</xdr:col>
      <xdr:colOff>88900</xdr:colOff>
      <xdr:row>78</xdr:row>
      <xdr:rowOff>7076</xdr:rowOff>
    </xdr:to>
    <xdr:cxnSp macro="">
      <xdr:nvCxnSpPr>
        <xdr:cNvPr id="344" name="直線コネクタ 343"/>
        <xdr:cNvCxnSpPr/>
      </xdr:nvCxnSpPr>
      <xdr:spPr>
        <a:xfrm>
          <a:off x="10388600" y="133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93453</xdr:rowOff>
    </xdr:from>
    <xdr:ext cx="469744" cy="259045"/>
    <xdr:sp macro="" textlink="">
      <xdr:nvSpPr>
        <xdr:cNvPr id="345" name="【公営住宅】&#10;一人当たり面積平均値テキスト"/>
        <xdr:cNvSpPr txBox="1"/>
      </xdr:nvSpPr>
      <xdr:spPr>
        <a:xfrm>
          <a:off x="10515600" y="1415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70576</xdr:rowOff>
    </xdr:from>
    <xdr:to>
      <xdr:col>55</xdr:col>
      <xdr:colOff>50800</xdr:colOff>
      <xdr:row>84</xdr:row>
      <xdr:rowOff>726</xdr:rowOff>
    </xdr:to>
    <xdr:sp macro="" textlink="">
      <xdr:nvSpPr>
        <xdr:cNvPr id="346" name="フローチャート: 判断 345"/>
        <xdr:cNvSpPr/>
      </xdr:nvSpPr>
      <xdr:spPr>
        <a:xfrm>
          <a:off x="104267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47716</xdr:rowOff>
    </xdr:from>
    <xdr:to>
      <xdr:col>50</xdr:col>
      <xdr:colOff>165100</xdr:colOff>
      <xdr:row>83</xdr:row>
      <xdr:rowOff>149316</xdr:rowOff>
    </xdr:to>
    <xdr:sp macro="" textlink="">
      <xdr:nvSpPr>
        <xdr:cNvPr id="347" name="フローチャート: 判断 346"/>
        <xdr:cNvSpPr/>
      </xdr:nvSpPr>
      <xdr:spPr>
        <a:xfrm>
          <a:off x="9588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16692</xdr:rowOff>
    </xdr:from>
    <xdr:to>
      <xdr:col>46</xdr:col>
      <xdr:colOff>38100</xdr:colOff>
      <xdr:row>83</xdr:row>
      <xdr:rowOff>118292</xdr:rowOff>
    </xdr:to>
    <xdr:sp macro="" textlink="">
      <xdr:nvSpPr>
        <xdr:cNvPr id="348" name="フローチャート: 判断 347"/>
        <xdr:cNvSpPr/>
      </xdr:nvSpPr>
      <xdr:spPr>
        <a:xfrm>
          <a:off x="8699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162016</xdr:rowOff>
    </xdr:from>
    <xdr:to>
      <xdr:col>41</xdr:col>
      <xdr:colOff>101600</xdr:colOff>
      <xdr:row>83</xdr:row>
      <xdr:rowOff>92166</xdr:rowOff>
    </xdr:to>
    <xdr:sp macro="" textlink="">
      <xdr:nvSpPr>
        <xdr:cNvPr id="349" name="フローチャート: 判断 348"/>
        <xdr:cNvSpPr/>
      </xdr:nvSpPr>
      <xdr:spPr>
        <a:xfrm>
          <a:off x="781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168548</xdr:rowOff>
    </xdr:from>
    <xdr:to>
      <xdr:col>36</xdr:col>
      <xdr:colOff>165100</xdr:colOff>
      <xdr:row>83</xdr:row>
      <xdr:rowOff>98698</xdr:rowOff>
    </xdr:to>
    <xdr:sp macro="" textlink="">
      <xdr:nvSpPr>
        <xdr:cNvPr id="350" name="フローチャート: 判断 349"/>
        <xdr:cNvSpPr/>
      </xdr:nvSpPr>
      <xdr:spPr>
        <a:xfrm>
          <a:off x="6921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80373</xdr:rowOff>
    </xdr:from>
    <xdr:to>
      <xdr:col>55</xdr:col>
      <xdr:colOff>50800</xdr:colOff>
      <xdr:row>86</xdr:row>
      <xdr:rowOff>10523</xdr:rowOff>
    </xdr:to>
    <xdr:sp macro="" textlink="">
      <xdr:nvSpPr>
        <xdr:cNvPr id="356" name="楕円 355"/>
        <xdr:cNvSpPr/>
      </xdr:nvSpPr>
      <xdr:spPr>
        <a:xfrm>
          <a:off x="10426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58800</xdr:rowOff>
    </xdr:from>
    <xdr:ext cx="469744" cy="259045"/>
    <xdr:sp macro="" textlink="">
      <xdr:nvSpPr>
        <xdr:cNvPr id="357" name="【公営住宅】&#10;一人当たり面積該当値テキスト"/>
        <xdr:cNvSpPr txBox="1"/>
      </xdr:nvSpPr>
      <xdr:spPr>
        <a:xfrm>
          <a:off x="10515600"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80373</xdr:rowOff>
    </xdr:from>
    <xdr:to>
      <xdr:col>50</xdr:col>
      <xdr:colOff>165100</xdr:colOff>
      <xdr:row>86</xdr:row>
      <xdr:rowOff>10523</xdr:rowOff>
    </xdr:to>
    <xdr:sp macro="" textlink="">
      <xdr:nvSpPr>
        <xdr:cNvPr id="358" name="楕円 357"/>
        <xdr:cNvSpPr/>
      </xdr:nvSpPr>
      <xdr:spPr>
        <a:xfrm>
          <a:off x="9588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131173</xdr:rowOff>
    </xdr:from>
    <xdr:to>
      <xdr:col>55</xdr:col>
      <xdr:colOff>0</xdr:colOff>
      <xdr:row>85</xdr:row>
      <xdr:rowOff>131173</xdr:rowOff>
    </xdr:to>
    <xdr:cxnSp macro="">
      <xdr:nvCxnSpPr>
        <xdr:cNvPr id="359" name="直線コネクタ 358"/>
        <xdr:cNvCxnSpPr/>
      </xdr:nvCxnSpPr>
      <xdr:spPr>
        <a:xfrm>
          <a:off x="9639300" y="147044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82006</xdr:rowOff>
    </xdr:from>
    <xdr:to>
      <xdr:col>46</xdr:col>
      <xdr:colOff>38100</xdr:colOff>
      <xdr:row>86</xdr:row>
      <xdr:rowOff>12156</xdr:rowOff>
    </xdr:to>
    <xdr:sp macro="" textlink="">
      <xdr:nvSpPr>
        <xdr:cNvPr id="360" name="楕円 359"/>
        <xdr:cNvSpPr/>
      </xdr:nvSpPr>
      <xdr:spPr>
        <a:xfrm>
          <a:off x="8699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131173</xdr:rowOff>
    </xdr:from>
    <xdr:to>
      <xdr:col>50</xdr:col>
      <xdr:colOff>114300</xdr:colOff>
      <xdr:row>85</xdr:row>
      <xdr:rowOff>132806</xdr:rowOff>
    </xdr:to>
    <xdr:cxnSp macro="">
      <xdr:nvCxnSpPr>
        <xdr:cNvPr id="361" name="直線コネクタ 360"/>
        <xdr:cNvCxnSpPr/>
      </xdr:nvCxnSpPr>
      <xdr:spPr>
        <a:xfrm flipV="1">
          <a:off x="8750300" y="147044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86905</xdr:rowOff>
    </xdr:from>
    <xdr:to>
      <xdr:col>41</xdr:col>
      <xdr:colOff>101600</xdr:colOff>
      <xdr:row>86</xdr:row>
      <xdr:rowOff>17055</xdr:rowOff>
    </xdr:to>
    <xdr:sp macro="" textlink="">
      <xdr:nvSpPr>
        <xdr:cNvPr id="362" name="楕円 361"/>
        <xdr:cNvSpPr/>
      </xdr:nvSpPr>
      <xdr:spPr>
        <a:xfrm>
          <a:off x="7810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132806</xdr:rowOff>
    </xdr:from>
    <xdr:to>
      <xdr:col>45</xdr:col>
      <xdr:colOff>177800</xdr:colOff>
      <xdr:row>85</xdr:row>
      <xdr:rowOff>137705</xdr:rowOff>
    </xdr:to>
    <xdr:cxnSp macro="">
      <xdr:nvCxnSpPr>
        <xdr:cNvPr id="363" name="直線コネクタ 362"/>
        <xdr:cNvCxnSpPr/>
      </xdr:nvCxnSpPr>
      <xdr:spPr>
        <a:xfrm flipV="1">
          <a:off x="7861300" y="147060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86905</xdr:rowOff>
    </xdr:from>
    <xdr:to>
      <xdr:col>36</xdr:col>
      <xdr:colOff>165100</xdr:colOff>
      <xdr:row>86</xdr:row>
      <xdr:rowOff>17055</xdr:rowOff>
    </xdr:to>
    <xdr:sp macro="" textlink="">
      <xdr:nvSpPr>
        <xdr:cNvPr id="364" name="楕円 363"/>
        <xdr:cNvSpPr/>
      </xdr:nvSpPr>
      <xdr:spPr>
        <a:xfrm>
          <a:off x="6921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137705</xdr:rowOff>
    </xdr:from>
    <xdr:to>
      <xdr:col>41</xdr:col>
      <xdr:colOff>50800</xdr:colOff>
      <xdr:row>85</xdr:row>
      <xdr:rowOff>137705</xdr:rowOff>
    </xdr:to>
    <xdr:cxnSp macro="">
      <xdr:nvCxnSpPr>
        <xdr:cNvPr id="365" name="直線コネクタ 364"/>
        <xdr:cNvCxnSpPr/>
      </xdr:nvCxnSpPr>
      <xdr:spPr>
        <a:xfrm>
          <a:off x="6972300" y="1471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165843</xdr:rowOff>
    </xdr:from>
    <xdr:ext cx="469744" cy="259045"/>
    <xdr:sp macro="" textlink="">
      <xdr:nvSpPr>
        <xdr:cNvPr id="366" name="n_1aveValue【公営住宅】&#10;一人当たり面積"/>
        <xdr:cNvSpPr txBox="1"/>
      </xdr:nvSpPr>
      <xdr:spPr>
        <a:xfrm>
          <a:off x="9391727" y="140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134819</xdr:rowOff>
    </xdr:from>
    <xdr:ext cx="469744" cy="259045"/>
    <xdr:sp macro="" textlink="">
      <xdr:nvSpPr>
        <xdr:cNvPr id="367" name="n_2aveValue【公営住宅】&#10;一人当たり面積"/>
        <xdr:cNvSpPr txBox="1"/>
      </xdr:nvSpPr>
      <xdr:spPr>
        <a:xfrm>
          <a:off x="85154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108693</xdr:rowOff>
    </xdr:from>
    <xdr:ext cx="469744" cy="259045"/>
    <xdr:sp macro="" textlink="">
      <xdr:nvSpPr>
        <xdr:cNvPr id="368" name="n_3aveValue【公営住宅】&#10;一人当たり面積"/>
        <xdr:cNvSpPr txBox="1"/>
      </xdr:nvSpPr>
      <xdr:spPr>
        <a:xfrm>
          <a:off x="7626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115225</xdr:rowOff>
    </xdr:from>
    <xdr:ext cx="469744" cy="259045"/>
    <xdr:sp macro="" textlink="">
      <xdr:nvSpPr>
        <xdr:cNvPr id="369" name="n_4aveValue【公営住宅】&#10;一人当たり面積"/>
        <xdr:cNvSpPr txBox="1"/>
      </xdr:nvSpPr>
      <xdr:spPr>
        <a:xfrm>
          <a:off x="6737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1650</xdr:rowOff>
    </xdr:from>
    <xdr:ext cx="469744" cy="259045"/>
    <xdr:sp macro="" textlink="">
      <xdr:nvSpPr>
        <xdr:cNvPr id="370" name="n_1mainValue【公営住宅】&#10;一人当たり面積"/>
        <xdr:cNvSpPr txBox="1"/>
      </xdr:nvSpPr>
      <xdr:spPr>
        <a:xfrm>
          <a:off x="9391727" y="1474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3283</xdr:rowOff>
    </xdr:from>
    <xdr:ext cx="469744" cy="259045"/>
    <xdr:sp macro="" textlink="">
      <xdr:nvSpPr>
        <xdr:cNvPr id="371" name="n_2mainValue【公営住宅】&#10;一人当たり面積"/>
        <xdr:cNvSpPr txBox="1"/>
      </xdr:nvSpPr>
      <xdr:spPr>
        <a:xfrm>
          <a:off x="8515427" y="147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8182</xdr:rowOff>
    </xdr:from>
    <xdr:ext cx="469744" cy="259045"/>
    <xdr:sp macro="" textlink="">
      <xdr:nvSpPr>
        <xdr:cNvPr id="372" name="n_3mainValue【公営住宅】&#10;一人当たり面積"/>
        <xdr:cNvSpPr txBox="1"/>
      </xdr:nvSpPr>
      <xdr:spPr>
        <a:xfrm>
          <a:off x="7626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8182</xdr:rowOff>
    </xdr:from>
    <xdr:ext cx="469744" cy="259045"/>
    <xdr:sp macro="" textlink="">
      <xdr:nvSpPr>
        <xdr:cNvPr id="373" name="n_4mainValue【公営住宅】&#10;一人当たり面積"/>
        <xdr:cNvSpPr txBox="1"/>
      </xdr:nvSpPr>
      <xdr:spPr>
        <a:xfrm>
          <a:off x="6737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14151</xdr:rowOff>
    </xdr:to>
    <xdr:cxnSp macro="">
      <xdr:nvCxnSpPr>
        <xdr:cNvPr id="416" name="直線コネクタ 415"/>
        <xdr:cNvCxnSpPr/>
      </xdr:nvCxnSpPr>
      <xdr:spPr>
        <a:xfrm flipV="1">
          <a:off x="16318864" y="5722620"/>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認定こども園・幼稚園・保育所】&#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0" name="直線コネクタ 41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54808</xdr:rowOff>
    </xdr:from>
    <xdr:ext cx="405111" cy="259045"/>
    <xdr:sp macro="" textlink="">
      <xdr:nvSpPr>
        <xdr:cNvPr id="421" name="【認定こども園・幼稚園・保育所】&#10;有形固定資産減価償却率平均値テキスト"/>
        <xdr:cNvSpPr txBox="1"/>
      </xdr:nvSpPr>
      <xdr:spPr>
        <a:xfrm>
          <a:off x="16357600" y="639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422" name="フローチャート: 判断 421"/>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71120</xdr:rowOff>
    </xdr:from>
    <xdr:to>
      <xdr:col>81</xdr:col>
      <xdr:colOff>101600</xdr:colOff>
      <xdr:row>39</xdr:row>
      <xdr:rowOff>1270</xdr:rowOff>
    </xdr:to>
    <xdr:sp macro="" textlink="">
      <xdr:nvSpPr>
        <xdr:cNvPr id="423" name="フローチャート: 判断 422"/>
        <xdr:cNvSpPr/>
      </xdr:nvSpPr>
      <xdr:spPr>
        <a:xfrm>
          <a:off x="15430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74385</xdr:rowOff>
    </xdr:from>
    <xdr:to>
      <xdr:col>76</xdr:col>
      <xdr:colOff>165100</xdr:colOff>
      <xdr:row>39</xdr:row>
      <xdr:rowOff>4535</xdr:rowOff>
    </xdr:to>
    <xdr:sp macro="" textlink="">
      <xdr:nvSpPr>
        <xdr:cNvPr id="424" name="フローチャート: 判断 423"/>
        <xdr:cNvSpPr/>
      </xdr:nvSpPr>
      <xdr:spPr>
        <a:xfrm>
          <a:off x="1454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160927</xdr:rowOff>
    </xdr:from>
    <xdr:to>
      <xdr:col>72</xdr:col>
      <xdr:colOff>38100</xdr:colOff>
      <xdr:row>38</xdr:row>
      <xdr:rowOff>91077</xdr:rowOff>
    </xdr:to>
    <xdr:sp macro="" textlink="">
      <xdr:nvSpPr>
        <xdr:cNvPr id="425" name="フローチャート: 判断 424"/>
        <xdr:cNvSpPr/>
      </xdr:nvSpPr>
      <xdr:spPr>
        <a:xfrm>
          <a:off x="13652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31931</xdr:rowOff>
    </xdr:from>
    <xdr:to>
      <xdr:col>67</xdr:col>
      <xdr:colOff>101600</xdr:colOff>
      <xdr:row>38</xdr:row>
      <xdr:rowOff>133531</xdr:rowOff>
    </xdr:to>
    <xdr:sp macro="" textlink="">
      <xdr:nvSpPr>
        <xdr:cNvPr id="426" name="フローチャート: 判断 425"/>
        <xdr:cNvSpPr/>
      </xdr:nvSpPr>
      <xdr:spPr>
        <a:xfrm>
          <a:off x="12763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170724</xdr:rowOff>
    </xdr:from>
    <xdr:to>
      <xdr:col>85</xdr:col>
      <xdr:colOff>177800</xdr:colOff>
      <xdr:row>40</xdr:row>
      <xdr:rowOff>100874</xdr:rowOff>
    </xdr:to>
    <xdr:sp macro="" textlink="">
      <xdr:nvSpPr>
        <xdr:cNvPr id="432" name="楕円 431"/>
        <xdr:cNvSpPr/>
      </xdr:nvSpPr>
      <xdr:spPr>
        <a:xfrm>
          <a:off x="16268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149151</xdr:rowOff>
    </xdr:from>
    <xdr:ext cx="405111" cy="259045"/>
    <xdr:sp macro="" textlink="">
      <xdr:nvSpPr>
        <xdr:cNvPr id="433" name="【認定こども園・幼稚園・保育所】&#10;有形固定資産減価償却率該当値テキスト"/>
        <xdr:cNvSpPr txBox="1"/>
      </xdr:nvSpPr>
      <xdr:spPr>
        <a:xfrm>
          <a:off x="16357600"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28666</xdr:rowOff>
    </xdr:from>
    <xdr:to>
      <xdr:col>81</xdr:col>
      <xdr:colOff>101600</xdr:colOff>
      <xdr:row>40</xdr:row>
      <xdr:rowOff>130266</xdr:rowOff>
    </xdr:to>
    <xdr:sp macro="" textlink="">
      <xdr:nvSpPr>
        <xdr:cNvPr id="434" name="楕円 433"/>
        <xdr:cNvSpPr/>
      </xdr:nvSpPr>
      <xdr:spPr>
        <a:xfrm>
          <a:off x="154305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50074</xdr:rowOff>
    </xdr:from>
    <xdr:to>
      <xdr:col>85</xdr:col>
      <xdr:colOff>127000</xdr:colOff>
      <xdr:row>40</xdr:row>
      <xdr:rowOff>79466</xdr:rowOff>
    </xdr:to>
    <xdr:cxnSp macro="">
      <xdr:nvCxnSpPr>
        <xdr:cNvPr id="435" name="直線コネクタ 434"/>
        <xdr:cNvCxnSpPr/>
      </xdr:nvCxnSpPr>
      <xdr:spPr>
        <a:xfrm flipV="1">
          <a:off x="15481300" y="69080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147865</xdr:rowOff>
    </xdr:from>
    <xdr:to>
      <xdr:col>76</xdr:col>
      <xdr:colOff>165100</xdr:colOff>
      <xdr:row>40</xdr:row>
      <xdr:rowOff>78015</xdr:rowOff>
    </xdr:to>
    <xdr:sp macro="" textlink="">
      <xdr:nvSpPr>
        <xdr:cNvPr id="436" name="楕円 435"/>
        <xdr:cNvSpPr/>
      </xdr:nvSpPr>
      <xdr:spPr>
        <a:xfrm>
          <a:off x="14541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27215</xdr:rowOff>
    </xdr:from>
    <xdr:to>
      <xdr:col>81</xdr:col>
      <xdr:colOff>50800</xdr:colOff>
      <xdr:row>40</xdr:row>
      <xdr:rowOff>79466</xdr:rowOff>
    </xdr:to>
    <xdr:cxnSp macro="">
      <xdr:nvCxnSpPr>
        <xdr:cNvPr id="437" name="直線コネクタ 436"/>
        <xdr:cNvCxnSpPr/>
      </xdr:nvCxnSpPr>
      <xdr:spPr>
        <a:xfrm>
          <a:off x="14592300" y="688521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74385</xdr:rowOff>
    </xdr:from>
    <xdr:to>
      <xdr:col>72</xdr:col>
      <xdr:colOff>38100</xdr:colOff>
      <xdr:row>41</xdr:row>
      <xdr:rowOff>4535</xdr:rowOff>
    </xdr:to>
    <xdr:sp macro="" textlink="">
      <xdr:nvSpPr>
        <xdr:cNvPr id="438" name="楕円 437"/>
        <xdr:cNvSpPr/>
      </xdr:nvSpPr>
      <xdr:spPr>
        <a:xfrm>
          <a:off x="1365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27215</xdr:rowOff>
    </xdr:from>
    <xdr:to>
      <xdr:col>76</xdr:col>
      <xdr:colOff>114300</xdr:colOff>
      <xdr:row>40</xdr:row>
      <xdr:rowOff>125185</xdr:rowOff>
    </xdr:to>
    <xdr:cxnSp macro="">
      <xdr:nvCxnSpPr>
        <xdr:cNvPr id="439" name="直線コネクタ 438"/>
        <xdr:cNvCxnSpPr/>
      </xdr:nvCxnSpPr>
      <xdr:spPr>
        <a:xfrm flipV="1">
          <a:off x="13703300" y="6885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15603</xdr:rowOff>
    </xdr:from>
    <xdr:to>
      <xdr:col>67</xdr:col>
      <xdr:colOff>101600</xdr:colOff>
      <xdr:row>40</xdr:row>
      <xdr:rowOff>117203</xdr:rowOff>
    </xdr:to>
    <xdr:sp macro="" textlink="">
      <xdr:nvSpPr>
        <xdr:cNvPr id="440" name="楕円 439"/>
        <xdr:cNvSpPr/>
      </xdr:nvSpPr>
      <xdr:spPr>
        <a:xfrm>
          <a:off x="12763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66403</xdr:rowOff>
    </xdr:from>
    <xdr:to>
      <xdr:col>71</xdr:col>
      <xdr:colOff>177800</xdr:colOff>
      <xdr:row>40</xdr:row>
      <xdr:rowOff>125185</xdr:rowOff>
    </xdr:to>
    <xdr:cxnSp macro="">
      <xdr:nvCxnSpPr>
        <xdr:cNvPr id="441" name="直線コネクタ 440"/>
        <xdr:cNvCxnSpPr/>
      </xdr:nvCxnSpPr>
      <xdr:spPr>
        <a:xfrm>
          <a:off x="12814300" y="69244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17797</xdr:rowOff>
    </xdr:from>
    <xdr:ext cx="405111" cy="259045"/>
    <xdr:sp macro="" textlink="">
      <xdr:nvSpPr>
        <xdr:cNvPr id="442" name="n_1aveValue【認定こども園・幼稚園・保育所】&#10;有形固定資産減価償却率"/>
        <xdr:cNvSpPr txBox="1"/>
      </xdr:nvSpPr>
      <xdr:spPr>
        <a:xfrm>
          <a:off x="15266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21063</xdr:rowOff>
    </xdr:from>
    <xdr:ext cx="405111" cy="259045"/>
    <xdr:sp macro="" textlink="">
      <xdr:nvSpPr>
        <xdr:cNvPr id="443" name="n_2aveValue【認定こども園・幼稚園・保育所】&#10;有形固定資産減価償却率"/>
        <xdr:cNvSpPr txBox="1"/>
      </xdr:nvSpPr>
      <xdr:spPr>
        <a:xfrm>
          <a:off x="143897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107604</xdr:rowOff>
    </xdr:from>
    <xdr:ext cx="405111" cy="259045"/>
    <xdr:sp macro="" textlink="">
      <xdr:nvSpPr>
        <xdr:cNvPr id="444" name="n_3aveValue【認定こども園・幼稚園・保育所】&#10;有形固定資産減価償却率"/>
        <xdr:cNvSpPr txBox="1"/>
      </xdr:nvSpPr>
      <xdr:spPr>
        <a:xfrm>
          <a:off x="13500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150058</xdr:rowOff>
    </xdr:from>
    <xdr:ext cx="405111" cy="259045"/>
    <xdr:sp macro="" textlink="">
      <xdr:nvSpPr>
        <xdr:cNvPr id="445" name="n_4aveValue【認定こども園・幼稚園・保育所】&#10;有形固定資産減価償却率"/>
        <xdr:cNvSpPr txBox="1"/>
      </xdr:nvSpPr>
      <xdr:spPr>
        <a:xfrm>
          <a:off x="12611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121393</xdr:rowOff>
    </xdr:from>
    <xdr:ext cx="405111" cy="259045"/>
    <xdr:sp macro="" textlink="">
      <xdr:nvSpPr>
        <xdr:cNvPr id="446" name="n_1mainValue【認定こども園・幼稚園・保育所】&#10;有形固定資産減価償却率"/>
        <xdr:cNvSpPr txBox="1"/>
      </xdr:nvSpPr>
      <xdr:spPr>
        <a:xfrm>
          <a:off x="15266044"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69142</xdr:rowOff>
    </xdr:from>
    <xdr:ext cx="405111" cy="259045"/>
    <xdr:sp macro="" textlink="">
      <xdr:nvSpPr>
        <xdr:cNvPr id="447" name="n_2mainValue【認定こども園・幼稚園・保育所】&#10;有形固定資産減価償却率"/>
        <xdr:cNvSpPr txBox="1"/>
      </xdr:nvSpPr>
      <xdr:spPr>
        <a:xfrm>
          <a:off x="14389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167112</xdr:rowOff>
    </xdr:from>
    <xdr:ext cx="405111" cy="259045"/>
    <xdr:sp macro="" textlink="">
      <xdr:nvSpPr>
        <xdr:cNvPr id="448" name="n_3mainValue【認定こども園・幼稚園・保育所】&#10;有形固定資産減価償却率"/>
        <xdr:cNvSpPr txBox="1"/>
      </xdr:nvSpPr>
      <xdr:spPr>
        <a:xfrm>
          <a:off x="13500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108330</xdr:rowOff>
    </xdr:from>
    <xdr:ext cx="405111" cy="259045"/>
    <xdr:sp macro="" textlink="">
      <xdr:nvSpPr>
        <xdr:cNvPr id="449" name="n_4mainValue【認定こども園・幼稚園・保育所】&#10;有形固定資産減価償却率"/>
        <xdr:cNvSpPr txBox="1"/>
      </xdr:nvSpPr>
      <xdr:spPr>
        <a:xfrm>
          <a:off x="12611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762</xdr:rowOff>
    </xdr:from>
    <xdr:to>
      <xdr:col>116</xdr:col>
      <xdr:colOff>62864</xdr:colOff>
      <xdr:row>41</xdr:row>
      <xdr:rowOff>78486</xdr:rowOff>
    </xdr:to>
    <xdr:cxnSp macro="">
      <xdr:nvCxnSpPr>
        <xdr:cNvPr id="471" name="直線コネクタ 470"/>
        <xdr:cNvCxnSpPr/>
      </xdr:nvCxnSpPr>
      <xdr:spPr>
        <a:xfrm flipV="1">
          <a:off x="22160864" y="6001512"/>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2"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3" name="直線コネクタ 472"/>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118889</xdr:rowOff>
    </xdr:from>
    <xdr:ext cx="469744" cy="259045"/>
    <xdr:sp macro="" textlink="">
      <xdr:nvSpPr>
        <xdr:cNvPr id="474" name="【認定こども園・幼稚園・保育所】&#10;一人当たり面積最大値テキスト"/>
        <xdr:cNvSpPr txBox="1"/>
      </xdr:nvSpPr>
      <xdr:spPr>
        <a:xfrm>
          <a:off x="22199600" y="577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762</xdr:rowOff>
    </xdr:from>
    <xdr:to>
      <xdr:col>116</xdr:col>
      <xdr:colOff>152400</xdr:colOff>
      <xdr:row>35</xdr:row>
      <xdr:rowOff>762</xdr:rowOff>
    </xdr:to>
    <xdr:cxnSp macro="">
      <xdr:nvCxnSpPr>
        <xdr:cNvPr id="475" name="直線コネクタ 474"/>
        <xdr:cNvCxnSpPr/>
      </xdr:nvCxnSpPr>
      <xdr:spPr>
        <a:xfrm>
          <a:off x="22072600" y="60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87139</xdr:rowOff>
    </xdr:from>
    <xdr:ext cx="469744" cy="259045"/>
    <xdr:sp macro="" textlink="">
      <xdr:nvSpPr>
        <xdr:cNvPr id="476" name="【認定こども園・幼稚園・保育所】&#10;一人当たり面積平均値テキスト"/>
        <xdr:cNvSpPr txBox="1"/>
      </xdr:nvSpPr>
      <xdr:spPr>
        <a:xfrm>
          <a:off x="22199600" y="660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77" name="フローチャート: 判断 476"/>
        <xdr:cNvSpPr/>
      </xdr:nvSpPr>
      <xdr:spPr>
        <a:xfrm>
          <a:off x="221107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478" name="フローチャート: 判断 477"/>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77978</xdr:rowOff>
    </xdr:from>
    <xdr:to>
      <xdr:col>107</xdr:col>
      <xdr:colOff>101600</xdr:colOff>
      <xdr:row>40</xdr:row>
      <xdr:rowOff>8128</xdr:rowOff>
    </xdr:to>
    <xdr:sp macro="" textlink="">
      <xdr:nvSpPr>
        <xdr:cNvPr id="479" name="フローチャート: 判断 478"/>
        <xdr:cNvSpPr/>
      </xdr:nvSpPr>
      <xdr:spPr>
        <a:xfrm>
          <a:off x="20383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50546</xdr:rowOff>
    </xdr:from>
    <xdr:to>
      <xdr:col>102</xdr:col>
      <xdr:colOff>165100</xdr:colOff>
      <xdr:row>39</xdr:row>
      <xdr:rowOff>152146</xdr:rowOff>
    </xdr:to>
    <xdr:sp macro="" textlink="">
      <xdr:nvSpPr>
        <xdr:cNvPr id="480" name="フローチャート: 判断 479"/>
        <xdr:cNvSpPr/>
      </xdr:nvSpPr>
      <xdr:spPr>
        <a:xfrm>
          <a:off x="19494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55118</xdr:rowOff>
    </xdr:from>
    <xdr:to>
      <xdr:col>98</xdr:col>
      <xdr:colOff>38100</xdr:colOff>
      <xdr:row>39</xdr:row>
      <xdr:rowOff>156718</xdr:rowOff>
    </xdr:to>
    <xdr:sp macro="" textlink="">
      <xdr:nvSpPr>
        <xdr:cNvPr id="481" name="フローチャート: 判断 480"/>
        <xdr:cNvSpPr/>
      </xdr:nvSpPr>
      <xdr:spPr>
        <a:xfrm>
          <a:off x="18605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27686</xdr:rowOff>
    </xdr:from>
    <xdr:to>
      <xdr:col>116</xdr:col>
      <xdr:colOff>114300</xdr:colOff>
      <xdr:row>41</xdr:row>
      <xdr:rowOff>129286</xdr:rowOff>
    </xdr:to>
    <xdr:sp macro="" textlink="">
      <xdr:nvSpPr>
        <xdr:cNvPr id="487" name="楕円 486"/>
        <xdr:cNvSpPr/>
      </xdr:nvSpPr>
      <xdr:spPr>
        <a:xfrm>
          <a:off x="221107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114063</xdr:rowOff>
    </xdr:from>
    <xdr:ext cx="469744" cy="259045"/>
    <xdr:sp macro="" textlink="">
      <xdr:nvSpPr>
        <xdr:cNvPr id="488" name="【認定こども園・幼稚園・保育所】&#10;一人当たり面積該当値テキスト"/>
        <xdr:cNvSpPr txBox="1"/>
      </xdr:nvSpPr>
      <xdr:spPr>
        <a:xfrm>
          <a:off x="22199600" y="697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27686</xdr:rowOff>
    </xdr:from>
    <xdr:to>
      <xdr:col>112</xdr:col>
      <xdr:colOff>38100</xdr:colOff>
      <xdr:row>41</xdr:row>
      <xdr:rowOff>129286</xdr:rowOff>
    </xdr:to>
    <xdr:sp macro="" textlink="">
      <xdr:nvSpPr>
        <xdr:cNvPr id="489" name="楕円 488"/>
        <xdr:cNvSpPr/>
      </xdr:nvSpPr>
      <xdr:spPr>
        <a:xfrm>
          <a:off x="21272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78486</xdr:rowOff>
    </xdr:from>
    <xdr:to>
      <xdr:col>116</xdr:col>
      <xdr:colOff>63500</xdr:colOff>
      <xdr:row>41</xdr:row>
      <xdr:rowOff>78486</xdr:rowOff>
    </xdr:to>
    <xdr:cxnSp macro="">
      <xdr:nvCxnSpPr>
        <xdr:cNvPr id="490" name="直線コネクタ 489"/>
        <xdr:cNvCxnSpPr/>
      </xdr:nvCxnSpPr>
      <xdr:spPr>
        <a:xfrm>
          <a:off x="21323300" y="7107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27686</xdr:rowOff>
    </xdr:from>
    <xdr:to>
      <xdr:col>107</xdr:col>
      <xdr:colOff>101600</xdr:colOff>
      <xdr:row>41</xdr:row>
      <xdr:rowOff>129286</xdr:rowOff>
    </xdr:to>
    <xdr:sp macro="" textlink="">
      <xdr:nvSpPr>
        <xdr:cNvPr id="491" name="楕円 490"/>
        <xdr:cNvSpPr/>
      </xdr:nvSpPr>
      <xdr:spPr>
        <a:xfrm>
          <a:off x="20383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78486</xdr:rowOff>
    </xdr:from>
    <xdr:to>
      <xdr:col>111</xdr:col>
      <xdr:colOff>177800</xdr:colOff>
      <xdr:row>41</xdr:row>
      <xdr:rowOff>78486</xdr:rowOff>
    </xdr:to>
    <xdr:cxnSp macro="">
      <xdr:nvCxnSpPr>
        <xdr:cNvPr id="492" name="直線コネクタ 491"/>
        <xdr:cNvCxnSpPr/>
      </xdr:nvCxnSpPr>
      <xdr:spPr>
        <a:xfrm>
          <a:off x="20434300" y="7107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9398</xdr:rowOff>
    </xdr:from>
    <xdr:to>
      <xdr:col>102</xdr:col>
      <xdr:colOff>165100</xdr:colOff>
      <xdr:row>41</xdr:row>
      <xdr:rowOff>110998</xdr:rowOff>
    </xdr:to>
    <xdr:sp macro="" textlink="">
      <xdr:nvSpPr>
        <xdr:cNvPr id="493" name="楕円 492"/>
        <xdr:cNvSpPr/>
      </xdr:nvSpPr>
      <xdr:spPr>
        <a:xfrm>
          <a:off x="19494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60198</xdr:rowOff>
    </xdr:from>
    <xdr:to>
      <xdr:col>107</xdr:col>
      <xdr:colOff>50800</xdr:colOff>
      <xdr:row>41</xdr:row>
      <xdr:rowOff>78486</xdr:rowOff>
    </xdr:to>
    <xdr:cxnSp macro="">
      <xdr:nvCxnSpPr>
        <xdr:cNvPr id="494" name="直線コネクタ 493"/>
        <xdr:cNvCxnSpPr/>
      </xdr:nvCxnSpPr>
      <xdr:spPr>
        <a:xfrm>
          <a:off x="19545300" y="7089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9398</xdr:rowOff>
    </xdr:from>
    <xdr:to>
      <xdr:col>98</xdr:col>
      <xdr:colOff>38100</xdr:colOff>
      <xdr:row>41</xdr:row>
      <xdr:rowOff>110998</xdr:rowOff>
    </xdr:to>
    <xdr:sp macro="" textlink="">
      <xdr:nvSpPr>
        <xdr:cNvPr id="495" name="楕円 494"/>
        <xdr:cNvSpPr/>
      </xdr:nvSpPr>
      <xdr:spPr>
        <a:xfrm>
          <a:off x="18605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60198</xdr:rowOff>
    </xdr:from>
    <xdr:to>
      <xdr:col>102</xdr:col>
      <xdr:colOff>114300</xdr:colOff>
      <xdr:row>41</xdr:row>
      <xdr:rowOff>60198</xdr:rowOff>
    </xdr:to>
    <xdr:cxnSp macro="">
      <xdr:nvCxnSpPr>
        <xdr:cNvPr id="496" name="直線コネクタ 495"/>
        <xdr:cNvCxnSpPr/>
      </xdr:nvCxnSpPr>
      <xdr:spPr>
        <a:xfrm>
          <a:off x="18656300" y="708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497"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24655</xdr:rowOff>
    </xdr:from>
    <xdr:ext cx="469744" cy="259045"/>
    <xdr:sp macro="" textlink="">
      <xdr:nvSpPr>
        <xdr:cNvPr id="498" name="n_2aveValue【認定こども園・幼稚園・保育所】&#10;一人当たり面積"/>
        <xdr:cNvSpPr txBox="1"/>
      </xdr:nvSpPr>
      <xdr:spPr>
        <a:xfrm>
          <a:off x="201994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168673</xdr:rowOff>
    </xdr:from>
    <xdr:ext cx="469744" cy="259045"/>
    <xdr:sp macro="" textlink="">
      <xdr:nvSpPr>
        <xdr:cNvPr id="499" name="n_3aveValue【認定こども園・幼稚園・保育所】&#10;一人当たり面積"/>
        <xdr:cNvSpPr txBox="1"/>
      </xdr:nvSpPr>
      <xdr:spPr>
        <a:xfrm>
          <a:off x="19310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1795</xdr:rowOff>
    </xdr:from>
    <xdr:ext cx="469744" cy="259045"/>
    <xdr:sp macro="" textlink="">
      <xdr:nvSpPr>
        <xdr:cNvPr id="500" name="n_4aveValue【認定こども園・幼稚園・保育所】&#10;一人当たり面積"/>
        <xdr:cNvSpPr txBox="1"/>
      </xdr:nvSpPr>
      <xdr:spPr>
        <a:xfrm>
          <a:off x="18421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120413</xdr:rowOff>
    </xdr:from>
    <xdr:ext cx="469744" cy="259045"/>
    <xdr:sp macro="" textlink="">
      <xdr:nvSpPr>
        <xdr:cNvPr id="501" name="n_1mainValue【認定こども園・幼稚園・保育所】&#10;一人当たり面積"/>
        <xdr:cNvSpPr txBox="1"/>
      </xdr:nvSpPr>
      <xdr:spPr>
        <a:xfrm>
          <a:off x="210757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120413</xdr:rowOff>
    </xdr:from>
    <xdr:ext cx="469744" cy="259045"/>
    <xdr:sp macro="" textlink="">
      <xdr:nvSpPr>
        <xdr:cNvPr id="502" name="n_2mainValue【認定こども園・幼稚園・保育所】&#10;一人当たり面積"/>
        <xdr:cNvSpPr txBox="1"/>
      </xdr:nvSpPr>
      <xdr:spPr>
        <a:xfrm>
          <a:off x="201994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102125</xdr:rowOff>
    </xdr:from>
    <xdr:ext cx="469744" cy="259045"/>
    <xdr:sp macro="" textlink="">
      <xdr:nvSpPr>
        <xdr:cNvPr id="503" name="n_3mainValue【認定こども園・幼稚園・保育所】&#10;一人当たり面積"/>
        <xdr:cNvSpPr txBox="1"/>
      </xdr:nvSpPr>
      <xdr:spPr>
        <a:xfrm>
          <a:off x="19310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102125</xdr:rowOff>
    </xdr:from>
    <xdr:ext cx="469744" cy="259045"/>
    <xdr:sp macro="" textlink="">
      <xdr:nvSpPr>
        <xdr:cNvPr id="504" name="n_4mainValue【認定こども園・幼稚園・保育所】&#10;一人当たり面積"/>
        <xdr:cNvSpPr txBox="1"/>
      </xdr:nvSpPr>
      <xdr:spPr>
        <a:xfrm>
          <a:off x="18421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6" name="直線コネクタ 5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7" name="テキスト ボックス 5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8" name="直線コネクタ 5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9" name="テキスト ボックス 5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0" name="直線コネクタ 5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1" name="テキスト ボックス 5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2" name="直線コネクタ 5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3" name="テキスト ボックス 5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4" name="直線コネクタ 5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5" name="テキスト ボックス 5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6" name="直線コネクタ 5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7" name="テキスト ボックス 5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86541</xdr:rowOff>
    </xdr:to>
    <xdr:cxnSp macro="">
      <xdr:nvCxnSpPr>
        <xdr:cNvPr id="531" name="直線コネクタ 530"/>
        <xdr:cNvCxnSpPr/>
      </xdr:nvCxnSpPr>
      <xdr:spPr>
        <a:xfrm flipV="1">
          <a:off x="16318864" y="9601200"/>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2" name="【学校施設】&#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3" name="直線コネクタ 532"/>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4" name="【学校施設】&#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5" name="直線コネクタ 534"/>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112140</xdr:rowOff>
    </xdr:from>
    <xdr:ext cx="405111" cy="259045"/>
    <xdr:sp macro="" textlink="">
      <xdr:nvSpPr>
        <xdr:cNvPr id="536" name="【学校施設】&#10;有形固定資産減価償却率平均値テキスト"/>
        <xdr:cNvSpPr txBox="1"/>
      </xdr:nvSpPr>
      <xdr:spPr>
        <a:xfrm>
          <a:off x="16357600" y="1022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37" name="フローチャート: 判断 536"/>
        <xdr:cNvSpPr/>
      </xdr:nvSpPr>
      <xdr:spPr>
        <a:xfrm>
          <a:off x="162687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123916</xdr:rowOff>
    </xdr:from>
    <xdr:to>
      <xdr:col>81</xdr:col>
      <xdr:colOff>101600</xdr:colOff>
      <xdr:row>60</xdr:row>
      <xdr:rowOff>54066</xdr:rowOff>
    </xdr:to>
    <xdr:sp macro="" textlink="">
      <xdr:nvSpPr>
        <xdr:cNvPr id="538" name="フローチャート: 判断 537"/>
        <xdr:cNvSpPr/>
      </xdr:nvSpPr>
      <xdr:spPr>
        <a:xfrm>
          <a:off x="15430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539" name="フローチャート: 判断 53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0" name="フローチャート: 判断 539"/>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1" name="フローチャート: 判断 540"/>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110853</xdr:rowOff>
    </xdr:from>
    <xdr:to>
      <xdr:col>85</xdr:col>
      <xdr:colOff>177800</xdr:colOff>
      <xdr:row>60</xdr:row>
      <xdr:rowOff>41003</xdr:rowOff>
    </xdr:to>
    <xdr:sp macro="" textlink="">
      <xdr:nvSpPr>
        <xdr:cNvPr id="547" name="楕円 546"/>
        <xdr:cNvSpPr/>
      </xdr:nvSpPr>
      <xdr:spPr>
        <a:xfrm>
          <a:off x="16268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133730</xdr:rowOff>
    </xdr:from>
    <xdr:ext cx="405111" cy="259045"/>
    <xdr:sp macro="" textlink="">
      <xdr:nvSpPr>
        <xdr:cNvPr id="548" name="【学校施設】&#10;有形固定資産減価償却率該当値テキスト"/>
        <xdr:cNvSpPr txBox="1"/>
      </xdr:nvSpPr>
      <xdr:spPr>
        <a:xfrm>
          <a:off x="16357600" y="1007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549" name="楕円 548"/>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119199</xdr:rowOff>
    </xdr:from>
    <xdr:to>
      <xdr:col>85</xdr:col>
      <xdr:colOff>127000</xdr:colOff>
      <xdr:row>59</xdr:row>
      <xdr:rowOff>161653</xdr:rowOff>
    </xdr:to>
    <xdr:cxnSp macro="">
      <xdr:nvCxnSpPr>
        <xdr:cNvPr id="550" name="直線コネクタ 549"/>
        <xdr:cNvCxnSpPr/>
      </xdr:nvCxnSpPr>
      <xdr:spPr>
        <a:xfrm>
          <a:off x="15481300" y="1023474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551" name="楕円 550"/>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119199</xdr:rowOff>
    </xdr:to>
    <xdr:cxnSp macro="">
      <xdr:nvCxnSpPr>
        <xdr:cNvPr id="552" name="直線コネクタ 551"/>
        <xdr:cNvCxnSpPr/>
      </xdr:nvCxnSpPr>
      <xdr:spPr>
        <a:xfrm>
          <a:off x="14592300" y="102118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53" name="楕円 552"/>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96338</xdr:rowOff>
    </xdr:to>
    <xdr:cxnSp macro="">
      <xdr:nvCxnSpPr>
        <xdr:cNvPr id="554" name="直線コネクタ 553"/>
        <xdr:cNvCxnSpPr/>
      </xdr:nvCxnSpPr>
      <xdr:spPr>
        <a:xfrm>
          <a:off x="13703300" y="10189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168003</xdr:rowOff>
    </xdr:from>
    <xdr:to>
      <xdr:col>67</xdr:col>
      <xdr:colOff>101600</xdr:colOff>
      <xdr:row>59</xdr:row>
      <xdr:rowOff>98153</xdr:rowOff>
    </xdr:to>
    <xdr:sp macro="" textlink="">
      <xdr:nvSpPr>
        <xdr:cNvPr id="555" name="楕円 554"/>
        <xdr:cNvSpPr/>
      </xdr:nvSpPr>
      <xdr:spPr>
        <a:xfrm>
          <a:off x="12763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47353</xdr:rowOff>
    </xdr:from>
    <xdr:to>
      <xdr:col>71</xdr:col>
      <xdr:colOff>177800</xdr:colOff>
      <xdr:row>59</xdr:row>
      <xdr:rowOff>73478</xdr:rowOff>
    </xdr:to>
    <xdr:cxnSp macro="">
      <xdr:nvCxnSpPr>
        <xdr:cNvPr id="556" name="直線コネクタ 555"/>
        <xdr:cNvCxnSpPr/>
      </xdr:nvCxnSpPr>
      <xdr:spPr>
        <a:xfrm>
          <a:off x="12814300" y="101629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45193</xdr:rowOff>
    </xdr:from>
    <xdr:ext cx="405111" cy="259045"/>
    <xdr:sp macro="" textlink="">
      <xdr:nvSpPr>
        <xdr:cNvPr id="557" name="n_1aveValue【学校施設】&#10;有形固定資産減価償却率"/>
        <xdr:cNvSpPr txBox="1"/>
      </xdr:nvSpPr>
      <xdr:spPr>
        <a:xfrm>
          <a:off x="152660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558" name="n_2aveValue【学校施設】&#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59"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154594</xdr:rowOff>
    </xdr:from>
    <xdr:ext cx="405111" cy="259045"/>
    <xdr:sp macro="" textlink="">
      <xdr:nvSpPr>
        <xdr:cNvPr id="560" name="n_4aveValue【学校施設】&#10;有形固定資産減価償却率"/>
        <xdr:cNvSpPr txBox="1"/>
      </xdr:nvSpPr>
      <xdr:spPr>
        <a:xfrm>
          <a:off x="12611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15076</xdr:rowOff>
    </xdr:from>
    <xdr:ext cx="405111" cy="259045"/>
    <xdr:sp macro="" textlink="">
      <xdr:nvSpPr>
        <xdr:cNvPr id="561" name="n_1mainValue【学校施設】&#10;有形固定資産減価償却率"/>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562" name="n_2mainValue【学校施設】&#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63" name="n_3mainValue【学校施設】&#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114680</xdr:rowOff>
    </xdr:from>
    <xdr:ext cx="405111" cy="259045"/>
    <xdr:sp macro="" textlink="">
      <xdr:nvSpPr>
        <xdr:cNvPr id="564" name="n_4mainValue【学校施設】&#10;有形固定資産減価償却率"/>
        <xdr:cNvSpPr txBox="1"/>
      </xdr:nvSpPr>
      <xdr:spPr>
        <a:xfrm>
          <a:off x="12611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66040</xdr:rowOff>
    </xdr:from>
    <xdr:to>
      <xdr:col>116</xdr:col>
      <xdr:colOff>62864</xdr:colOff>
      <xdr:row>64</xdr:row>
      <xdr:rowOff>110490</xdr:rowOff>
    </xdr:to>
    <xdr:cxnSp macro="">
      <xdr:nvCxnSpPr>
        <xdr:cNvPr id="589" name="直線コネクタ 588"/>
        <xdr:cNvCxnSpPr/>
      </xdr:nvCxnSpPr>
      <xdr:spPr>
        <a:xfrm flipV="1">
          <a:off x="22160864" y="949579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114317</xdr:rowOff>
    </xdr:from>
    <xdr:ext cx="469744" cy="259045"/>
    <xdr:sp macro="" textlink="">
      <xdr:nvSpPr>
        <xdr:cNvPr id="590" name="【学校施設】&#10;一人当たり面積最小値テキスト"/>
        <xdr:cNvSpPr txBox="1"/>
      </xdr:nvSpPr>
      <xdr:spPr>
        <a:xfrm>
          <a:off x="22199600" y="1108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110490</xdr:rowOff>
    </xdr:from>
    <xdr:to>
      <xdr:col>116</xdr:col>
      <xdr:colOff>152400</xdr:colOff>
      <xdr:row>64</xdr:row>
      <xdr:rowOff>110490</xdr:rowOff>
    </xdr:to>
    <xdr:cxnSp macro="">
      <xdr:nvCxnSpPr>
        <xdr:cNvPr id="591" name="直線コネクタ 590"/>
        <xdr:cNvCxnSpPr/>
      </xdr:nvCxnSpPr>
      <xdr:spPr>
        <a:xfrm>
          <a:off x="22072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12717</xdr:rowOff>
    </xdr:from>
    <xdr:ext cx="469744" cy="259045"/>
    <xdr:sp macro="" textlink="">
      <xdr:nvSpPr>
        <xdr:cNvPr id="592" name="【学校施設】&#10;一人当たり面積最大値テキスト"/>
        <xdr:cNvSpPr txBox="1"/>
      </xdr:nvSpPr>
      <xdr:spPr>
        <a:xfrm>
          <a:off x="22199600"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3" name="直線コネクタ 592"/>
        <xdr:cNvCxnSpPr/>
      </xdr:nvCxnSpPr>
      <xdr:spPr>
        <a:xfrm>
          <a:off x="22072600" y="949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4" name="【学校施設】&#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31750</xdr:rowOff>
    </xdr:from>
    <xdr:to>
      <xdr:col>116</xdr:col>
      <xdr:colOff>114300</xdr:colOff>
      <xdr:row>61</xdr:row>
      <xdr:rowOff>133350</xdr:rowOff>
    </xdr:to>
    <xdr:sp macro="" textlink="">
      <xdr:nvSpPr>
        <xdr:cNvPr id="595" name="フローチャート: 判断 594"/>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60960</xdr:rowOff>
    </xdr:from>
    <xdr:to>
      <xdr:col>112</xdr:col>
      <xdr:colOff>38100</xdr:colOff>
      <xdr:row>61</xdr:row>
      <xdr:rowOff>162560</xdr:rowOff>
    </xdr:to>
    <xdr:sp macro="" textlink="">
      <xdr:nvSpPr>
        <xdr:cNvPr id="596" name="フローチャート: 判断 595"/>
        <xdr:cNvSpPr/>
      </xdr:nvSpPr>
      <xdr:spPr>
        <a:xfrm>
          <a:off x="21272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97" name="フローチャート: 判断 596"/>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40640</xdr:rowOff>
    </xdr:from>
    <xdr:to>
      <xdr:col>102</xdr:col>
      <xdr:colOff>165100</xdr:colOff>
      <xdr:row>61</xdr:row>
      <xdr:rowOff>142240</xdr:rowOff>
    </xdr:to>
    <xdr:sp macro="" textlink="">
      <xdr:nvSpPr>
        <xdr:cNvPr id="598" name="フローチャート: 判断 597"/>
        <xdr:cNvSpPr/>
      </xdr:nvSpPr>
      <xdr:spPr>
        <a:xfrm>
          <a:off x="19494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67310</xdr:rowOff>
    </xdr:from>
    <xdr:to>
      <xdr:col>98</xdr:col>
      <xdr:colOff>38100</xdr:colOff>
      <xdr:row>61</xdr:row>
      <xdr:rowOff>168910</xdr:rowOff>
    </xdr:to>
    <xdr:sp macro="" textlink="">
      <xdr:nvSpPr>
        <xdr:cNvPr id="599" name="フローチャート: 判断 598"/>
        <xdr:cNvSpPr/>
      </xdr:nvSpPr>
      <xdr:spPr>
        <a:xfrm>
          <a:off x="18605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15240</xdr:rowOff>
    </xdr:from>
    <xdr:to>
      <xdr:col>116</xdr:col>
      <xdr:colOff>114300</xdr:colOff>
      <xdr:row>61</xdr:row>
      <xdr:rowOff>116840</xdr:rowOff>
    </xdr:to>
    <xdr:sp macro="" textlink="">
      <xdr:nvSpPr>
        <xdr:cNvPr id="605" name="楕円 604"/>
        <xdr:cNvSpPr/>
      </xdr:nvSpPr>
      <xdr:spPr>
        <a:xfrm>
          <a:off x="22110700" y="104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38117</xdr:rowOff>
    </xdr:from>
    <xdr:ext cx="469744" cy="259045"/>
    <xdr:sp macro="" textlink="">
      <xdr:nvSpPr>
        <xdr:cNvPr id="606" name="【学校施設】&#10;一人当たり面積該当値テキスト"/>
        <xdr:cNvSpPr txBox="1"/>
      </xdr:nvSpPr>
      <xdr:spPr>
        <a:xfrm>
          <a:off x="22199600" y="1032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20320</xdr:rowOff>
    </xdr:from>
    <xdr:to>
      <xdr:col>112</xdr:col>
      <xdr:colOff>38100</xdr:colOff>
      <xdr:row>61</xdr:row>
      <xdr:rowOff>121920</xdr:rowOff>
    </xdr:to>
    <xdr:sp macro="" textlink="">
      <xdr:nvSpPr>
        <xdr:cNvPr id="607" name="楕円 606"/>
        <xdr:cNvSpPr/>
      </xdr:nvSpPr>
      <xdr:spPr>
        <a:xfrm>
          <a:off x="212725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66040</xdr:rowOff>
    </xdr:from>
    <xdr:to>
      <xdr:col>116</xdr:col>
      <xdr:colOff>63500</xdr:colOff>
      <xdr:row>61</xdr:row>
      <xdr:rowOff>71120</xdr:rowOff>
    </xdr:to>
    <xdr:cxnSp macro="">
      <xdr:nvCxnSpPr>
        <xdr:cNvPr id="608" name="直線コネクタ 607"/>
        <xdr:cNvCxnSpPr/>
      </xdr:nvCxnSpPr>
      <xdr:spPr>
        <a:xfrm flipV="1">
          <a:off x="21323300" y="1052449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25400</xdr:rowOff>
    </xdr:from>
    <xdr:to>
      <xdr:col>107</xdr:col>
      <xdr:colOff>101600</xdr:colOff>
      <xdr:row>61</xdr:row>
      <xdr:rowOff>127000</xdr:rowOff>
    </xdr:to>
    <xdr:sp macro="" textlink="">
      <xdr:nvSpPr>
        <xdr:cNvPr id="609" name="楕円 608"/>
        <xdr:cNvSpPr/>
      </xdr:nvSpPr>
      <xdr:spPr>
        <a:xfrm>
          <a:off x="20383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71120</xdr:rowOff>
    </xdr:from>
    <xdr:to>
      <xdr:col>111</xdr:col>
      <xdr:colOff>177800</xdr:colOff>
      <xdr:row>61</xdr:row>
      <xdr:rowOff>76200</xdr:rowOff>
    </xdr:to>
    <xdr:cxnSp macro="">
      <xdr:nvCxnSpPr>
        <xdr:cNvPr id="610" name="直線コネクタ 609"/>
        <xdr:cNvCxnSpPr/>
      </xdr:nvCxnSpPr>
      <xdr:spPr>
        <a:xfrm flipV="1">
          <a:off x="20434300" y="1052957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27940</xdr:rowOff>
    </xdr:from>
    <xdr:to>
      <xdr:col>102</xdr:col>
      <xdr:colOff>165100</xdr:colOff>
      <xdr:row>61</xdr:row>
      <xdr:rowOff>129540</xdr:rowOff>
    </xdr:to>
    <xdr:sp macro="" textlink="">
      <xdr:nvSpPr>
        <xdr:cNvPr id="611" name="楕円 610"/>
        <xdr:cNvSpPr/>
      </xdr:nvSpPr>
      <xdr:spPr>
        <a:xfrm>
          <a:off x="19494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76200</xdr:rowOff>
    </xdr:from>
    <xdr:to>
      <xdr:col>107</xdr:col>
      <xdr:colOff>50800</xdr:colOff>
      <xdr:row>61</xdr:row>
      <xdr:rowOff>78740</xdr:rowOff>
    </xdr:to>
    <xdr:cxnSp macro="">
      <xdr:nvCxnSpPr>
        <xdr:cNvPr id="612" name="直線コネクタ 611"/>
        <xdr:cNvCxnSpPr/>
      </xdr:nvCxnSpPr>
      <xdr:spPr>
        <a:xfrm flipV="1">
          <a:off x="19545300" y="105346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33020</xdr:rowOff>
    </xdr:from>
    <xdr:to>
      <xdr:col>98</xdr:col>
      <xdr:colOff>38100</xdr:colOff>
      <xdr:row>61</xdr:row>
      <xdr:rowOff>134620</xdr:rowOff>
    </xdr:to>
    <xdr:sp macro="" textlink="">
      <xdr:nvSpPr>
        <xdr:cNvPr id="613" name="楕円 612"/>
        <xdr:cNvSpPr/>
      </xdr:nvSpPr>
      <xdr:spPr>
        <a:xfrm>
          <a:off x="18605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78740</xdr:rowOff>
    </xdr:from>
    <xdr:to>
      <xdr:col>102</xdr:col>
      <xdr:colOff>114300</xdr:colOff>
      <xdr:row>61</xdr:row>
      <xdr:rowOff>83820</xdr:rowOff>
    </xdr:to>
    <xdr:cxnSp macro="">
      <xdr:nvCxnSpPr>
        <xdr:cNvPr id="614" name="直線コネクタ 613"/>
        <xdr:cNvCxnSpPr/>
      </xdr:nvCxnSpPr>
      <xdr:spPr>
        <a:xfrm flipV="1">
          <a:off x="18656300" y="105371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153687</xdr:rowOff>
    </xdr:from>
    <xdr:ext cx="469744" cy="259045"/>
    <xdr:sp macro="" textlink="">
      <xdr:nvSpPr>
        <xdr:cNvPr id="615" name="n_1aveValue【学校施設】&#10;一人当たり面積"/>
        <xdr:cNvSpPr txBox="1"/>
      </xdr:nvSpPr>
      <xdr:spPr>
        <a:xfrm>
          <a:off x="210757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118127</xdr:rowOff>
    </xdr:from>
    <xdr:ext cx="469744" cy="259045"/>
    <xdr:sp macro="" textlink="">
      <xdr:nvSpPr>
        <xdr:cNvPr id="616" name="n_2aveValue【学校施設】&#10;一人当たり面積"/>
        <xdr:cNvSpPr txBox="1"/>
      </xdr:nvSpPr>
      <xdr:spPr>
        <a:xfrm>
          <a:off x="20199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133367</xdr:rowOff>
    </xdr:from>
    <xdr:ext cx="469744" cy="259045"/>
    <xdr:sp macro="" textlink="">
      <xdr:nvSpPr>
        <xdr:cNvPr id="617" name="n_3aveValue【学校施設】&#10;一人当たり面積"/>
        <xdr:cNvSpPr txBox="1"/>
      </xdr:nvSpPr>
      <xdr:spPr>
        <a:xfrm>
          <a:off x="19310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160037</xdr:rowOff>
    </xdr:from>
    <xdr:ext cx="469744" cy="259045"/>
    <xdr:sp macro="" textlink="">
      <xdr:nvSpPr>
        <xdr:cNvPr id="618" name="n_4aveValue【学校施設】&#10;一人当たり面積"/>
        <xdr:cNvSpPr txBox="1"/>
      </xdr:nvSpPr>
      <xdr:spPr>
        <a:xfrm>
          <a:off x="18421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138447</xdr:rowOff>
    </xdr:from>
    <xdr:ext cx="469744" cy="259045"/>
    <xdr:sp macro="" textlink="">
      <xdr:nvSpPr>
        <xdr:cNvPr id="619" name="n_1mainValue【学校施設】&#10;一人当たり面積"/>
        <xdr:cNvSpPr txBox="1"/>
      </xdr:nvSpPr>
      <xdr:spPr>
        <a:xfrm>
          <a:off x="21075727" y="1025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620" name="n_2mainValue【学校施設】&#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146067</xdr:rowOff>
    </xdr:from>
    <xdr:ext cx="469744" cy="259045"/>
    <xdr:sp macro="" textlink="">
      <xdr:nvSpPr>
        <xdr:cNvPr id="621" name="n_3mainValue【学校施設】&#10;一人当たり面積"/>
        <xdr:cNvSpPr txBox="1"/>
      </xdr:nvSpPr>
      <xdr:spPr>
        <a:xfrm>
          <a:off x="193104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151147</xdr:rowOff>
    </xdr:from>
    <xdr:ext cx="469744" cy="259045"/>
    <xdr:sp macro="" textlink="">
      <xdr:nvSpPr>
        <xdr:cNvPr id="622" name="n_4mainValue【学校施設】&#10;一人当たり面積"/>
        <xdr:cNvSpPr txBox="1"/>
      </xdr:nvSpPr>
      <xdr:spPr>
        <a:xfrm>
          <a:off x="18421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11430</xdr:rowOff>
    </xdr:from>
    <xdr:to>
      <xdr:col>85</xdr:col>
      <xdr:colOff>126364</xdr:colOff>
      <xdr:row>86</xdr:row>
      <xdr:rowOff>108586</xdr:rowOff>
    </xdr:to>
    <xdr:cxnSp macro="">
      <xdr:nvCxnSpPr>
        <xdr:cNvPr id="647" name="直線コネクタ 646"/>
        <xdr:cNvCxnSpPr/>
      </xdr:nvCxnSpPr>
      <xdr:spPr>
        <a:xfrm flipV="1">
          <a:off x="16318864"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48"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49" name="直線コネクタ 648"/>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129557</xdr:rowOff>
    </xdr:from>
    <xdr:ext cx="405111" cy="259045"/>
    <xdr:sp macro="" textlink="">
      <xdr:nvSpPr>
        <xdr:cNvPr id="650" name="【児童館】&#10;有形固定資産減価償却率最大値テキスト"/>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651" name="直線コネクタ 650"/>
        <xdr:cNvCxnSpPr/>
      </xdr:nvCxnSpPr>
      <xdr:spPr>
        <a:xfrm>
          <a:off x="16230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52"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53" name="フローチャート: 判断 652"/>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82550</xdr:rowOff>
    </xdr:from>
    <xdr:to>
      <xdr:col>81</xdr:col>
      <xdr:colOff>101600</xdr:colOff>
      <xdr:row>82</xdr:row>
      <xdr:rowOff>12700</xdr:rowOff>
    </xdr:to>
    <xdr:sp macro="" textlink="">
      <xdr:nvSpPr>
        <xdr:cNvPr id="654" name="フローチャート: 判断 653"/>
        <xdr:cNvSpPr/>
      </xdr:nvSpPr>
      <xdr:spPr>
        <a:xfrm>
          <a:off x="15430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5" name="フローチャート: 判断 654"/>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6" name="フローチャート: 判断 655"/>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36830</xdr:rowOff>
    </xdr:from>
    <xdr:to>
      <xdr:col>67</xdr:col>
      <xdr:colOff>101600</xdr:colOff>
      <xdr:row>81</xdr:row>
      <xdr:rowOff>138430</xdr:rowOff>
    </xdr:to>
    <xdr:sp macro="" textlink="">
      <xdr:nvSpPr>
        <xdr:cNvPr id="657" name="フローチャート: 判断 656"/>
        <xdr:cNvSpPr/>
      </xdr:nvSpPr>
      <xdr:spPr>
        <a:xfrm>
          <a:off x="12763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50164</xdr:rowOff>
    </xdr:from>
    <xdr:to>
      <xdr:col>85</xdr:col>
      <xdr:colOff>177800</xdr:colOff>
      <xdr:row>84</xdr:row>
      <xdr:rowOff>151764</xdr:rowOff>
    </xdr:to>
    <xdr:sp macro="" textlink="">
      <xdr:nvSpPr>
        <xdr:cNvPr id="663" name="楕円 662"/>
        <xdr:cNvSpPr/>
      </xdr:nvSpPr>
      <xdr:spPr>
        <a:xfrm>
          <a:off x="16268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28591</xdr:rowOff>
    </xdr:from>
    <xdr:ext cx="405111" cy="259045"/>
    <xdr:sp macro="" textlink="">
      <xdr:nvSpPr>
        <xdr:cNvPr id="664" name="【児童館】&#10;有形固定資産減価償却率該当値テキスト"/>
        <xdr:cNvSpPr txBox="1"/>
      </xdr:nvSpPr>
      <xdr:spPr>
        <a:xfrm>
          <a:off x="16357600"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17780</xdr:rowOff>
    </xdr:from>
    <xdr:to>
      <xdr:col>81</xdr:col>
      <xdr:colOff>101600</xdr:colOff>
      <xdr:row>84</xdr:row>
      <xdr:rowOff>119380</xdr:rowOff>
    </xdr:to>
    <xdr:sp macro="" textlink="">
      <xdr:nvSpPr>
        <xdr:cNvPr id="665" name="楕円 664"/>
        <xdr:cNvSpPr/>
      </xdr:nvSpPr>
      <xdr:spPr>
        <a:xfrm>
          <a:off x="1543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68580</xdr:rowOff>
    </xdr:from>
    <xdr:to>
      <xdr:col>85</xdr:col>
      <xdr:colOff>127000</xdr:colOff>
      <xdr:row>84</xdr:row>
      <xdr:rowOff>100964</xdr:rowOff>
    </xdr:to>
    <xdr:cxnSp macro="">
      <xdr:nvCxnSpPr>
        <xdr:cNvPr id="666" name="直線コネクタ 665"/>
        <xdr:cNvCxnSpPr/>
      </xdr:nvCxnSpPr>
      <xdr:spPr>
        <a:xfrm>
          <a:off x="15481300" y="144703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154939</xdr:rowOff>
    </xdr:from>
    <xdr:to>
      <xdr:col>76</xdr:col>
      <xdr:colOff>165100</xdr:colOff>
      <xdr:row>84</xdr:row>
      <xdr:rowOff>85089</xdr:rowOff>
    </xdr:to>
    <xdr:sp macro="" textlink="">
      <xdr:nvSpPr>
        <xdr:cNvPr id="667" name="楕円 666"/>
        <xdr:cNvSpPr/>
      </xdr:nvSpPr>
      <xdr:spPr>
        <a:xfrm>
          <a:off x="14541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34289</xdr:rowOff>
    </xdr:from>
    <xdr:to>
      <xdr:col>81</xdr:col>
      <xdr:colOff>50800</xdr:colOff>
      <xdr:row>84</xdr:row>
      <xdr:rowOff>68580</xdr:rowOff>
    </xdr:to>
    <xdr:cxnSp macro="">
      <xdr:nvCxnSpPr>
        <xdr:cNvPr id="668" name="直線コネクタ 667"/>
        <xdr:cNvCxnSpPr/>
      </xdr:nvCxnSpPr>
      <xdr:spPr>
        <a:xfrm>
          <a:off x="14592300" y="144360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61595</xdr:rowOff>
    </xdr:from>
    <xdr:to>
      <xdr:col>72</xdr:col>
      <xdr:colOff>38100</xdr:colOff>
      <xdr:row>83</xdr:row>
      <xdr:rowOff>163195</xdr:rowOff>
    </xdr:to>
    <xdr:sp macro="" textlink="">
      <xdr:nvSpPr>
        <xdr:cNvPr id="669" name="楕円 668"/>
        <xdr:cNvSpPr/>
      </xdr:nvSpPr>
      <xdr:spPr>
        <a:xfrm>
          <a:off x="13652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112395</xdr:rowOff>
    </xdr:from>
    <xdr:to>
      <xdr:col>76</xdr:col>
      <xdr:colOff>114300</xdr:colOff>
      <xdr:row>84</xdr:row>
      <xdr:rowOff>34289</xdr:rowOff>
    </xdr:to>
    <xdr:cxnSp macro="">
      <xdr:nvCxnSpPr>
        <xdr:cNvPr id="670" name="直線コネクタ 669"/>
        <xdr:cNvCxnSpPr/>
      </xdr:nvCxnSpPr>
      <xdr:spPr>
        <a:xfrm>
          <a:off x="13703300" y="1434274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25400</xdr:rowOff>
    </xdr:from>
    <xdr:to>
      <xdr:col>67</xdr:col>
      <xdr:colOff>101600</xdr:colOff>
      <xdr:row>83</xdr:row>
      <xdr:rowOff>127000</xdr:rowOff>
    </xdr:to>
    <xdr:sp macro="" textlink="">
      <xdr:nvSpPr>
        <xdr:cNvPr id="671" name="楕円 670"/>
        <xdr:cNvSpPr/>
      </xdr:nvSpPr>
      <xdr:spPr>
        <a:xfrm>
          <a:off x="12763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76200</xdr:rowOff>
    </xdr:from>
    <xdr:to>
      <xdr:col>71</xdr:col>
      <xdr:colOff>177800</xdr:colOff>
      <xdr:row>83</xdr:row>
      <xdr:rowOff>112395</xdr:rowOff>
    </xdr:to>
    <xdr:cxnSp macro="">
      <xdr:nvCxnSpPr>
        <xdr:cNvPr id="672" name="直線コネクタ 671"/>
        <xdr:cNvCxnSpPr/>
      </xdr:nvCxnSpPr>
      <xdr:spPr>
        <a:xfrm>
          <a:off x="12814300" y="14306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29227</xdr:rowOff>
    </xdr:from>
    <xdr:ext cx="405111" cy="259045"/>
    <xdr:sp macro="" textlink="">
      <xdr:nvSpPr>
        <xdr:cNvPr id="673" name="n_1aveValue【児童館】&#10;有形固定資産減価償却率"/>
        <xdr:cNvSpPr txBox="1"/>
      </xdr:nvSpPr>
      <xdr:spPr>
        <a:xfrm>
          <a:off x="15266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4" name="n_2aveValue【児童館】&#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5" name="n_3aveValue【児童館】&#10;有形固定資産減価償却率"/>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154957</xdr:rowOff>
    </xdr:from>
    <xdr:ext cx="405111" cy="259045"/>
    <xdr:sp macro="" textlink="">
      <xdr:nvSpPr>
        <xdr:cNvPr id="676" name="n_4aveValue【児童館】&#10;有形固定資産減価償却率"/>
        <xdr:cNvSpPr txBox="1"/>
      </xdr:nvSpPr>
      <xdr:spPr>
        <a:xfrm>
          <a:off x="12611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110507</xdr:rowOff>
    </xdr:from>
    <xdr:ext cx="405111" cy="259045"/>
    <xdr:sp macro="" textlink="">
      <xdr:nvSpPr>
        <xdr:cNvPr id="677" name="n_1mainValue【児童館】&#10;有形固定資産減価償却率"/>
        <xdr:cNvSpPr txBox="1"/>
      </xdr:nvSpPr>
      <xdr:spPr>
        <a:xfrm>
          <a:off x="15266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76216</xdr:rowOff>
    </xdr:from>
    <xdr:ext cx="405111" cy="259045"/>
    <xdr:sp macro="" textlink="">
      <xdr:nvSpPr>
        <xdr:cNvPr id="678" name="n_2mainValue【児童館】&#10;有形固定資産減価償却率"/>
        <xdr:cNvSpPr txBox="1"/>
      </xdr:nvSpPr>
      <xdr:spPr>
        <a:xfrm>
          <a:off x="14389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154322</xdr:rowOff>
    </xdr:from>
    <xdr:ext cx="405111" cy="259045"/>
    <xdr:sp macro="" textlink="">
      <xdr:nvSpPr>
        <xdr:cNvPr id="679" name="n_3mainValue【児童館】&#10;有形固定資産減価償却率"/>
        <xdr:cNvSpPr txBox="1"/>
      </xdr:nvSpPr>
      <xdr:spPr>
        <a:xfrm>
          <a:off x="13500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118127</xdr:rowOff>
    </xdr:from>
    <xdr:ext cx="405111" cy="259045"/>
    <xdr:sp macro="" textlink="">
      <xdr:nvSpPr>
        <xdr:cNvPr id="680" name="n_4mainValue【児童館】&#10;有形固定資産減価償却率"/>
        <xdr:cNvSpPr txBox="1"/>
      </xdr:nvSpPr>
      <xdr:spPr>
        <a:xfrm>
          <a:off x="12611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4" name="直線コネクタ 703"/>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7"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8" name="直線コネクタ 70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9" name="【児童館】&#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0" name="フローチャート: 判断 709"/>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11" name="フローチャート: 判断 71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12" name="フローチャート: 判断 711"/>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xdr:rowOff>
    </xdr:from>
    <xdr:to>
      <xdr:col>102</xdr:col>
      <xdr:colOff>165100</xdr:colOff>
      <xdr:row>83</xdr:row>
      <xdr:rowOff>107950</xdr:rowOff>
    </xdr:to>
    <xdr:sp macro="" textlink="">
      <xdr:nvSpPr>
        <xdr:cNvPr id="713" name="フローチャート: 判断 712"/>
        <xdr:cNvSpPr/>
      </xdr:nvSpPr>
      <xdr:spPr>
        <a:xfrm>
          <a:off x="19494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14" name="フローチャート: 判断 713"/>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xdr:rowOff>
    </xdr:from>
    <xdr:to>
      <xdr:col>116</xdr:col>
      <xdr:colOff>114300</xdr:colOff>
      <xdr:row>79</xdr:row>
      <xdr:rowOff>107950</xdr:rowOff>
    </xdr:to>
    <xdr:sp macro="" textlink="">
      <xdr:nvSpPr>
        <xdr:cNvPr id="720" name="楕円 719"/>
        <xdr:cNvSpPr/>
      </xdr:nvSpPr>
      <xdr:spPr>
        <a:xfrm>
          <a:off x="22110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29227</xdr:rowOff>
    </xdr:from>
    <xdr:ext cx="469744" cy="259045"/>
    <xdr:sp macro="" textlink="">
      <xdr:nvSpPr>
        <xdr:cNvPr id="721" name="【児童館】&#10;一人当たり面積該当値テキスト"/>
        <xdr:cNvSpPr txBox="1"/>
      </xdr:nvSpPr>
      <xdr:spPr>
        <a:xfrm>
          <a:off x="221996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6350</xdr:rowOff>
    </xdr:from>
    <xdr:to>
      <xdr:col>112</xdr:col>
      <xdr:colOff>38100</xdr:colOff>
      <xdr:row>79</xdr:row>
      <xdr:rowOff>107950</xdr:rowOff>
    </xdr:to>
    <xdr:sp macro="" textlink="">
      <xdr:nvSpPr>
        <xdr:cNvPr id="722" name="楕円 721"/>
        <xdr:cNvSpPr/>
      </xdr:nvSpPr>
      <xdr:spPr>
        <a:xfrm>
          <a:off x="21272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57150</xdr:rowOff>
    </xdr:to>
    <xdr:cxnSp macro="">
      <xdr:nvCxnSpPr>
        <xdr:cNvPr id="723" name="直線コネクタ 722"/>
        <xdr:cNvCxnSpPr/>
      </xdr:nvCxnSpPr>
      <xdr:spPr>
        <a:xfrm>
          <a:off x="21323300" y="1360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6350</xdr:rowOff>
    </xdr:from>
    <xdr:to>
      <xdr:col>107</xdr:col>
      <xdr:colOff>101600</xdr:colOff>
      <xdr:row>79</xdr:row>
      <xdr:rowOff>107950</xdr:rowOff>
    </xdr:to>
    <xdr:sp macro="" textlink="">
      <xdr:nvSpPr>
        <xdr:cNvPr id="724" name="楕円 723"/>
        <xdr:cNvSpPr/>
      </xdr:nvSpPr>
      <xdr:spPr>
        <a:xfrm>
          <a:off x="20383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57150</xdr:rowOff>
    </xdr:from>
    <xdr:to>
      <xdr:col>111</xdr:col>
      <xdr:colOff>177800</xdr:colOff>
      <xdr:row>79</xdr:row>
      <xdr:rowOff>57150</xdr:rowOff>
    </xdr:to>
    <xdr:cxnSp macro="">
      <xdr:nvCxnSpPr>
        <xdr:cNvPr id="725" name="直線コネクタ 724"/>
        <xdr:cNvCxnSpPr/>
      </xdr:nvCxnSpPr>
      <xdr:spPr>
        <a:xfrm>
          <a:off x="20434300" y="13601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26" name="楕円 725"/>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57150</xdr:rowOff>
    </xdr:to>
    <xdr:cxnSp macro="">
      <xdr:nvCxnSpPr>
        <xdr:cNvPr id="727" name="直線コネクタ 726"/>
        <xdr:cNvCxnSpPr/>
      </xdr:nvCxnSpPr>
      <xdr:spPr>
        <a:xfrm>
          <a:off x="19545300" y="1352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28" name="楕円 727"/>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78</xdr:row>
      <xdr:rowOff>152400</xdr:rowOff>
    </xdr:to>
    <xdr:cxnSp macro="">
      <xdr:nvCxnSpPr>
        <xdr:cNvPr id="729" name="直線コネクタ 728"/>
        <xdr:cNvCxnSpPr/>
      </xdr:nvCxnSpPr>
      <xdr:spPr>
        <a:xfrm>
          <a:off x="18656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30"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1"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99077</xdr:rowOff>
    </xdr:from>
    <xdr:ext cx="469744" cy="259045"/>
    <xdr:sp macro="" textlink="">
      <xdr:nvSpPr>
        <xdr:cNvPr id="732" name="n_3aveValue【児童館】&#10;一人当たり面積"/>
        <xdr:cNvSpPr txBox="1"/>
      </xdr:nvSpPr>
      <xdr:spPr>
        <a:xfrm>
          <a:off x="19310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33" name="n_4aveValue【児童館】&#10;一人当たり面積"/>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124477</xdr:rowOff>
    </xdr:from>
    <xdr:ext cx="469744" cy="259045"/>
    <xdr:sp macro="" textlink="">
      <xdr:nvSpPr>
        <xdr:cNvPr id="734" name="n_1mainValue【児童館】&#10;一人当たり面積"/>
        <xdr:cNvSpPr txBox="1"/>
      </xdr:nvSpPr>
      <xdr:spPr>
        <a:xfrm>
          <a:off x="210757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124477</xdr:rowOff>
    </xdr:from>
    <xdr:ext cx="469744" cy="259045"/>
    <xdr:sp macro="" textlink="">
      <xdr:nvSpPr>
        <xdr:cNvPr id="735" name="n_2mainValue【児童館】&#10;一人当たり面積"/>
        <xdr:cNvSpPr txBox="1"/>
      </xdr:nvSpPr>
      <xdr:spPr>
        <a:xfrm>
          <a:off x="20199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36" name="n_3mainValue【児童館】&#10;一人当たり面積"/>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37" name="n_4mainValue【児童館】&#10;一人当たり面積"/>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9" name="直線コネクタ 74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50" name="テキスト ボックス 74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1" name="直線コネクタ 75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2" name="テキスト ボックス 75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3" name="直線コネクタ 75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4" name="テキスト ボックス 75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5" name="直線コネクタ 75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6" name="テキスト ボックス 75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60198</xdr:rowOff>
    </xdr:from>
    <xdr:to>
      <xdr:col>85</xdr:col>
      <xdr:colOff>126364</xdr:colOff>
      <xdr:row>107</xdr:row>
      <xdr:rowOff>149352</xdr:rowOff>
    </xdr:to>
    <xdr:cxnSp macro="">
      <xdr:nvCxnSpPr>
        <xdr:cNvPr id="760" name="直線コネクタ 759"/>
        <xdr:cNvCxnSpPr/>
      </xdr:nvCxnSpPr>
      <xdr:spPr>
        <a:xfrm flipV="1">
          <a:off x="16318864" y="1720519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153179</xdr:rowOff>
    </xdr:from>
    <xdr:ext cx="405111" cy="259045"/>
    <xdr:sp macro="" textlink="">
      <xdr:nvSpPr>
        <xdr:cNvPr id="761" name="【公民館】&#10;有形固定資産減価償却率最小値テキスト"/>
        <xdr:cNvSpPr txBox="1"/>
      </xdr:nvSpPr>
      <xdr:spPr>
        <a:xfrm>
          <a:off x="163576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149352</xdr:rowOff>
    </xdr:from>
    <xdr:to>
      <xdr:col>86</xdr:col>
      <xdr:colOff>25400</xdr:colOff>
      <xdr:row>107</xdr:row>
      <xdr:rowOff>149352</xdr:rowOff>
    </xdr:to>
    <xdr:cxnSp macro="">
      <xdr:nvCxnSpPr>
        <xdr:cNvPr id="762" name="直線コネクタ 761"/>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6875</xdr:rowOff>
    </xdr:from>
    <xdr:ext cx="405111" cy="259045"/>
    <xdr:sp macro="" textlink="">
      <xdr:nvSpPr>
        <xdr:cNvPr id="763" name="【公民館】&#10;有形固定資産減価償却率最大値テキスト"/>
        <xdr:cNvSpPr txBox="1"/>
      </xdr:nvSpPr>
      <xdr:spPr>
        <a:xfrm>
          <a:off x="16357600" y="1698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60198</xdr:rowOff>
    </xdr:from>
    <xdr:to>
      <xdr:col>86</xdr:col>
      <xdr:colOff>25400</xdr:colOff>
      <xdr:row>100</xdr:row>
      <xdr:rowOff>60198</xdr:rowOff>
    </xdr:to>
    <xdr:cxnSp macro="">
      <xdr:nvCxnSpPr>
        <xdr:cNvPr id="764" name="直線コネクタ 763"/>
        <xdr:cNvCxnSpPr/>
      </xdr:nvCxnSpPr>
      <xdr:spPr>
        <a:xfrm>
          <a:off x="16230600" y="1720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74692</xdr:rowOff>
    </xdr:from>
    <xdr:ext cx="405111" cy="259045"/>
    <xdr:sp macro="" textlink="">
      <xdr:nvSpPr>
        <xdr:cNvPr id="765" name="【公民館】&#10;有形固定資産減価償却率平均値テキスト"/>
        <xdr:cNvSpPr txBox="1"/>
      </xdr:nvSpPr>
      <xdr:spPr>
        <a:xfrm>
          <a:off x="16357600" y="17905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96265</xdr:rowOff>
    </xdr:from>
    <xdr:to>
      <xdr:col>85</xdr:col>
      <xdr:colOff>177800</xdr:colOff>
      <xdr:row>105</xdr:row>
      <xdr:rowOff>26415</xdr:rowOff>
    </xdr:to>
    <xdr:sp macro="" textlink="">
      <xdr:nvSpPr>
        <xdr:cNvPr id="766" name="フローチャート: 判断 765"/>
        <xdr:cNvSpPr/>
      </xdr:nvSpPr>
      <xdr:spPr>
        <a:xfrm>
          <a:off x="16268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767" name="フローチャート: 判断 766"/>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768" name="フローチャート: 判断 767"/>
        <xdr:cNvSpPr/>
      </xdr:nvSpPr>
      <xdr:spPr>
        <a:xfrm>
          <a:off x="14541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16256</xdr:rowOff>
    </xdr:from>
    <xdr:to>
      <xdr:col>72</xdr:col>
      <xdr:colOff>38100</xdr:colOff>
      <xdr:row>104</xdr:row>
      <xdr:rowOff>117856</xdr:rowOff>
    </xdr:to>
    <xdr:sp macro="" textlink="">
      <xdr:nvSpPr>
        <xdr:cNvPr id="769" name="フローチャート: 判断 768"/>
        <xdr:cNvSpPr/>
      </xdr:nvSpPr>
      <xdr:spPr>
        <a:xfrm>
          <a:off x="13652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70" name="フローチャート: 判断 769"/>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776" name="楕円 775"/>
        <xdr:cNvSpPr/>
      </xdr:nvSpPr>
      <xdr:spPr>
        <a:xfrm>
          <a:off x="162687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158005</xdr:rowOff>
    </xdr:from>
    <xdr:ext cx="405111" cy="259045"/>
    <xdr:sp macro="" textlink="">
      <xdr:nvSpPr>
        <xdr:cNvPr id="777" name="【公民館】&#10;有形固定資産減価償却率該当値テキスト"/>
        <xdr:cNvSpPr txBox="1"/>
      </xdr:nvSpPr>
      <xdr:spPr>
        <a:xfrm>
          <a:off x="16357600" y="1764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89408</xdr:rowOff>
    </xdr:from>
    <xdr:to>
      <xdr:col>81</xdr:col>
      <xdr:colOff>101600</xdr:colOff>
      <xdr:row>104</xdr:row>
      <xdr:rowOff>19558</xdr:rowOff>
    </xdr:to>
    <xdr:sp macro="" textlink="">
      <xdr:nvSpPr>
        <xdr:cNvPr id="778" name="楕円 777"/>
        <xdr:cNvSpPr/>
      </xdr:nvSpPr>
      <xdr:spPr>
        <a:xfrm>
          <a:off x="154305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140208</xdr:rowOff>
    </xdr:from>
    <xdr:to>
      <xdr:col>85</xdr:col>
      <xdr:colOff>127000</xdr:colOff>
      <xdr:row>104</xdr:row>
      <xdr:rowOff>14478</xdr:rowOff>
    </xdr:to>
    <xdr:cxnSp macro="">
      <xdr:nvCxnSpPr>
        <xdr:cNvPr id="779" name="直線コネクタ 778"/>
        <xdr:cNvCxnSpPr/>
      </xdr:nvCxnSpPr>
      <xdr:spPr>
        <a:xfrm>
          <a:off x="15481300" y="177995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80" name="楕円 779"/>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103</xdr:row>
      <xdr:rowOff>140208</xdr:rowOff>
    </xdr:to>
    <xdr:cxnSp macro="">
      <xdr:nvCxnSpPr>
        <xdr:cNvPr id="781" name="直線コネクタ 780"/>
        <xdr:cNvCxnSpPr/>
      </xdr:nvCxnSpPr>
      <xdr:spPr>
        <a:xfrm>
          <a:off x="14592300" y="177469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153415</xdr:rowOff>
    </xdr:from>
    <xdr:to>
      <xdr:col>72</xdr:col>
      <xdr:colOff>38100</xdr:colOff>
      <xdr:row>103</xdr:row>
      <xdr:rowOff>83565</xdr:rowOff>
    </xdr:to>
    <xdr:sp macro="" textlink="">
      <xdr:nvSpPr>
        <xdr:cNvPr id="782" name="楕円 781"/>
        <xdr:cNvSpPr/>
      </xdr:nvSpPr>
      <xdr:spPr>
        <a:xfrm>
          <a:off x="13652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32765</xdr:rowOff>
    </xdr:from>
    <xdr:to>
      <xdr:col>76</xdr:col>
      <xdr:colOff>114300</xdr:colOff>
      <xdr:row>103</xdr:row>
      <xdr:rowOff>87630</xdr:rowOff>
    </xdr:to>
    <xdr:cxnSp macro="">
      <xdr:nvCxnSpPr>
        <xdr:cNvPr id="783" name="直線コネクタ 782"/>
        <xdr:cNvCxnSpPr/>
      </xdr:nvCxnSpPr>
      <xdr:spPr>
        <a:xfrm>
          <a:off x="13703300" y="17692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103124</xdr:rowOff>
    </xdr:from>
    <xdr:to>
      <xdr:col>67</xdr:col>
      <xdr:colOff>101600</xdr:colOff>
      <xdr:row>103</xdr:row>
      <xdr:rowOff>33274</xdr:rowOff>
    </xdr:to>
    <xdr:sp macro="" textlink="">
      <xdr:nvSpPr>
        <xdr:cNvPr id="784" name="楕円 783"/>
        <xdr:cNvSpPr/>
      </xdr:nvSpPr>
      <xdr:spPr>
        <a:xfrm>
          <a:off x="12763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153924</xdr:rowOff>
    </xdr:from>
    <xdr:to>
      <xdr:col>71</xdr:col>
      <xdr:colOff>177800</xdr:colOff>
      <xdr:row>103</xdr:row>
      <xdr:rowOff>32765</xdr:rowOff>
    </xdr:to>
    <xdr:cxnSp macro="">
      <xdr:nvCxnSpPr>
        <xdr:cNvPr id="785" name="直線コネクタ 784"/>
        <xdr:cNvCxnSpPr/>
      </xdr:nvCxnSpPr>
      <xdr:spPr>
        <a:xfrm>
          <a:off x="12814300" y="176418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86"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140988</xdr:rowOff>
    </xdr:from>
    <xdr:ext cx="405111" cy="259045"/>
    <xdr:sp macro="" textlink="">
      <xdr:nvSpPr>
        <xdr:cNvPr id="787" name="n_2aveValue【公民館】&#10;有形固定資産減価償却率"/>
        <xdr:cNvSpPr txBox="1"/>
      </xdr:nvSpPr>
      <xdr:spPr>
        <a:xfrm>
          <a:off x="14389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108983</xdr:rowOff>
    </xdr:from>
    <xdr:ext cx="405111" cy="259045"/>
    <xdr:sp macro="" textlink="">
      <xdr:nvSpPr>
        <xdr:cNvPr id="788" name="n_3aveValue【公民館】&#10;有形固定資産減価償却率"/>
        <xdr:cNvSpPr txBox="1"/>
      </xdr:nvSpPr>
      <xdr:spPr>
        <a:xfrm>
          <a:off x="13500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89" name="n_4aveValue【公民館】&#10;有形固定資産減価償却率"/>
        <xdr:cNvSpPr txBox="1"/>
      </xdr:nvSpPr>
      <xdr:spPr>
        <a:xfrm>
          <a:off x="12611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36085</xdr:rowOff>
    </xdr:from>
    <xdr:ext cx="405111" cy="259045"/>
    <xdr:sp macro="" textlink="">
      <xdr:nvSpPr>
        <xdr:cNvPr id="790" name="n_1mainValue【公民館】&#10;有形固定資産減価償却率"/>
        <xdr:cNvSpPr txBox="1"/>
      </xdr:nvSpPr>
      <xdr:spPr>
        <a:xfrm>
          <a:off x="15266044" y="1752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791" name="n_2mainValue【公民館】&#10;有形固定資産減価償却率"/>
        <xdr:cNvSpPr txBox="1"/>
      </xdr:nvSpPr>
      <xdr:spPr>
        <a:xfrm>
          <a:off x="14389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100092</xdr:rowOff>
    </xdr:from>
    <xdr:ext cx="405111" cy="259045"/>
    <xdr:sp macro="" textlink="">
      <xdr:nvSpPr>
        <xdr:cNvPr id="792" name="n_3mainValue【公民館】&#10;有形固定資産減価償却率"/>
        <xdr:cNvSpPr txBox="1"/>
      </xdr:nvSpPr>
      <xdr:spPr>
        <a:xfrm>
          <a:off x="13500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49801</xdr:rowOff>
    </xdr:from>
    <xdr:ext cx="405111" cy="259045"/>
    <xdr:sp macro="" textlink="">
      <xdr:nvSpPr>
        <xdr:cNvPr id="793" name="n_4mainValue【公民館】&#10;有形固定資産減価償却率"/>
        <xdr:cNvSpPr txBox="1"/>
      </xdr:nvSpPr>
      <xdr:spPr>
        <a:xfrm>
          <a:off x="12611744" y="1736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30480</xdr:rowOff>
    </xdr:to>
    <xdr:cxnSp macro="">
      <xdr:nvCxnSpPr>
        <xdr:cNvPr id="817" name="直線コネクタ 816"/>
        <xdr:cNvCxnSpPr/>
      </xdr:nvCxnSpPr>
      <xdr:spPr>
        <a:xfrm flipV="1">
          <a:off x="22160864" y="17282161"/>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8"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9" name="直線コネクタ 818"/>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820" name="【公民館】&#10;一人当たり面積最大値テキスト"/>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821" name="直線コネクタ 820"/>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822" name="【公民館】&#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23" name="フローチャート: 判断 822"/>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4" name="フローチャート: 判断 823"/>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6350</xdr:rowOff>
    </xdr:from>
    <xdr:to>
      <xdr:col>107</xdr:col>
      <xdr:colOff>101600</xdr:colOff>
      <xdr:row>105</xdr:row>
      <xdr:rowOff>107950</xdr:rowOff>
    </xdr:to>
    <xdr:sp macro="" textlink="">
      <xdr:nvSpPr>
        <xdr:cNvPr id="825" name="フローチャート: 判断 824"/>
        <xdr:cNvSpPr/>
      </xdr:nvSpPr>
      <xdr:spPr>
        <a:xfrm>
          <a:off x="20383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170180</xdr:rowOff>
    </xdr:from>
    <xdr:to>
      <xdr:col>102</xdr:col>
      <xdr:colOff>165100</xdr:colOff>
      <xdr:row>105</xdr:row>
      <xdr:rowOff>100330</xdr:rowOff>
    </xdr:to>
    <xdr:sp macro="" textlink="">
      <xdr:nvSpPr>
        <xdr:cNvPr id="826" name="フローチャート: 判断 825"/>
        <xdr:cNvSpPr/>
      </xdr:nvSpPr>
      <xdr:spPr>
        <a:xfrm>
          <a:off x="19494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27" name="フローチャート: 判断 826"/>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833" name="楕円 832"/>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834" name="【公民館】&#10;一人当たり面積該当値テキスト"/>
        <xdr:cNvSpPr txBox="1"/>
      </xdr:nvSpPr>
      <xdr:spPr>
        <a:xfrm>
          <a:off x="22199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128270</xdr:rowOff>
    </xdr:from>
    <xdr:to>
      <xdr:col>112</xdr:col>
      <xdr:colOff>38100</xdr:colOff>
      <xdr:row>104</xdr:row>
      <xdr:rowOff>58420</xdr:rowOff>
    </xdr:to>
    <xdr:sp macro="" textlink="">
      <xdr:nvSpPr>
        <xdr:cNvPr id="835" name="楕円 834"/>
        <xdr:cNvSpPr/>
      </xdr:nvSpPr>
      <xdr:spPr>
        <a:xfrm>
          <a:off x="2127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xdr:rowOff>
    </xdr:from>
    <xdr:to>
      <xdr:col>116</xdr:col>
      <xdr:colOff>63500</xdr:colOff>
      <xdr:row>104</xdr:row>
      <xdr:rowOff>7620</xdr:rowOff>
    </xdr:to>
    <xdr:cxnSp macro="">
      <xdr:nvCxnSpPr>
        <xdr:cNvPr id="836" name="直線コネクタ 835"/>
        <xdr:cNvCxnSpPr/>
      </xdr:nvCxnSpPr>
      <xdr:spPr>
        <a:xfrm>
          <a:off x="21323300" y="17838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37" name="楕円 836"/>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xdr:rowOff>
    </xdr:from>
    <xdr:to>
      <xdr:col>111</xdr:col>
      <xdr:colOff>177800</xdr:colOff>
      <xdr:row>104</xdr:row>
      <xdr:rowOff>7620</xdr:rowOff>
    </xdr:to>
    <xdr:cxnSp macro="">
      <xdr:nvCxnSpPr>
        <xdr:cNvPr id="838" name="直線コネクタ 837"/>
        <xdr:cNvCxnSpPr/>
      </xdr:nvCxnSpPr>
      <xdr:spPr>
        <a:xfrm>
          <a:off x="20434300" y="1783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143511</xdr:rowOff>
    </xdr:from>
    <xdr:to>
      <xdr:col>102</xdr:col>
      <xdr:colOff>165100</xdr:colOff>
      <xdr:row>104</xdr:row>
      <xdr:rowOff>73661</xdr:rowOff>
    </xdr:to>
    <xdr:sp macro="" textlink="">
      <xdr:nvSpPr>
        <xdr:cNvPr id="839" name="楕円 838"/>
        <xdr:cNvSpPr/>
      </xdr:nvSpPr>
      <xdr:spPr>
        <a:xfrm>
          <a:off x="19494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104</xdr:row>
      <xdr:rowOff>22861</xdr:rowOff>
    </xdr:to>
    <xdr:cxnSp macro="">
      <xdr:nvCxnSpPr>
        <xdr:cNvPr id="840" name="直線コネクタ 839"/>
        <xdr:cNvCxnSpPr/>
      </xdr:nvCxnSpPr>
      <xdr:spPr>
        <a:xfrm flipV="1">
          <a:off x="19545300" y="17838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841" name="楕円 840"/>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104</xdr:row>
      <xdr:rowOff>22861</xdr:rowOff>
    </xdr:to>
    <xdr:cxnSp macro="">
      <xdr:nvCxnSpPr>
        <xdr:cNvPr id="842" name="直線コネクタ 841"/>
        <xdr:cNvCxnSpPr/>
      </xdr:nvCxnSpPr>
      <xdr:spPr>
        <a:xfrm>
          <a:off x="18656300" y="17815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3"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99077</xdr:rowOff>
    </xdr:from>
    <xdr:ext cx="469744" cy="259045"/>
    <xdr:sp macro="" textlink="">
      <xdr:nvSpPr>
        <xdr:cNvPr id="844" name="n_2aveValue【公民館】&#10;一人当たり面積"/>
        <xdr:cNvSpPr txBox="1"/>
      </xdr:nvSpPr>
      <xdr:spPr>
        <a:xfrm>
          <a:off x="20199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91457</xdr:rowOff>
    </xdr:from>
    <xdr:ext cx="469744" cy="259045"/>
    <xdr:sp macro="" textlink="">
      <xdr:nvSpPr>
        <xdr:cNvPr id="845" name="n_3aveValue【公民館】&#10;一人当たり面積"/>
        <xdr:cNvSpPr txBox="1"/>
      </xdr:nvSpPr>
      <xdr:spPr>
        <a:xfrm>
          <a:off x="19310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106697</xdr:rowOff>
    </xdr:from>
    <xdr:ext cx="469744" cy="259045"/>
    <xdr:sp macro="" textlink="">
      <xdr:nvSpPr>
        <xdr:cNvPr id="846" name="n_4aveValue【公民館】&#10;一人当たり面積"/>
        <xdr:cNvSpPr txBox="1"/>
      </xdr:nvSpPr>
      <xdr:spPr>
        <a:xfrm>
          <a:off x="18421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74947</xdr:rowOff>
    </xdr:from>
    <xdr:ext cx="469744" cy="259045"/>
    <xdr:sp macro="" textlink="">
      <xdr:nvSpPr>
        <xdr:cNvPr id="847" name="n_1main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48" name="n_2mainValue【公民館】&#10;一人当たり面積"/>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90188</xdr:rowOff>
    </xdr:from>
    <xdr:ext cx="469744" cy="259045"/>
    <xdr:sp macro="" textlink="">
      <xdr:nvSpPr>
        <xdr:cNvPr id="849" name="n_3mainValue【公民館】&#10;一人当たり面積"/>
        <xdr:cNvSpPr txBox="1"/>
      </xdr:nvSpPr>
      <xdr:spPr>
        <a:xfrm>
          <a:off x="19310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850" name="n_4mainValue【公民館】&#10;一人当たり面積"/>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類似団体と比較して、特に有形固定資産減価償却率が高い施設としては、保育所、児童館であり、特に低い施設は橋りょう・トンネル及び公営住宅である。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保育所については、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4</a:t>
          </a:r>
          <a:r>
            <a:rPr kumimoji="1" lang="ja-JP" altLang="en-US" sz="1300">
              <a:solidFill>
                <a:schemeClr val="tx1"/>
              </a:solidFill>
              <a:latin typeface="ＭＳ Ｐゴシック" panose="020B0600070205080204" pitchFamily="50" charset="-128"/>
              <a:ea typeface="ＭＳ Ｐゴシック" panose="020B0600070205080204" pitchFamily="50" charset="-128"/>
            </a:rPr>
            <a:t>施設全てが築年数</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年以上経過した施設となっている。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児童館については、</a:t>
          </a:r>
          <a:r>
            <a:rPr kumimoji="1" lang="en-US" altLang="ja-JP" sz="1300">
              <a:solidFill>
                <a:schemeClr val="tx1"/>
              </a:solidFill>
              <a:latin typeface="ＭＳ Ｐゴシック" panose="020B0600070205080204" pitchFamily="50" charset="-128"/>
              <a:ea typeface="ＭＳ Ｐゴシック" panose="020B0600070205080204" pitchFamily="50" charset="-128"/>
            </a:rPr>
            <a:t>38</a:t>
          </a:r>
          <a:r>
            <a:rPr kumimoji="1" lang="ja-JP" altLang="en-US" sz="1300">
              <a:solidFill>
                <a:schemeClr val="tx1"/>
              </a:solidFill>
              <a:latin typeface="ＭＳ Ｐゴシック" panose="020B0600070205080204" pitchFamily="50" charset="-128"/>
              <a:ea typeface="ＭＳ Ｐゴシック" panose="020B0600070205080204" pitchFamily="50" charset="-128"/>
            </a:rPr>
            <a:t>館のうち、</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館が昭和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年代から昭和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50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年代に建設された木造児童館である。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老朽化が進んでいる施設については、厚木市公共施設最適化基本計画に基づき計画的な管理を実施していく。</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橋りょうについては、平成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23 </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年度に、既存の橋梁のうち</a:t>
          </a:r>
          <a:r>
            <a:rPr kumimoji="1" lang="en-US" altLang="ja-JP" sz="1300">
              <a:solidFill>
                <a:schemeClr val="tx1"/>
              </a:solidFill>
              <a:latin typeface="ＭＳ Ｐゴシック" panose="020B0600070205080204" pitchFamily="50" charset="-128"/>
              <a:ea typeface="ＭＳ Ｐゴシック" panose="020B0600070205080204" pitchFamily="50" charset="-128"/>
            </a:rPr>
            <a:t>188 </a:t>
          </a:r>
          <a:r>
            <a:rPr kumimoji="1" lang="ja-JP" altLang="en-US" sz="1300">
              <a:solidFill>
                <a:schemeClr val="tx1"/>
              </a:solidFill>
              <a:latin typeface="ＭＳ Ｐゴシック" panose="020B0600070205080204" pitchFamily="50" charset="-128"/>
              <a:ea typeface="ＭＳ Ｐゴシック" panose="020B0600070205080204" pitchFamily="50" charset="-128"/>
            </a:rPr>
            <a:t>橋に対する維持管理費用の縮減と予算の平準化、地域道路網の安全性、信頼性を確保することを目的とした「橋梁長寿命化修繕計画」を策定し</a:t>
          </a:r>
          <a:r>
            <a:rPr kumimoji="1" lang="en-US" altLang="ja-JP" sz="1300">
              <a:solidFill>
                <a:schemeClr val="tx1"/>
              </a:solidFill>
              <a:latin typeface="ＭＳ Ｐゴシック" panose="020B0600070205080204" pitchFamily="50" charset="-128"/>
              <a:ea typeface="ＭＳ Ｐゴシック" panose="020B0600070205080204" pitchFamily="50" charset="-128"/>
            </a:rPr>
            <a:t>,</a:t>
          </a:r>
          <a:r>
            <a:rPr kumimoji="1" lang="ja-JP" altLang="en-US" sz="1300">
              <a:solidFill>
                <a:schemeClr val="tx1"/>
              </a:solidFill>
              <a:latin typeface="ＭＳ Ｐゴシック" panose="020B0600070205080204" pitchFamily="50" charset="-128"/>
              <a:ea typeface="ＭＳ Ｐゴシック" panose="020B0600070205080204" pitchFamily="50" charset="-128"/>
            </a:rPr>
            <a:t>計画的な改修を行っているところである。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223,710
216,010
93.84
125,260,693
119,825,190
4,801,336
52,981,726
58,568,410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92528</xdr:rowOff>
    </xdr:to>
    <xdr:cxnSp macro="">
      <xdr:nvCxnSpPr>
        <xdr:cNvPr id="58" name="直線コネクタ 57"/>
        <xdr:cNvCxnSpPr/>
      </xdr:nvCxnSpPr>
      <xdr:spPr>
        <a:xfrm flipV="1">
          <a:off x="4634865" y="579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図書館】&#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93997</xdr:rowOff>
    </xdr:from>
    <xdr:ext cx="405111" cy="259045"/>
    <xdr:sp macro="" textlink="">
      <xdr:nvSpPr>
        <xdr:cNvPr id="63" name="【図書館】&#10;有形固定資産減価償却率平均値テキスト"/>
        <xdr:cNvSpPr txBox="1"/>
      </xdr:nvSpPr>
      <xdr:spPr>
        <a:xfrm>
          <a:off x="4673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71120</xdr:rowOff>
    </xdr:from>
    <xdr:to>
      <xdr:col>24</xdr:col>
      <xdr:colOff>114300</xdr:colOff>
      <xdr:row>38</xdr:row>
      <xdr:rowOff>1270</xdr:rowOff>
    </xdr:to>
    <xdr:sp macro="" textlink="">
      <xdr:nvSpPr>
        <xdr:cNvPr id="64" name="フローチャート: 判断 63"/>
        <xdr:cNvSpPr/>
      </xdr:nvSpPr>
      <xdr:spPr>
        <a:xfrm>
          <a:off x="4584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48260</xdr:rowOff>
    </xdr:from>
    <xdr:to>
      <xdr:col>20</xdr:col>
      <xdr:colOff>38100</xdr:colOff>
      <xdr:row>37</xdr:row>
      <xdr:rowOff>149860</xdr:rowOff>
    </xdr:to>
    <xdr:sp macro="" textlink="">
      <xdr:nvSpPr>
        <xdr:cNvPr id="65" name="フローチャート: 判断 64"/>
        <xdr:cNvSpPr/>
      </xdr:nvSpPr>
      <xdr:spPr>
        <a:xfrm>
          <a:off x="3746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58057</xdr:rowOff>
    </xdr:from>
    <xdr:to>
      <xdr:col>15</xdr:col>
      <xdr:colOff>101600</xdr:colOff>
      <xdr:row>37</xdr:row>
      <xdr:rowOff>159657</xdr:rowOff>
    </xdr:to>
    <xdr:sp macro="" textlink="">
      <xdr:nvSpPr>
        <xdr:cNvPr id="66" name="フローチャート: 判断 65"/>
        <xdr:cNvSpPr/>
      </xdr:nvSpPr>
      <xdr:spPr>
        <a:xfrm>
          <a:off x="2857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98878</xdr:rowOff>
    </xdr:from>
    <xdr:to>
      <xdr:col>24</xdr:col>
      <xdr:colOff>114300</xdr:colOff>
      <xdr:row>40</xdr:row>
      <xdr:rowOff>29028</xdr:rowOff>
    </xdr:to>
    <xdr:sp macro="" textlink="">
      <xdr:nvSpPr>
        <xdr:cNvPr id="74" name="楕円 73"/>
        <xdr:cNvSpPr/>
      </xdr:nvSpPr>
      <xdr:spPr>
        <a:xfrm>
          <a:off x="45847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77305</xdr:rowOff>
    </xdr:from>
    <xdr:ext cx="405111" cy="259045"/>
    <xdr:sp macro="" textlink="">
      <xdr:nvSpPr>
        <xdr:cNvPr id="75" name="【図書館】&#10;有形固定資産減価償却率該当値テキスト"/>
        <xdr:cNvSpPr txBox="1"/>
      </xdr:nvSpPr>
      <xdr:spPr>
        <a:xfrm>
          <a:off x="4673600"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6" name="楕円 75"/>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117022</xdr:rowOff>
    </xdr:from>
    <xdr:to>
      <xdr:col>24</xdr:col>
      <xdr:colOff>63500</xdr:colOff>
      <xdr:row>39</xdr:row>
      <xdr:rowOff>149678</xdr:rowOff>
    </xdr:to>
    <xdr:cxnSp macro="">
      <xdr:nvCxnSpPr>
        <xdr:cNvPr id="77" name="直線コネクタ 76"/>
        <xdr:cNvCxnSpPr/>
      </xdr:nvCxnSpPr>
      <xdr:spPr>
        <a:xfrm>
          <a:off x="3797300" y="680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33565</xdr:rowOff>
    </xdr:from>
    <xdr:to>
      <xdr:col>15</xdr:col>
      <xdr:colOff>101600</xdr:colOff>
      <xdr:row>39</xdr:row>
      <xdr:rowOff>135165</xdr:rowOff>
    </xdr:to>
    <xdr:sp macro="" textlink="">
      <xdr:nvSpPr>
        <xdr:cNvPr id="78" name="楕円 77"/>
        <xdr:cNvSpPr/>
      </xdr:nvSpPr>
      <xdr:spPr>
        <a:xfrm>
          <a:off x="2857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84365</xdr:rowOff>
    </xdr:from>
    <xdr:to>
      <xdr:col>19</xdr:col>
      <xdr:colOff>177800</xdr:colOff>
      <xdr:row>39</xdr:row>
      <xdr:rowOff>117022</xdr:rowOff>
    </xdr:to>
    <xdr:cxnSp macro="">
      <xdr:nvCxnSpPr>
        <xdr:cNvPr id="79" name="直線コネクタ 78"/>
        <xdr:cNvCxnSpPr/>
      </xdr:nvCxnSpPr>
      <xdr:spPr>
        <a:xfrm>
          <a:off x="2908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80" name="楕円 79"/>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81" name="直線コネクタ 80"/>
        <xdr:cNvCxnSpPr/>
      </xdr:nvCxnSpPr>
      <xdr:spPr>
        <a:xfrm>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139700</xdr:rowOff>
    </xdr:from>
    <xdr:to>
      <xdr:col>6</xdr:col>
      <xdr:colOff>38100</xdr:colOff>
      <xdr:row>39</xdr:row>
      <xdr:rowOff>69850</xdr:rowOff>
    </xdr:to>
    <xdr:sp macro="" textlink="">
      <xdr:nvSpPr>
        <xdr:cNvPr id="82" name="楕円 81"/>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19050</xdr:rowOff>
    </xdr:from>
    <xdr:to>
      <xdr:col>10</xdr:col>
      <xdr:colOff>114300</xdr:colOff>
      <xdr:row>39</xdr:row>
      <xdr:rowOff>51707</xdr:rowOff>
    </xdr:to>
    <xdr:cxnSp macro="">
      <xdr:nvCxnSpPr>
        <xdr:cNvPr id="83" name="直線コネクタ 82"/>
        <xdr:cNvCxnSpPr/>
      </xdr:nvCxnSpPr>
      <xdr:spPr>
        <a:xfrm>
          <a:off x="1130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166387</xdr:rowOff>
    </xdr:from>
    <xdr:ext cx="405111" cy="259045"/>
    <xdr:sp macro="" textlink="">
      <xdr:nvSpPr>
        <xdr:cNvPr id="84" name="n_1aveValue【図書館】&#10;有形固定資産減価償却率"/>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4734</xdr:rowOff>
    </xdr:from>
    <xdr:ext cx="405111" cy="259045"/>
    <xdr:sp macro="" textlink="">
      <xdr:nvSpPr>
        <xdr:cNvPr id="85" name="n_2aveValue【図書館】&#10;有形固定資産減価償却率"/>
        <xdr:cNvSpPr txBox="1"/>
      </xdr:nvSpPr>
      <xdr:spPr>
        <a:xfrm>
          <a:off x="2705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6" name="n_3aveValue【図書館】&#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7" name="n_4aveValue【図書館】&#10;有形固定資産減価償却率"/>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8"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126292</xdr:rowOff>
    </xdr:from>
    <xdr:ext cx="405111" cy="259045"/>
    <xdr:sp macro="" textlink="">
      <xdr:nvSpPr>
        <xdr:cNvPr id="89" name="n_2mainValue【図書館】&#10;有形固定資産減価償却率"/>
        <xdr:cNvSpPr txBox="1"/>
      </xdr:nvSpPr>
      <xdr:spPr>
        <a:xfrm>
          <a:off x="2705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90"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91"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8" name="【図書館】&#10;一人当たり面積平均値テキスト"/>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105410</xdr:rowOff>
    </xdr:from>
    <xdr:to>
      <xdr:col>50</xdr:col>
      <xdr:colOff>165100</xdr:colOff>
      <xdr:row>38</xdr:row>
      <xdr:rowOff>35560</xdr:rowOff>
    </xdr:to>
    <xdr:sp macro="" textlink="">
      <xdr:nvSpPr>
        <xdr:cNvPr id="120" name="フローチャート: 判断 119"/>
        <xdr:cNvSpPr/>
      </xdr:nvSpPr>
      <xdr:spPr>
        <a:xfrm>
          <a:off x="9588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151130</xdr:rowOff>
    </xdr:from>
    <xdr:to>
      <xdr:col>36</xdr:col>
      <xdr:colOff>165100</xdr:colOff>
      <xdr:row>38</xdr:row>
      <xdr:rowOff>81280</xdr:rowOff>
    </xdr:to>
    <xdr:sp macro="" textlink="">
      <xdr:nvSpPr>
        <xdr:cNvPr id="123" name="フローチャート: 判断 122"/>
        <xdr:cNvSpPr/>
      </xdr:nvSpPr>
      <xdr:spPr>
        <a:xfrm>
          <a:off x="6921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30"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1" name="楕円 130"/>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2" name="直線コネクタ 131"/>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3" name="楕円 132"/>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4" name="直線コネクタ 133"/>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5" name="楕円 134"/>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6" name="直線コネクタ 135"/>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7" name="楕円 136"/>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38" name="直線コネクタ 137"/>
        <xdr:cNvCxnSpPr/>
      </xdr:nvCxnSpPr>
      <xdr:spPr>
        <a:xfrm>
          <a:off x="6972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52087</xdr:rowOff>
    </xdr:from>
    <xdr:ext cx="469744" cy="259045"/>
    <xdr:sp macro="" textlink="">
      <xdr:nvSpPr>
        <xdr:cNvPr id="139" name="n_1aveValue【図書館】&#10;一人当たり面積"/>
        <xdr:cNvSpPr txBox="1"/>
      </xdr:nvSpPr>
      <xdr:spPr>
        <a:xfrm>
          <a:off x="93917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1" name="n_3ave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97807</xdr:rowOff>
    </xdr:from>
    <xdr:ext cx="469744" cy="259045"/>
    <xdr:sp macro="" textlink="">
      <xdr:nvSpPr>
        <xdr:cNvPr id="142" name="n_4aveValue【図書館】&#10;一人当たり面積"/>
        <xdr:cNvSpPr txBox="1"/>
      </xdr:nvSpPr>
      <xdr:spPr>
        <a:xfrm>
          <a:off x="6737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3"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4"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5" name="n_3main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6" name="n_4main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140970</xdr:rowOff>
    </xdr:from>
    <xdr:to>
      <xdr:col>24</xdr:col>
      <xdr:colOff>62865</xdr:colOff>
      <xdr:row>63</xdr:row>
      <xdr:rowOff>55245</xdr:rowOff>
    </xdr:to>
    <xdr:cxnSp macro="">
      <xdr:nvCxnSpPr>
        <xdr:cNvPr id="171" name="直線コネクタ 170"/>
        <xdr:cNvCxnSpPr/>
      </xdr:nvCxnSpPr>
      <xdr:spPr>
        <a:xfrm flipV="1">
          <a:off x="4634865" y="974217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2"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3" name="直線コネクタ 172"/>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87647</xdr:rowOff>
    </xdr:from>
    <xdr:ext cx="405111" cy="259045"/>
    <xdr:sp macro="" textlink="">
      <xdr:nvSpPr>
        <xdr:cNvPr id="174" name="【体育館・プール】&#10;有形固定資産減価償却率最大値テキスト"/>
        <xdr:cNvSpPr txBox="1"/>
      </xdr:nvSpPr>
      <xdr:spPr>
        <a:xfrm>
          <a:off x="4673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140970</xdr:rowOff>
    </xdr:from>
    <xdr:to>
      <xdr:col>24</xdr:col>
      <xdr:colOff>152400</xdr:colOff>
      <xdr:row>56</xdr:row>
      <xdr:rowOff>140970</xdr:rowOff>
    </xdr:to>
    <xdr:cxnSp macro="">
      <xdr:nvCxnSpPr>
        <xdr:cNvPr id="175" name="直線コネクタ 174"/>
        <xdr:cNvCxnSpPr/>
      </xdr:nvCxnSpPr>
      <xdr:spPr>
        <a:xfrm>
          <a:off x="4546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6" name="【体育館・プール】&#10;有形固定資産減価償却率平均値テキスト"/>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7" name="フローチャート: 判断 176"/>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6350</xdr:rowOff>
    </xdr:from>
    <xdr:to>
      <xdr:col>20</xdr:col>
      <xdr:colOff>38100</xdr:colOff>
      <xdr:row>59</xdr:row>
      <xdr:rowOff>107950</xdr:rowOff>
    </xdr:to>
    <xdr:sp macro="" textlink="">
      <xdr:nvSpPr>
        <xdr:cNvPr id="178" name="フローチャート: 判断 177"/>
        <xdr:cNvSpPr/>
      </xdr:nvSpPr>
      <xdr:spPr>
        <a:xfrm>
          <a:off x="3746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128270</xdr:rowOff>
    </xdr:from>
    <xdr:to>
      <xdr:col>15</xdr:col>
      <xdr:colOff>101600</xdr:colOff>
      <xdr:row>59</xdr:row>
      <xdr:rowOff>58420</xdr:rowOff>
    </xdr:to>
    <xdr:sp macro="" textlink="">
      <xdr:nvSpPr>
        <xdr:cNvPr id="179" name="フローチャート: 判断 178"/>
        <xdr:cNvSpPr/>
      </xdr:nvSpPr>
      <xdr:spPr>
        <a:xfrm>
          <a:off x="2857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0" name="フローチャート: 判断 179"/>
        <xdr:cNvSpPr/>
      </xdr:nvSpPr>
      <xdr:spPr>
        <a:xfrm>
          <a:off x="1968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128270</xdr:rowOff>
    </xdr:from>
    <xdr:to>
      <xdr:col>6</xdr:col>
      <xdr:colOff>38100</xdr:colOff>
      <xdr:row>59</xdr:row>
      <xdr:rowOff>58420</xdr:rowOff>
    </xdr:to>
    <xdr:sp macro="" textlink="">
      <xdr:nvSpPr>
        <xdr:cNvPr id="181" name="フローチャート: 判断 180"/>
        <xdr:cNvSpPr/>
      </xdr:nvSpPr>
      <xdr:spPr>
        <a:xfrm>
          <a:off x="1079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7" name="楕円 186"/>
        <xdr:cNvSpPr/>
      </xdr:nvSpPr>
      <xdr:spPr>
        <a:xfrm>
          <a:off x="458470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154322</xdr:rowOff>
    </xdr:from>
    <xdr:ext cx="405111" cy="259045"/>
    <xdr:sp macro="" textlink="">
      <xdr:nvSpPr>
        <xdr:cNvPr id="188" name="【体育館・プール】&#10;有形固定資産減価償却率該当値テキスト"/>
        <xdr:cNvSpPr txBox="1"/>
      </xdr:nvSpPr>
      <xdr:spPr>
        <a:xfrm>
          <a:off x="4673600" y="1026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130175</xdr:rowOff>
    </xdr:from>
    <xdr:to>
      <xdr:col>20</xdr:col>
      <xdr:colOff>38100</xdr:colOff>
      <xdr:row>60</xdr:row>
      <xdr:rowOff>60325</xdr:rowOff>
    </xdr:to>
    <xdr:sp macro="" textlink="">
      <xdr:nvSpPr>
        <xdr:cNvPr id="189" name="楕円 188"/>
        <xdr:cNvSpPr/>
      </xdr:nvSpPr>
      <xdr:spPr>
        <a:xfrm>
          <a:off x="3746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xdr:rowOff>
    </xdr:from>
    <xdr:to>
      <xdr:col>24</xdr:col>
      <xdr:colOff>63500</xdr:colOff>
      <xdr:row>60</xdr:row>
      <xdr:rowOff>55245</xdr:rowOff>
    </xdr:to>
    <xdr:cxnSp macro="">
      <xdr:nvCxnSpPr>
        <xdr:cNvPr id="190" name="直線コネクタ 189"/>
        <xdr:cNvCxnSpPr/>
      </xdr:nvCxnSpPr>
      <xdr:spPr>
        <a:xfrm>
          <a:off x="3797300" y="1029652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84455</xdr:rowOff>
    </xdr:from>
    <xdr:to>
      <xdr:col>15</xdr:col>
      <xdr:colOff>101600</xdr:colOff>
      <xdr:row>60</xdr:row>
      <xdr:rowOff>14605</xdr:rowOff>
    </xdr:to>
    <xdr:sp macro="" textlink="">
      <xdr:nvSpPr>
        <xdr:cNvPr id="191" name="楕円 190"/>
        <xdr:cNvSpPr/>
      </xdr:nvSpPr>
      <xdr:spPr>
        <a:xfrm>
          <a:off x="2857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135255</xdr:rowOff>
    </xdr:from>
    <xdr:to>
      <xdr:col>19</xdr:col>
      <xdr:colOff>177800</xdr:colOff>
      <xdr:row>60</xdr:row>
      <xdr:rowOff>9525</xdr:rowOff>
    </xdr:to>
    <xdr:cxnSp macro="">
      <xdr:nvCxnSpPr>
        <xdr:cNvPr id="192" name="直線コネクタ 191"/>
        <xdr:cNvCxnSpPr/>
      </xdr:nvCxnSpPr>
      <xdr:spPr>
        <a:xfrm>
          <a:off x="2908300" y="102508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193" name="楕円 192"/>
        <xdr:cNvSpPr/>
      </xdr:nvSpPr>
      <xdr:spPr>
        <a:xfrm>
          <a:off x="1968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135255</xdr:rowOff>
    </xdr:to>
    <xdr:cxnSp macro="">
      <xdr:nvCxnSpPr>
        <xdr:cNvPr id="194" name="直線コネクタ 193"/>
        <xdr:cNvCxnSpPr/>
      </xdr:nvCxnSpPr>
      <xdr:spPr>
        <a:xfrm>
          <a:off x="2019300" y="102031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162560</xdr:rowOff>
    </xdr:from>
    <xdr:to>
      <xdr:col>6</xdr:col>
      <xdr:colOff>38100</xdr:colOff>
      <xdr:row>59</xdr:row>
      <xdr:rowOff>92710</xdr:rowOff>
    </xdr:to>
    <xdr:sp macro="" textlink="">
      <xdr:nvSpPr>
        <xdr:cNvPr id="195" name="楕円 194"/>
        <xdr:cNvSpPr/>
      </xdr:nvSpPr>
      <xdr:spPr>
        <a:xfrm>
          <a:off x="1079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41910</xdr:rowOff>
    </xdr:from>
    <xdr:to>
      <xdr:col>10</xdr:col>
      <xdr:colOff>114300</xdr:colOff>
      <xdr:row>59</xdr:row>
      <xdr:rowOff>87630</xdr:rowOff>
    </xdr:to>
    <xdr:cxnSp macro="">
      <xdr:nvCxnSpPr>
        <xdr:cNvPr id="196" name="直線コネクタ 195"/>
        <xdr:cNvCxnSpPr/>
      </xdr:nvCxnSpPr>
      <xdr:spPr>
        <a:xfrm>
          <a:off x="1130300" y="10157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124477</xdr:rowOff>
    </xdr:from>
    <xdr:ext cx="405111" cy="259045"/>
    <xdr:sp macro="" textlink="">
      <xdr:nvSpPr>
        <xdr:cNvPr id="197" name="n_1aveValue【体育館・プール】&#10;有形固定資産減価償却率"/>
        <xdr:cNvSpPr txBox="1"/>
      </xdr:nvSpPr>
      <xdr:spPr>
        <a:xfrm>
          <a:off x="3582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74947</xdr:rowOff>
    </xdr:from>
    <xdr:ext cx="405111" cy="259045"/>
    <xdr:sp macro="" textlink="">
      <xdr:nvSpPr>
        <xdr:cNvPr id="198" name="n_2aveValue【体育館・プール】&#10;有形固定資産減価償却率"/>
        <xdr:cNvSpPr txBox="1"/>
      </xdr:nvSpPr>
      <xdr:spPr>
        <a:xfrm>
          <a:off x="2705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9" name="n_3aveValue【体育館・プール】&#10;有形固定資産減価償却率"/>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74947</xdr:rowOff>
    </xdr:from>
    <xdr:ext cx="405111" cy="259045"/>
    <xdr:sp macro="" textlink="">
      <xdr:nvSpPr>
        <xdr:cNvPr id="200" name="n_4aveValue【体育館・プール】&#10;有形固定資産減価償却率"/>
        <xdr:cNvSpPr txBox="1"/>
      </xdr:nvSpPr>
      <xdr:spPr>
        <a:xfrm>
          <a:off x="927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51452</xdr:rowOff>
    </xdr:from>
    <xdr:ext cx="405111" cy="259045"/>
    <xdr:sp macro="" textlink="">
      <xdr:nvSpPr>
        <xdr:cNvPr id="201" name="n_1mainValue【体育館・プー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5732</xdr:rowOff>
    </xdr:from>
    <xdr:ext cx="405111" cy="259045"/>
    <xdr:sp macro="" textlink="">
      <xdr:nvSpPr>
        <xdr:cNvPr id="202" name="n_2mainValue【体育館・プール】&#10;有形固定資産減価償却率"/>
        <xdr:cNvSpPr txBox="1"/>
      </xdr:nvSpPr>
      <xdr:spPr>
        <a:xfrm>
          <a:off x="2705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129557</xdr:rowOff>
    </xdr:from>
    <xdr:ext cx="405111" cy="259045"/>
    <xdr:sp macro="" textlink="">
      <xdr:nvSpPr>
        <xdr:cNvPr id="203" name="n_3mainValue【体育館・プール】&#10;有形固定資産減価償却率"/>
        <xdr:cNvSpPr txBox="1"/>
      </xdr:nvSpPr>
      <xdr:spPr>
        <a:xfrm>
          <a:off x="1816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83837</xdr:rowOff>
    </xdr:from>
    <xdr:ext cx="405111" cy="259045"/>
    <xdr:sp macro="" textlink="">
      <xdr:nvSpPr>
        <xdr:cNvPr id="204" name="n_4mainValue【体育館・プール】&#10;有形固定資産減価償却率"/>
        <xdr:cNvSpPr txBox="1"/>
      </xdr:nvSpPr>
      <xdr:spPr>
        <a:xfrm>
          <a:off x="927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63</xdr:row>
      <xdr:rowOff>3810</xdr:rowOff>
    </xdr:to>
    <xdr:cxnSp macro="">
      <xdr:nvCxnSpPr>
        <xdr:cNvPr id="228" name="直線コネクタ 227"/>
        <xdr:cNvCxnSpPr/>
      </xdr:nvCxnSpPr>
      <xdr:spPr>
        <a:xfrm flipV="1">
          <a:off x="10476865" y="962406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231"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232" name="直線コネクタ 231"/>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55897</xdr:rowOff>
    </xdr:from>
    <xdr:ext cx="469744" cy="259045"/>
    <xdr:sp macro="" textlink="">
      <xdr:nvSpPr>
        <xdr:cNvPr id="233" name="【体育館・プール】&#10;一人当たり面積平均値テキスト"/>
        <xdr:cNvSpPr txBox="1"/>
      </xdr:nvSpPr>
      <xdr:spPr>
        <a:xfrm>
          <a:off x="10515600" y="10342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34" name="フローチャート: 判断 233"/>
        <xdr:cNvSpPr/>
      </xdr:nvSpPr>
      <xdr:spPr>
        <a:xfrm>
          <a:off x="10426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52070</xdr:rowOff>
    </xdr:from>
    <xdr:to>
      <xdr:col>50</xdr:col>
      <xdr:colOff>165100</xdr:colOff>
      <xdr:row>61</xdr:row>
      <xdr:rowOff>153670</xdr:rowOff>
    </xdr:to>
    <xdr:sp macro="" textlink="">
      <xdr:nvSpPr>
        <xdr:cNvPr id="235" name="フローチャート: 判断 234"/>
        <xdr:cNvSpPr/>
      </xdr:nvSpPr>
      <xdr:spPr>
        <a:xfrm>
          <a:off x="9588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63500</xdr:rowOff>
    </xdr:from>
    <xdr:to>
      <xdr:col>41</xdr:col>
      <xdr:colOff>101600</xdr:colOff>
      <xdr:row>61</xdr:row>
      <xdr:rowOff>165100</xdr:rowOff>
    </xdr:to>
    <xdr:sp macro="" textlink="">
      <xdr:nvSpPr>
        <xdr:cNvPr id="237" name="フローチャート: 判断 236"/>
        <xdr:cNvSpPr/>
      </xdr:nvSpPr>
      <xdr:spPr>
        <a:xfrm>
          <a:off x="7810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86360</xdr:rowOff>
    </xdr:from>
    <xdr:to>
      <xdr:col>36</xdr:col>
      <xdr:colOff>165100</xdr:colOff>
      <xdr:row>62</xdr:row>
      <xdr:rowOff>16510</xdr:rowOff>
    </xdr:to>
    <xdr:sp macro="" textlink="">
      <xdr:nvSpPr>
        <xdr:cNvPr id="238" name="フローチャート: 判断 237"/>
        <xdr:cNvSpPr/>
      </xdr:nvSpPr>
      <xdr:spPr>
        <a:xfrm>
          <a:off x="6921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44" name="楕円 243"/>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115587</xdr:rowOff>
    </xdr:from>
    <xdr:ext cx="469744" cy="259045"/>
    <xdr:sp macro="" textlink="">
      <xdr:nvSpPr>
        <xdr:cNvPr id="245" name="【体育館・プール】&#10;一人当たり面積該当値テキスト"/>
        <xdr:cNvSpPr txBox="1"/>
      </xdr:nvSpPr>
      <xdr:spPr>
        <a:xfrm>
          <a:off x="10515600" y="105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246" name="楕円 245"/>
        <xdr:cNvSpPr/>
      </xdr:nvSpPr>
      <xdr:spPr>
        <a:xfrm>
          <a:off x="958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80010</xdr:rowOff>
    </xdr:to>
    <xdr:cxnSp macro="">
      <xdr:nvCxnSpPr>
        <xdr:cNvPr id="247" name="直線コネクタ 246"/>
        <xdr:cNvCxnSpPr/>
      </xdr:nvCxnSpPr>
      <xdr:spPr>
        <a:xfrm>
          <a:off x="9639300" y="1070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130810</xdr:rowOff>
    </xdr:to>
    <xdr:sp macro="" textlink="">
      <xdr:nvSpPr>
        <xdr:cNvPr id="248" name="楕円 247"/>
        <xdr:cNvSpPr/>
      </xdr:nvSpPr>
      <xdr:spPr>
        <a:xfrm>
          <a:off x="869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80010</xdr:rowOff>
    </xdr:from>
    <xdr:to>
      <xdr:col>50</xdr:col>
      <xdr:colOff>114300</xdr:colOff>
      <xdr:row>62</xdr:row>
      <xdr:rowOff>80010</xdr:rowOff>
    </xdr:to>
    <xdr:cxnSp macro="">
      <xdr:nvCxnSpPr>
        <xdr:cNvPr id="249" name="直線コネクタ 248"/>
        <xdr:cNvCxnSpPr/>
      </xdr:nvCxnSpPr>
      <xdr:spPr>
        <a:xfrm>
          <a:off x="8750300" y="10709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36830</xdr:rowOff>
    </xdr:from>
    <xdr:to>
      <xdr:col>41</xdr:col>
      <xdr:colOff>101600</xdr:colOff>
      <xdr:row>62</xdr:row>
      <xdr:rowOff>138430</xdr:rowOff>
    </xdr:to>
    <xdr:sp macro="" textlink="">
      <xdr:nvSpPr>
        <xdr:cNvPr id="250" name="楕円 249"/>
        <xdr:cNvSpPr/>
      </xdr:nvSpPr>
      <xdr:spPr>
        <a:xfrm>
          <a:off x="781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80010</xdr:rowOff>
    </xdr:from>
    <xdr:to>
      <xdr:col>45</xdr:col>
      <xdr:colOff>177800</xdr:colOff>
      <xdr:row>62</xdr:row>
      <xdr:rowOff>87630</xdr:rowOff>
    </xdr:to>
    <xdr:cxnSp macro="">
      <xdr:nvCxnSpPr>
        <xdr:cNvPr id="251" name="直線コネクタ 250"/>
        <xdr:cNvCxnSpPr/>
      </xdr:nvCxnSpPr>
      <xdr:spPr>
        <a:xfrm flipV="1">
          <a:off x="7861300" y="10709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36830</xdr:rowOff>
    </xdr:from>
    <xdr:to>
      <xdr:col>36</xdr:col>
      <xdr:colOff>165100</xdr:colOff>
      <xdr:row>62</xdr:row>
      <xdr:rowOff>138430</xdr:rowOff>
    </xdr:to>
    <xdr:sp macro="" textlink="">
      <xdr:nvSpPr>
        <xdr:cNvPr id="252" name="楕円 251"/>
        <xdr:cNvSpPr/>
      </xdr:nvSpPr>
      <xdr:spPr>
        <a:xfrm>
          <a:off x="6921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87630</xdr:rowOff>
    </xdr:from>
    <xdr:to>
      <xdr:col>41</xdr:col>
      <xdr:colOff>50800</xdr:colOff>
      <xdr:row>62</xdr:row>
      <xdr:rowOff>87630</xdr:rowOff>
    </xdr:to>
    <xdr:cxnSp macro="">
      <xdr:nvCxnSpPr>
        <xdr:cNvPr id="253" name="直線コネクタ 252"/>
        <xdr:cNvCxnSpPr/>
      </xdr:nvCxnSpPr>
      <xdr:spPr>
        <a:xfrm>
          <a:off x="6972300" y="1071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170197</xdr:rowOff>
    </xdr:from>
    <xdr:ext cx="469744" cy="259045"/>
    <xdr:sp macro="" textlink="">
      <xdr:nvSpPr>
        <xdr:cNvPr id="254" name="n_1aveValue【体育館・プール】&#10;一人当たり面積"/>
        <xdr:cNvSpPr txBox="1"/>
      </xdr:nvSpPr>
      <xdr:spPr>
        <a:xfrm>
          <a:off x="9391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21607</xdr:rowOff>
    </xdr:from>
    <xdr:ext cx="469744" cy="259045"/>
    <xdr:sp macro="" textlink="">
      <xdr:nvSpPr>
        <xdr:cNvPr id="255" name="n_2aveValue【体育館・プール】&#10;一人当たり面積"/>
        <xdr:cNvSpPr txBox="1"/>
      </xdr:nvSpPr>
      <xdr:spPr>
        <a:xfrm>
          <a:off x="8515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10177</xdr:rowOff>
    </xdr:from>
    <xdr:ext cx="469744" cy="259045"/>
    <xdr:sp macro="" textlink="">
      <xdr:nvSpPr>
        <xdr:cNvPr id="256" name="n_3aveValue【体育館・プール】&#10;一人当たり面積"/>
        <xdr:cNvSpPr txBox="1"/>
      </xdr:nvSpPr>
      <xdr:spPr>
        <a:xfrm>
          <a:off x="7626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7" name="n_4aveValue【体育館・プール】&#10;一人当たり面積"/>
        <xdr:cNvSpPr txBox="1"/>
      </xdr:nvSpPr>
      <xdr:spPr>
        <a:xfrm>
          <a:off x="6737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121937</xdr:rowOff>
    </xdr:from>
    <xdr:ext cx="469744" cy="259045"/>
    <xdr:sp macro="" textlink="">
      <xdr:nvSpPr>
        <xdr:cNvPr id="258" name="n_1mainValue【体育館・プール】&#10;一人当たり面積"/>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121937</xdr:rowOff>
    </xdr:from>
    <xdr:ext cx="469744" cy="259045"/>
    <xdr:sp macro="" textlink="">
      <xdr:nvSpPr>
        <xdr:cNvPr id="259" name="n_2mainValue【体育館・プール】&#10;一人当たり面積"/>
        <xdr:cNvSpPr txBox="1"/>
      </xdr:nvSpPr>
      <xdr:spPr>
        <a:xfrm>
          <a:off x="8515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129557</xdr:rowOff>
    </xdr:from>
    <xdr:ext cx="469744" cy="259045"/>
    <xdr:sp macro="" textlink="">
      <xdr:nvSpPr>
        <xdr:cNvPr id="260" name="n_3mainValue【体育館・プール】&#10;一人当たり面積"/>
        <xdr:cNvSpPr txBox="1"/>
      </xdr:nvSpPr>
      <xdr:spPr>
        <a:xfrm>
          <a:off x="7626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129557</xdr:rowOff>
    </xdr:from>
    <xdr:ext cx="469744" cy="259045"/>
    <xdr:sp macro="" textlink="">
      <xdr:nvSpPr>
        <xdr:cNvPr id="261" name="n_4mainValue【体育館・プール】&#10;一人当たり面積"/>
        <xdr:cNvSpPr txBox="1"/>
      </xdr:nvSpPr>
      <xdr:spPr>
        <a:xfrm>
          <a:off x="6737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45176</xdr:rowOff>
    </xdr:to>
    <xdr:cxnSp macro="">
      <xdr:nvCxnSpPr>
        <xdr:cNvPr id="303" name="直線コネクタ 302"/>
        <xdr:cNvCxnSpPr/>
      </xdr:nvCxnSpPr>
      <xdr:spPr>
        <a:xfrm flipV="1">
          <a:off x="4634865" y="17221200"/>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49003</xdr:rowOff>
    </xdr:from>
    <xdr:ext cx="405111" cy="259045"/>
    <xdr:sp macro="" textlink="">
      <xdr:nvSpPr>
        <xdr:cNvPr id="304" name="【市民会館】&#10;有形固定資産減価償却率最小値テキスト"/>
        <xdr:cNvSpPr txBox="1"/>
      </xdr:nvSpPr>
      <xdr:spPr>
        <a:xfrm>
          <a:off x="4673600" y="1856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45176</xdr:rowOff>
    </xdr:from>
    <xdr:to>
      <xdr:col>24</xdr:col>
      <xdr:colOff>152400</xdr:colOff>
      <xdr:row>108</xdr:row>
      <xdr:rowOff>45176</xdr:rowOff>
    </xdr:to>
    <xdr:cxnSp macro="">
      <xdr:nvCxnSpPr>
        <xdr:cNvPr id="305" name="直線コネクタ 304"/>
        <xdr:cNvCxnSpPr/>
      </xdr:nvCxnSpPr>
      <xdr:spPr>
        <a:xfrm>
          <a:off x="4546600" y="1856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06"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07" name="直線コネクタ 306"/>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308" name="【市民会館】&#10;有形固定資産減価償却率平均値テキスト"/>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309" name="フローチャート: 判断 308"/>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310" name="フローチャート: 判断 309"/>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90714</xdr:rowOff>
    </xdr:from>
    <xdr:to>
      <xdr:col>15</xdr:col>
      <xdr:colOff>101600</xdr:colOff>
      <xdr:row>105</xdr:row>
      <xdr:rowOff>20864</xdr:rowOff>
    </xdr:to>
    <xdr:sp macro="" textlink="">
      <xdr:nvSpPr>
        <xdr:cNvPr id="311" name="フローチャート: 判断 310"/>
        <xdr:cNvSpPr/>
      </xdr:nvSpPr>
      <xdr:spPr>
        <a:xfrm>
          <a:off x="2857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89081</xdr:rowOff>
    </xdr:from>
    <xdr:to>
      <xdr:col>10</xdr:col>
      <xdr:colOff>165100</xdr:colOff>
      <xdr:row>105</xdr:row>
      <xdr:rowOff>19231</xdr:rowOff>
    </xdr:to>
    <xdr:sp macro="" textlink="">
      <xdr:nvSpPr>
        <xdr:cNvPr id="312" name="フローチャート: 判断 311"/>
        <xdr:cNvSpPr/>
      </xdr:nvSpPr>
      <xdr:spPr>
        <a:xfrm>
          <a:off x="1968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3" name="フローチャート: 判断 312"/>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165826</xdr:rowOff>
    </xdr:from>
    <xdr:to>
      <xdr:col>24</xdr:col>
      <xdr:colOff>114300</xdr:colOff>
      <xdr:row>108</xdr:row>
      <xdr:rowOff>95976</xdr:rowOff>
    </xdr:to>
    <xdr:sp macro="" textlink="">
      <xdr:nvSpPr>
        <xdr:cNvPr id="319" name="楕円 318"/>
        <xdr:cNvSpPr/>
      </xdr:nvSpPr>
      <xdr:spPr>
        <a:xfrm>
          <a:off x="45847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80753</xdr:rowOff>
    </xdr:from>
    <xdr:ext cx="405111" cy="259045"/>
    <xdr:sp macro="" textlink="">
      <xdr:nvSpPr>
        <xdr:cNvPr id="320" name="【市民会館】&#10;有形固定資産減価償却率該当値テキスト"/>
        <xdr:cNvSpPr txBox="1"/>
      </xdr:nvSpPr>
      <xdr:spPr>
        <a:xfrm>
          <a:off x="4673600" y="18425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144599</xdr:rowOff>
    </xdr:from>
    <xdr:to>
      <xdr:col>20</xdr:col>
      <xdr:colOff>38100</xdr:colOff>
      <xdr:row>108</xdr:row>
      <xdr:rowOff>74749</xdr:rowOff>
    </xdr:to>
    <xdr:sp macro="" textlink="">
      <xdr:nvSpPr>
        <xdr:cNvPr id="321" name="楕円 320"/>
        <xdr:cNvSpPr/>
      </xdr:nvSpPr>
      <xdr:spPr>
        <a:xfrm>
          <a:off x="3746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23949</xdr:rowOff>
    </xdr:from>
    <xdr:to>
      <xdr:col>24</xdr:col>
      <xdr:colOff>63500</xdr:colOff>
      <xdr:row>108</xdr:row>
      <xdr:rowOff>45176</xdr:rowOff>
    </xdr:to>
    <xdr:cxnSp macro="">
      <xdr:nvCxnSpPr>
        <xdr:cNvPr id="322" name="直線コネクタ 321"/>
        <xdr:cNvCxnSpPr/>
      </xdr:nvCxnSpPr>
      <xdr:spPr>
        <a:xfrm>
          <a:off x="3797300" y="1854054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121738</xdr:rowOff>
    </xdr:from>
    <xdr:to>
      <xdr:col>15</xdr:col>
      <xdr:colOff>101600</xdr:colOff>
      <xdr:row>108</xdr:row>
      <xdr:rowOff>51888</xdr:rowOff>
    </xdr:to>
    <xdr:sp macro="" textlink="">
      <xdr:nvSpPr>
        <xdr:cNvPr id="323" name="楕円 322"/>
        <xdr:cNvSpPr/>
      </xdr:nvSpPr>
      <xdr:spPr>
        <a:xfrm>
          <a:off x="2857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1088</xdr:rowOff>
    </xdr:from>
    <xdr:to>
      <xdr:col>19</xdr:col>
      <xdr:colOff>177800</xdr:colOff>
      <xdr:row>108</xdr:row>
      <xdr:rowOff>23949</xdr:rowOff>
    </xdr:to>
    <xdr:cxnSp macro="">
      <xdr:nvCxnSpPr>
        <xdr:cNvPr id="324" name="直線コネクタ 323"/>
        <xdr:cNvCxnSpPr/>
      </xdr:nvCxnSpPr>
      <xdr:spPr>
        <a:xfrm>
          <a:off x="2908300" y="185176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79284</xdr:rowOff>
    </xdr:from>
    <xdr:to>
      <xdr:col>10</xdr:col>
      <xdr:colOff>165100</xdr:colOff>
      <xdr:row>108</xdr:row>
      <xdr:rowOff>9434</xdr:rowOff>
    </xdr:to>
    <xdr:sp macro="" textlink="">
      <xdr:nvSpPr>
        <xdr:cNvPr id="325" name="楕円 324"/>
        <xdr:cNvSpPr/>
      </xdr:nvSpPr>
      <xdr:spPr>
        <a:xfrm>
          <a:off x="1968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130084</xdr:rowOff>
    </xdr:from>
    <xdr:to>
      <xdr:col>15</xdr:col>
      <xdr:colOff>50800</xdr:colOff>
      <xdr:row>108</xdr:row>
      <xdr:rowOff>1088</xdr:rowOff>
    </xdr:to>
    <xdr:cxnSp macro="">
      <xdr:nvCxnSpPr>
        <xdr:cNvPr id="326" name="直線コネクタ 325"/>
        <xdr:cNvCxnSpPr/>
      </xdr:nvCxnSpPr>
      <xdr:spPr>
        <a:xfrm>
          <a:off x="2019300" y="184752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36830</xdr:rowOff>
    </xdr:from>
    <xdr:to>
      <xdr:col>6</xdr:col>
      <xdr:colOff>38100</xdr:colOff>
      <xdr:row>107</xdr:row>
      <xdr:rowOff>138430</xdr:rowOff>
    </xdr:to>
    <xdr:sp macro="" textlink="">
      <xdr:nvSpPr>
        <xdr:cNvPr id="327" name="楕円 326"/>
        <xdr:cNvSpPr/>
      </xdr:nvSpPr>
      <xdr:spPr>
        <a:xfrm>
          <a:off x="1079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87630</xdr:rowOff>
    </xdr:from>
    <xdr:to>
      <xdr:col>10</xdr:col>
      <xdr:colOff>114300</xdr:colOff>
      <xdr:row>107</xdr:row>
      <xdr:rowOff>130084</xdr:rowOff>
    </xdr:to>
    <xdr:cxnSp macro="">
      <xdr:nvCxnSpPr>
        <xdr:cNvPr id="328" name="直線コネクタ 327"/>
        <xdr:cNvCxnSpPr/>
      </xdr:nvCxnSpPr>
      <xdr:spPr>
        <a:xfrm>
          <a:off x="1130300" y="184327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329" name="n_1ave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37391</xdr:rowOff>
    </xdr:from>
    <xdr:ext cx="405111" cy="259045"/>
    <xdr:sp macro="" textlink="">
      <xdr:nvSpPr>
        <xdr:cNvPr id="330" name="n_2aveValue【市民会館】&#10;有形固定資産減価償却率"/>
        <xdr:cNvSpPr txBox="1"/>
      </xdr:nvSpPr>
      <xdr:spPr>
        <a:xfrm>
          <a:off x="2705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35758</xdr:rowOff>
    </xdr:from>
    <xdr:ext cx="405111" cy="259045"/>
    <xdr:sp macro="" textlink="">
      <xdr:nvSpPr>
        <xdr:cNvPr id="331" name="n_3aveValue【市民会館】&#10;有形固定資産減価償却率"/>
        <xdr:cNvSpPr txBox="1"/>
      </xdr:nvSpPr>
      <xdr:spPr>
        <a:xfrm>
          <a:off x="1816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32" name="n_4aveValue【市民会館】&#10;有形固定資産減価償却率"/>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65876</xdr:rowOff>
    </xdr:from>
    <xdr:ext cx="405111" cy="259045"/>
    <xdr:sp macro="" textlink="">
      <xdr:nvSpPr>
        <xdr:cNvPr id="333" name="n_1mainValue【市民会館】&#10;有形固定資産減価償却率"/>
        <xdr:cNvSpPr txBox="1"/>
      </xdr:nvSpPr>
      <xdr:spPr>
        <a:xfrm>
          <a:off x="35820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43015</xdr:rowOff>
    </xdr:from>
    <xdr:ext cx="405111" cy="259045"/>
    <xdr:sp macro="" textlink="">
      <xdr:nvSpPr>
        <xdr:cNvPr id="334" name="n_2mainValue【市民会館】&#10;有形固定資産減価償却率"/>
        <xdr:cNvSpPr txBox="1"/>
      </xdr:nvSpPr>
      <xdr:spPr>
        <a:xfrm>
          <a:off x="27057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561</xdr:rowOff>
    </xdr:from>
    <xdr:ext cx="405111" cy="259045"/>
    <xdr:sp macro="" textlink="">
      <xdr:nvSpPr>
        <xdr:cNvPr id="335" name="n_3mainValue【市民会館】&#10;有形固定資産減価償却率"/>
        <xdr:cNvSpPr txBox="1"/>
      </xdr:nvSpPr>
      <xdr:spPr>
        <a:xfrm>
          <a:off x="1816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129557</xdr:rowOff>
    </xdr:from>
    <xdr:ext cx="405111" cy="259045"/>
    <xdr:sp macro="" textlink="">
      <xdr:nvSpPr>
        <xdr:cNvPr id="336" name="n_4mainValue【市民会館】&#10;有形固定資産減価償却率"/>
        <xdr:cNvSpPr txBox="1"/>
      </xdr:nvSpPr>
      <xdr:spPr>
        <a:xfrm>
          <a:off x="927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11430</xdr:rowOff>
    </xdr:from>
    <xdr:to>
      <xdr:col>54</xdr:col>
      <xdr:colOff>189865</xdr:colOff>
      <xdr:row>107</xdr:row>
      <xdr:rowOff>148589</xdr:rowOff>
    </xdr:to>
    <xdr:cxnSp macro="">
      <xdr:nvCxnSpPr>
        <xdr:cNvPr id="360" name="直線コネクタ 359"/>
        <xdr:cNvCxnSpPr/>
      </xdr:nvCxnSpPr>
      <xdr:spPr>
        <a:xfrm flipV="1">
          <a:off x="10476865" y="173278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361"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362" name="直線コネクタ 361"/>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129557</xdr:rowOff>
    </xdr:from>
    <xdr:ext cx="469744" cy="259045"/>
    <xdr:sp macro="" textlink="">
      <xdr:nvSpPr>
        <xdr:cNvPr id="363" name="【市民会館】&#10;一人当たり面積最大値テキスト"/>
        <xdr:cNvSpPr txBox="1"/>
      </xdr:nvSpPr>
      <xdr:spPr>
        <a:xfrm>
          <a:off x="105156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11430</xdr:rowOff>
    </xdr:from>
    <xdr:to>
      <xdr:col>55</xdr:col>
      <xdr:colOff>88900</xdr:colOff>
      <xdr:row>101</xdr:row>
      <xdr:rowOff>11430</xdr:rowOff>
    </xdr:to>
    <xdr:cxnSp macro="">
      <xdr:nvCxnSpPr>
        <xdr:cNvPr id="364" name="直線コネクタ 363"/>
        <xdr:cNvCxnSpPr/>
      </xdr:nvCxnSpPr>
      <xdr:spPr>
        <a:xfrm>
          <a:off x="10388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44466</xdr:rowOff>
    </xdr:from>
    <xdr:ext cx="469744" cy="259045"/>
    <xdr:sp macro="" textlink="">
      <xdr:nvSpPr>
        <xdr:cNvPr id="365" name="【市民会館】&#10;一人当たり面積平均値テキスト"/>
        <xdr:cNvSpPr txBox="1"/>
      </xdr:nvSpPr>
      <xdr:spPr>
        <a:xfrm>
          <a:off x="10515600" y="1787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21589</xdr:rowOff>
    </xdr:from>
    <xdr:to>
      <xdr:col>55</xdr:col>
      <xdr:colOff>50800</xdr:colOff>
      <xdr:row>105</xdr:row>
      <xdr:rowOff>123189</xdr:rowOff>
    </xdr:to>
    <xdr:sp macro="" textlink="">
      <xdr:nvSpPr>
        <xdr:cNvPr id="366" name="フローチャート: 判断 365"/>
        <xdr:cNvSpPr/>
      </xdr:nvSpPr>
      <xdr:spPr>
        <a:xfrm>
          <a:off x="10426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67" name="フローチャート: 判断 366"/>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29211</xdr:rowOff>
    </xdr:from>
    <xdr:to>
      <xdr:col>46</xdr:col>
      <xdr:colOff>38100</xdr:colOff>
      <xdr:row>105</xdr:row>
      <xdr:rowOff>130811</xdr:rowOff>
    </xdr:to>
    <xdr:sp macro="" textlink="">
      <xdr:nvSpPr>
        <xdr:cNvPr id="368" name="フローチャート: 判断 367"/>
        <xdr:cNvSpPr/>
      </xdr:nvSpPr>
      <xdr:spPr>
        <a:xfrm>
          <a:off x="8699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69" name="フローチャート: 判断 368"/>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370" name="フローチャート: 判断 369"/>
        <xdr:cNvSpPr/>
      </xdr:nvSpPr>
      <xdr:spPr>
        <a:xfrm>
          <a:off x="6921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76" name="楕円 375"/>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41927</xdr:rowOff>
    </xdr:from>
    <xdr:ext cx="469744" cy="259045"/>
    <xdr:sp macro="" textlink="">
      <xdr:nvSpPr>
        <xdr:cNvPr id="377" name="【市民会館】&#10;一人当たり面積該当値テキスト"/>
        <xdr:cNvSpPr txBox="1"/>
      </xdr:nvSpPr>
      <xdr:spPr>
        <a:xfrm>
          <a:off x="10515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378" name="楕円 377"/>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114300</xdr:rowOff>
    </xdr:to>
    <xdr:cxnSp macro="">
      <xdr:nvCxnSpPr>
        <xdr:cNvPr id="379" name="直線コネクタ 378"/>
        <xdr:cNvCxnSpPr/>
      </xdr:nvCxnSpPr>
      <xdr:spPr>
        <a:xfrm>
          <a:off x="9639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380" name="楕円 379"/>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114300</xdr:rowOff>
    </xdr:to>
    <xdr:cxnSp macro="">
      <xdr:nvCxnSpPr>
        <xdr:cNvPr id="381" name="直線コネクタ 380"/>
        <xdr:cNvCxnSpPr/>
      </xdr:nvCxnSpPr>
      <xdr:spPr>
        <a:xfrm>
          <a:off x="8750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382" name="楕円 381"/>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114300</xdr:rowOff>
    </xdr:to>
    <xdr:cxnSp macro="">
      <xdr:nvCxnSpPr>
        <xdr:cNvPr id="383" name="直線コネクタ 382"/>
        <xdr:cNvCxnSpPr/>
      </xdr:nvCxnSpPr>
      <xdr:spPr>
        <a:xfrm>
          <a:off x="7861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63500</xdr:rowOff>
    </xdr:from>
    <xdr:to>
      <xdr:col>36</xdr:col>
      <xdr:colOff>165100</xdr:colOff>
      <xdr:row>106</xdr:row>
      <xdr:rowOff>165100</xdr:rowOff>
    </xdr:to>
    <xdr:sp macro="" textlink="">
      <xdr:nvSpPr>
        <xdr:cNvPr id="384" name="楕円 383"/>
        <xdr:cNvSpPr/>
      </xdr:nvSpPr>
      <xdr:spPr>
        <a:xfrm>
          <a:off x="692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114300</xdr:rowOff>
    </xdr:from>
    <xdr:to>
      <xdr:col>41</xdr:col>
      <xdr:colOff>50800</xdr:colOff>
      <xdr:row>106</xdr:row>
      <xdr:rowOff>114300</xdr:rowOff>
    </xdr:to>
    <xdr:cxnSp macro="">
      <xdr:nvCxnSpPr>
        <xdr:cNvPr id="385" name="直線コネクタ 384"/>
        <xdr:cNvCxnSpPr/>
      </xdr:nvCxnSpPr>
      <xdr:spPr>
        <a:xfrm>
          <a:off x="6972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386"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147338</xdr:rowOff>
    </xdr:from>
    <xdr:ext cx="469744" cy="259045"/>
    <xdr:sp macro="" textlink="">
      <xdr:nvSpPr>
        <xdr:cNvPr id="387" name="n_2aveValue【市民会館】&#10;一人当たり面積"/>
        <xdr:cNvSpPr txBox="1"/>
      </xdr:nvSpPr>
      <xdr:spPr>
        <a:xfrm>
          <a:off x="85154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388" name="n_3aveValue【市民会館】&#10;一人当たり面積"/>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389" name="n_4ave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156227</xdr:rowOff>
    </xdr:from>
    <xdr:ext cx="469744" cy="259045"/>
    <xdr:sp macro="" textlink="">
      <xdr:nvSpPr>
        <xdr:cNvPr id="390"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391" name="n_2mainValue【市民会館】&#10;一人当たり面積"/>
        <xdr:cNvSpPr txBox="1"/>
      </xdr:nvSpPr>
      <xdr:spPr>
        <a:xfrm>
          <a:off x="8515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156227</xdr:rowOff>
    </xdr:from>
    <xdr:ext cx="469744" cy="259045"/>
    <xdr:sp macro="" textlink="">
      <xdr:nvSpPr>
        <xdr:cNvPr id="392" name="n_3mainValue【市民会館】&#10;一人当たり面積"/>
        <xdr:cNvSpPr txBox="1"/>
      </xdr:nvSpPr>
      <xdr:spPr>
        <a:xfrm>
          <a:off x="7626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156227</xdr:rowOff>
    </xdr:from>
    <xdr:ext cx="469744" cy="259045"/>
    <xdr:sp macro="" textlink="">
      <xdr:nvSpPr>
        <xdr:cNvPr id="393" name="n_4mainValue【市民会館】&#10;一人当たり面積"/>
        <xdr:cNvSpPr txBox="1"/>
      </xdr:nvSpPr>
      <xdr:spPr>
        <a:xfrm>
          <a:off x="6737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41</xdr:row>
      <xdr:rowOff>72390</xdr:rowOff>
    </xdr:to>
    <xdr:cxnSp macro="">
      <xdr:nvCxnSpPr>
        <xdr:cNvPr id="418" name="直線コネクタ 417"/>
        <xdr:cNvCxnSpPr/>
      </xdr:nvCxnSpPr>
      <xdr:spPr>
        <a:xfrm flipV="1">
          <a:off x="16318864" y="570928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76217</xdr:rowOff>
    </xdr:from>
    <xdr:ext cx="405111" cy="259045"/>
    <xdr:sp macro="" textlink="">
      <xdr:nvSpPr>
        <xdr:cNvPr id="419" name="【一般廃棄物処理施設】&#10;有形固定資産減価償却率最小値テキスト"/>
        <xdr:cNvSpPr txBox="1"/>
      </xdr:nvSpPr>
      <xdr:spPr>
        <a:xfrm>
          <a:off x="1635760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72390</xdr:rowOff>
    </xdr:from>
    <xdr:to>
      <xdr:col>86</xdr:col>
      <xdr:colOff>25400</xdr:colOff>
      <xdr:row>41</xdr:row>
      <xdr:rowOff>72390</xdr:rowOff>
    </xdr:to>
    <xdr:cxnSp macro="">
      <xdr:nvCxnSpPr>
        <xdr:cNvPr id="420" name="直線コネクタ 419"/>
        <xdr:cNvCxnSpPr/>
      </xdr:nvCxnSpPr>
      <xdr:spPr>
        <a:xfrm>
          <a:off x="16230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21"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22" name="直線コネクタ 421"/>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80662</xdr:rowOff>
    </xdr:from>
    <xdr:ext cx="405111" cy="259045"/>
    <xdr:sp macro="" textlink="">
      <xdr:nvSpPr>
        <xdr:cNvPr id="423" name="【一般廃棄物処理施設】&#10;有形固定資産減価償却率平均値テキスト"/>
        <xdr:cNvSpPr txBox="1"/>
      </xdr:nvSpPr>
      <xdr:spPr>
        <a:xfrm>
          <a:off x="16357600" y="6252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57785</xdr:rowOff>
    </xdr:from>
    <xdr:to>
      <xdr:col>85</xdr:col>
      <xdr:colOff>177800</xdr:colOff>
      <xdr:row>37</xdr:row>
      <xdr:rowOff>159385</xdr:rowOff>
    </xdr:to>
    <xdr:sp macro="" textlink="">
      <xdr:nvSpPr>
        <xdr:cNvPr id="424" name="フローチャート: 判断 423"/>
        <xdr:cNvSpPr/>
      </xdr:nvSpPr>
      <xdr:spPr>
        <a:xfrm>
          <a:off x="162687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425" name="フローチャート: 判断 42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xdr:rowOff>
    </xdr:from>
    <xdr:to>
      <xdr:col>76</xdr:col>
      <xdr:colOff>165100</xdr:colOff>
      <xdr:row>37</xdr:row>
      <xdr:rowOff>111760</xdr:rowOff>
    </xdr:to>
    <xdr:sp macro="" textlink="">
      <xdr:nvSpPr>
        <xdr:cNvPr id="426" name="フローチャート: 判断 425"/>
        <xdr:cNvSpPr/>
      </xdr:nvSpPr>
      <xdr:spPr>
        <a:xfrm>
          <a:off x="14541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114935</xdr:rowOff>
    </xdr:from>
    <xdr:to>
      <xdr:col>72</xdr:col>
      <xdr:colOff>38100</xdr:colOff>
      <xdr:row>37</xdr:row>
      <xdr:rowOff>45085</xdr:rowOff>
    </xdr:to>
    <xdr:sp macro="" textlink="">
      <xdr:nvSpPr>
        <xdr:cNvPr id="427" name="フローチャート: 判断 426"/>
        <xdr:cNvSpPr/>
      </xdr:nvSpPr>
      <xdr:spPr>
        <a:xfrm>
          <a:off x="13652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21590</xdr:rowOff>
    </xdr:from>
    <xdr:to>
      <xdr:col>85</xdr:col>
      <xdr:colOff>177800</xdr:colOff>
      <xdr:row>41</xdr:row>
      <xdr:rowOff>123190</xdr:rowOff>
    </xdr:to>
    <xdr:sp macro="" textlink="">
      <xdr:nvSpPr>
        <xdr:cNvPr id="434" name="楕円 433"/>
        <xdr:cNvSpPr/>
      </xdr:nvSpPr>
      <xdr:spPr>
        <a:xfrm>
          <a:off x="16268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107967</xdr:rowOff>
    </xdr:from>
    <xdr:ext cx="405111" cy="259045"/>
    <xdr:sp macro="" textlink="">
      <xdr:nvSpPr>
        <xdr:cNvPr id="435" name="【一般廃棄物処理施設】&#10;有形固定資産減価償却率該当値テキスト"/>
        <xdr:cNvSpPr txBox="1"/>
      </xdr:nvSpPr>
      <xdr:spPr>
        <a:xfrm>
          <a:off x="16357600" y="696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135890</xdr:rowOff>
    </xdr:from>
    <xdr:to>
      <xdr:col>81</xdr:col>
      <xdr:colOff>101600</xdr:colOff>
      <xdr:row>41</xdr:row>
      <xdr:rowOff>66040</xdr:rowOff>
    </xdr:to>
    <xdr:sp macro="" textlink="">
      <xdr:nvSpPr>
        <xdr:cNvPr id="436" name="楕円 435"/>
        <xdr:cNvSpPr/>
      </xdr:nvSpPr>
      <xdr:spPr>
        <a:xfrm>
          <a:off x="15430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15240</xdr:rowOff>
    </xdr:from>
    <xdr:to>
      <xdr:col>85</xdr:col>
      <xdr:colOff>127000</xdr:colOff>
      <xdr:row>41</xdr:row>
      <xdr:rowOff>72390</xdr:rowOff>
    </xdr:to>
    <xdr:cxnSp macro="">
      <xdr:nvCxnSpPr>
        <xdr:cNvPr id="437" name="直線コネクタ 436"/>
        <xdr:cNvCxnSpPr/>
      </xdr:nvCxnSpPr>
      <xdr:spPr>
        <a:xfrm>
          <a:off x="15481300" y="70446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78740</xdr:rowOff>
    </xdr:from>
    <xdr:to>
      <xdr:col>76</xdr:col>
      <xdr:colOff>165100</xdr:colOff>
      <xdr:row>41</xdr:row>
      <xdr:rowOff>8890</xdr:rowOff>
    </xdr:to>
    <xdr:sp macro="" textlink="">
      <xdr:nvSpPr>
        <xdr:cNvPr id="438" name="楕円 437"/>
        <xdr:cNvSpPr/>
      </xdr:nvSpPr>
      <xdr:spPr>
        <a:xfrm>
          <a:off x="14541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129540</xdr:rowOff>
    </xdr:from>
    <xdr:to>
      <xdr:col>81</xdr:col>
      <xdr:colOff>50800</xdr:colOff>
      <xdr:row>41</xdr:row>
      <xdr:rowOff>15240</xdr:rowOff>
    </xdr:to>
    <xdr:cxnSp macro="">
      <xdr:nvCxnSpPr>
        <xdr:cNvPr id="439" name="直線コネクタ 438"/>
        <xdr:cNvCxnSpPr/>
      </xdr:nvCxnSpPr>
      <xdr:spPr>
        <a:xfrm>
          <a:off x="14592300" y="69875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21590</xdr:rowOff>
    </xdr:from>
    <xdr:to>
      <xdr:col>72</xdr:col>
      <xdr:colOff>38100</xdr:colOff>
      <xdr:row>40</xdr:row>
      <xdr:rowOff>123190</xdr:rowOff>
    </xdr:to>
    <xdr:sp macro="" textlink="">
      <xdr:nvSpPr>
        <xdr:cNvPr id="440" name="楕円 439"/>
        <xdr:cNvSpPr/>
      </xdr:nvSpPr>
      <xdr:spPr>
        <a:xfrm>
          <a:off x="1365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72390</xdr:rowOff>
    </xdr:from>
    <xdr:to>
      <xdr:col>76</xdr:col>
      <xdr:colOff>114300</xdr:colOff>
      <xdr:row>40</xdr:row>
      <xdr:rowOff>129540</xdr:rowOff>
    </xdr:to>
    <xdr:cxnSp macro="">
      <xdr:nvCxnSpPr>
        <xdr:cNvPr id="441" name="直線コネクタ 440"/>
        <xdr:cNvCxnSpPr/>
      </xdr:nvCxnSpPr>
      <xdr:spPr>
        <a:xfrm>
          <a:off x="13703300" y="69303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135890</xdr:rowOff>
    </xdr:from>
    <xdr:to>
      <xdr:col>67</xdr:col>
      <xdr:colOff>101600</xdr:colOff>
      <xdr:row>40</xdr:row>
      <xdr:rowOff>66040</xdr:rowOff>
    </xdr:to>
    <xdr:sp macro="" textlink="">
      <xdr:nvSpPr>
        <xdr:cNvPr id="442" name="楕円 441"/>
        <xdr:cNvSpPr/>
      </xdr:nvSpPr>
      <xdr:spPr>
        <a:xfrm>
          <a:off x="12763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15240</xdr:rowOff>
    </xdr:from>
    <xdr:to>
      <xdr:col>71</xdr:col>
      <xdr:colOff>177800</xdr:colOff>
      <xdr:row>40</xdr:row>
      <xdr:rowOff>72390</xdr:rowOff>
    </xdr:to>
    <xdr:cxnSp macro="">
      <xdr:nvCxnSpPr>
        <xdr:cNvPr id="443" name="直線コネクタ 442"/>
        <xdr:cNvCxnSpPr/>
      </xdr:nvCxnSpPr>
      <xdr:spPr>
        <a:xfrm>
          <a:off x="12814300" y="68732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156862</xdr:rowOff>
    </xdr:from>
    <xdr:ext cx="405111" cy="259045"/>
    <xdr:sp macro="" textlink="">
      <xdr:nvSpPr>
        <xdr:cNvPr id="444" name="n_1aveValue【一般廃棄物処理施設】&#10;有形固定資産減価償却率"/>
        <xdr:cNvSpPr txBox="1"/>
      </xdr:nvSpPr>
      <xdr:spPr>
        <a:xfrm>
          <a:off x="152660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128287</xdr:rowOff>
    </xdr:from>
    <xdr:ext cx="405111" cy="259045"/>
    <xdr:sp macro="" textlink="">
      <xdr:nvSpPr>
        <xdr:cNvPr id="445" name="n_2aveValue【一般廃棄物処理施設】&#10;有形固定資産減価償却率"/>
        <xdr:cNvSpPr txBox="1"/>
      </xdr:nvSpPr>
      <xdr:spPr>
        <a:xfrm>
          <a:off x="14389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61612</xdr:rowOff>
    </xdr:from>
    <xdr:ext cx="405111" cy="259045"/>
    <xdr:sp macro="" textlink="">
      <xdr:nvSpPr>
        <xdr:cNvPr id="446" name="n_3aveValue【一般廃棄物処理施設】&#10;有形固定資産減価償却率"/>
        <xdr:cNvSpPr txBox="1"/>
      </xdr:nvSpPr>
      <xdr:spPr>
        <a:xfrm>
          <a:off x="13500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一般廃棄物処理施設】&#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57167</xdr:rowOff>
    </xdr:from>
    <xdr:ext cx="405111" cy="259045"/>
    <xdr:sp macro="" textlink="">
      <xdr:nvSpPr>
        <xdr:cNvPr id="448" name="n_1mainValue【一般廃棄物処理施設】&#10;有形固定資産減価償却率"/>
        <xdr:cNvSpPr txBox="1"/>
      </xdr:nvSpPr>
      <xdr:spPr>
        <a:xfrm>
          <a:off x="152660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17</xdr:rowOff>
    </xdr:from>
    <xdr:ext cx="405111" cy="259045"/>
    <xdr:sp macro="" textlink="">
      <xdr:nvSpPr>
        <xdr:cNvPr id="449" name="n_2mainValue【一般廃棄物処理施設】&#10;有形固定資産減価償却率"/>
        <xdr:cNvSpPr txBox="1"/>
      </xdr:nvSpPr>
      <xdr:spPr>
        <a:xfrm>
          <a:off x="143897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114317</xdr:rowOff>
    </xdr:from>
    <xdr:ext cx="405111" cy="259045"/>
    <xdr:sp macro="" textlink="">
      <xdr:nvSpPr>
        <xdr:cNvPr id="450" name="n_3mainValue【一般廃棄物処理施設】&#10;有形固定資産減価償却率"/>
        <xdr:cNvSpPr txBox="1"/>
      </xdr:nvSpPr>
      <xdr:spPr>
        <a:xfrm>
          <a:off x="13500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57167</xdr:rowOff>
    </xdr:from>
    <xdr:ext cx="405111" cy="259045"/>
    <xdr:sp macro="" textlink="">
      <xdr:nvSpPr>
        <xdr:cNvPr id="451" name="n_4mainValue【一般廃棄物処理施設】&#10;有形固定資産減価償却率"/>
        <xdr:cNvSpPr txBox="1"/>
      </xdr:nvSpPr>
      <xdr:spPr>
        <a:xfrm>
          <a:off x="12611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7" name="テキスト ボックス 46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9" name="テキスト ボックス 46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160909</xdr:rowOff>
    </xdr:from>
    <xdr:to>
      <xdr:col>116</xdr:col>
      <xdr:colOff>62864</xdr:colOff>
      <xdr:row>41</xdr:row>
      <xdr:rowOff>43256</xdr:rowOff>
    </xdr:to>
    <xdr:cxnSp macro="">
      <xdr:nvCxnSpPr>
        <xdr:cNvPr id="475" name="直線コネクタ 474"/>
        <xdr:cNvCxnSpPr/>
      </xdr:nvCxnSpPr>
      <xdr:spPr>
        <a:xfrm flipV="1">
          <a:off x="22160864" y="5647309"/>
          <a:ext cx="0" cy="1425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47083</xdr:rowOff>
    </xdr:from>
    <xdr:ext cx="534377" cy="259045"/>
    <xdr:sp macro="" textlink="">
      <xdr:nvSpPr>
        <xdr:cNvPr id="476" name="【一般廃棄物処理施設】&#10;一人当たり有形固定資産（償却資産）額最小値テキスト"/>
        <xdr:cNvSpPr txBox="1"/>
      </xdr:nvSpPr>
      <xdr:spPr>
        <a:xfrm>
          <a:off x="22199600" y="70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43256</xdr:rowOff>
    </xdr:from>
    <xdr:to>
      <xdr:col>116</xdr:col>
      <xdr:colOff>152400</xdr:colOff>
      <xdr:row>41</xdr:row>
      <xdr:rowOff>43256</xdr:rowOff>
    </xdr:to>
    <xdr:cxnSp macro="">
      <xdr:nvCxnSpPr>
        <xdr:cNvPr id="477" name="直線コネクタ 476"/>
        <xdr:cNvCxnSpPr/>
      </xdr:nvCxnSpPr>
      <xdr:spPr>
        <a:xfrm>
          <a:off x="22072600" y="707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107586</xdr:rowOff>
    </xdr:from>
    <xdr:ext cx="599010" cy="259045"/>
    <xdr:sp macro="" textlink="">
      <xdr:nvSpPr>
        <xdr:cNvPr id="478" name="【一般廃棄物処理施設】&#10;一人当たり有形固定資産（償却資産）額最大値テキスト"/>
        <xdr:cNvSpPr txBox="1"/>
      </xdr:nvSpPr>
      <xdr:spPr>
        <a:xfrm>
          <a:off x="22199600" y="542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160909</xdr:rowOff>
    </xdr:from>
    <xdr:to>
      <xdr:col>116</xdr:col>
      <xdr:colOff>152400</xdr:colOff>
      <xdr:row>32</xdr:row>
      <xdr:rowOff>160909</xdr:rowOff>
    </xdr:to>
    <xdr:cxnSp macro="">
      <xdr:nvCxnSpPr>
        <xdr:cNvPr id="479" name="直線コネクタ 478"/>
        <xdr:cNvCxnSpPr/>
      </xdr:nvCxnSpPr>
      <xdr:spPr>
        <a:xfrm>
          <a:off x="22072600" y="564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141660</xdr:rowOff>
    </xdr:from>
    <xdr:ext cx="534377" cy="259045"/>
    <xdr:sp macro="" textlink="">
      <xdr:nvSpPr>
        <xdr:cNvPr id="480" name="【一般廃棄物処理施設】&#10;一人当たり有形固定資産（償却資産）額平均値テキスト"/>
        <xdr:cNvSpPr txBox="1"/>
      </xdr:nvSpPr>
      <xdr:spPr>
        <a:xfrm>
          <a:off x="22199600" y="614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118783</xdr:rowOff>
    </xdr:from>
    <xdr:to>
      <xdr:col>116</xdr:col>
      <xdr:colOff>114300</xdr:colOff>
      <xdr:row>37</xdr:row>
      <xdr:rowOff>48933</xdr:rowOff>
    </xdr:to>
    <xdr:sp macro="" textlink="">
      <xdr:nvSpPr>
        <xdr:cNvPr id="481" name="フローチャート: 判断 480"/>
        <xdr:cNvSpPr/>
      </xdr:nvSpPr>
      <xdr:spPr>
        <a:xfrm>
          <a:off x="22110700" y="629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10008</xdr:rowOff>
    </xdr:from>
    <xdr:to>
      <xdr:col>112</xdr:col>
      <xdr:colOff>38100</xdr:colOff>
      <xdr:row>37</xdr:row>
      <xdr:rowOff>111608</xdr:rowOff>
    </xdr:to>
    <xdr:sp macro="" textlink="">
      <xdr:nvSpPr>
        <xdr:cNvPr id="482" name="フローチャート: 判断 481"/>
        <xdr:cNvSpPr/>
      </xdr:nvSpPr>
      <xdr:spPr>
        <a:xfrm>
          <a:off x="21272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90386</xdr:rowOff>
    </xdr:from>
    <xdr:to>
      <xdr:col>107</xdr:col>
      <xdr:colOff>101600</xdr:colOff>
      <xdr:row>38</xdr:row>
      <xdr:rowOff>20536</xdr:rowOff>
    </xdr:to>
    <xdr:sp macro="" textlink="">
      <xdr:nvSpPr>
        <xdr:cNvPr id="483" name="フローチャート: 判断 482"/>
        <xdr:cNvSpPr/>
      </xdr:nvSpPr>
      <xdr:spPr>
        <a:xfrm>
          <a:off x="20383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162522</xdr:rowOff>
    </xdr:from>
    <xdr:to>
      <xdr:col>102</xdr:col>
      <xdr:colOff>165100</xdr:colOff>
      <xdr:row>38</xdr:row>
      <xdr:rowOff>92672</xdr:rowOff>
    </xdr:to>
    <xdr:sp macro="" textlink="">
      <xdr:nvSpPr>
        <xdr:cNvPr id="484" name="フローチャート: 判断 483"/>
        <xdr:cNvSpPr/>
      </xdr:nvSpPr>
      <xdr:spPr>
        <a:xfrm>
          <a:off x="19494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25603</xdr:rowOff>
    </xdr:from>
    <xdr:to>
      <xdr:col>98</xdr:col>
      <xdr:colOff>38100</xdr:colOff>
      <xdr:row>38</xdr:row>
      <xdr:rowOff>127203</xdr:rowOff>
    </xdr:to>
    <xdr:sp macro="" textlink="">
      <xdr:nvSpPr>
        <xdr:cNvPr id="485" name="フローチャート: 判断 484"/>
        <xdr:cNvSpPr/>
      </xdr:nvSpPr>
      <xdr:spPr>
        <a:xfrm>
          <a:off x="18605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154051</xdr:rowOff>
    </xdr:from>
    <xdr:to>
      <xdr:col>116</xdr:col>
      <xdr:colOff>114300</xdr:colOff>
      <xdr:row>39</xdr:row>
      <xdr:rowOff>84201</xdr:rowOff>
    </xdr:to>
    <xdr:sp macro="" textlink="">
      <xdr:nvSpPr>
        <xdr:cNvPr id="491" name="楕円 490"/>
        <xdr:cNvSpPr/>
      </xdr:nvSpPr>
      <xdr:spPr>
        <a:xfrm>
          <a:off x="221107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132478</xdr:rowOff>
    </xdr:from>
    <xdr:ext cx="534377" cy="259045"/>
    <xdr:sp macro="" textlink="">
      <xdr:nvSpPr>
        <xdr:cNvPr id="492" name="【一般廃棄物処理施設】&#10;一人当たり有形固定資産（償却資産）額該当値テキスト"/>
        <xdr:cNvSpPr txBox="1"/>
      </xdr:nvSpPr>
      <xdr:spPr>
        <a:xfrm>
          <a:off x="22199600" y="664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155587</xdr:rowOff>
    </xdr:from>
    <xdr:to>
      <xdr:col>112</xdr:col>
      <xdr:colOff>38100</xdr:colOff>
      <xdr:row>39</xdr:row>
      <xdr:rowOff>85737</xdr:rowOff>
    </xdr:to>
    <xdr:sp macro="" textlink="">
      <xdr:nvSpPr>
        <xdr:cNvPr id="493" name="楕円 492"/>
        <xdr:cNvSpPr/>
      </xdr:nvSpPr>
      <xdr:spPr>
        <a:xfrm>
          <a:off x="21272500" y="66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33401</xdr:rowOff>
    </xdr:from>
    <xdr:to>
      <xdr:col>116</xdr:col>
      <xdr:colOff>63500</xdr:colOff>
      <xdr:row>39</xdr:row>
      <xdr:rowOff>34937</xdr:rowOff>
    </xdr:to>
    <xdr:cxnSp macro="">
      <xdr:nvCxnSpPr>
        <xdr:cNvPr id="494" name="直線コネクタ 493"/>
        <xdr:cNvCxnSpPr/>
      </xdr:nvCxnSpPr>
      <xdr:spPr>
        <a:xfrm flipV="1">
          <a:off x="21323300" y="6719951"/>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157226</xdr:rowOff>
    </xdr:from>
    <xdr:to>
      <xdr:col>107</xdr:col>
      <xdr:colOff>101600</xdr:colOff>
      <xdr:row>39</xdr:row>
      <xdr:rowOff>87376</xdr:rowOff>
    </xdr:to>
    <xdr:sp macro="" textlink="">
      <xdr:nvSpPr>
        <xdr:cNvPr id="495" name="楕円 494"/>
        <xdr:cNvSpPr/>
      </xdr:nvSpPr>
      <xdr:spPr>
        <a:xfrm>
          <a:off x="20383500" y="66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34937</xdr:rowOff>
    </xdr:from>
    <xdr:to>
      <xdr:col>111</xdr:col>
      <xdr:colOff>177800</xdr:colOff>
      <xdr:row>39</xdr:row>
      <xdr:rowOff>36576</xdr:rowOff>
    </xdr:to>
    <xdr:cxnSp macro="">
      <xdr:nvCxnSpPr>
        <xdr:cNvPr id="496" name="直線コネクタ 495"/>
        <xdr:cNvCxnSpPr/>
      </xdr:nvCxnSpPr>
      <xdr:spPr>
        <a:xfrm flipV="1">
          <a:off x="20434300" y="6721487"/>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158521</xdr:rowOff>
    </xdr:from>
    <xdr:to>
      <xdr:col>102</xdr:col>
      <xdr:colOff>165100</xdr:colOff>
      <xdr:row>39</xdr:row>
      <xdr:rowOff>88671</xdr:rowOff>
    </xdr:to>
    <xdr:sp macro="" textlink="">
      <xdr:nvSpPr>
        <xdr:cNvPr id="497" name="楕円 496"/>
        <xdr:cNvSpPr/>
      </xdr:nvSpPr>
      <xdr:spPr>
        <a:xfrm>
          <a:off x="19494500" y="66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36576</xdr:rowOff>
    </xdr:from>
    <xdr:to>
      <xdr:col>107</xdr:col>
      <xdr:colOff>50800</xdr:colOff>
      <xdr:row>39</xdr:row>
      <xdr:rowOff>37871</xdr:rowOff>
    </xdr:to>
    <xdr:cxnSp macro="">
      <xdr:nvCxnSpPr>
        <xdr:cNvPr id="498" name="直線コネクタ 497"/>
        <xdr:cNvCxnSpPr/>
      </xdr:nvCxnSpPr>
      <xdr:spPr>
        <a:xfrm flipV="1">
          <a:off x="19545300" y="672312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157861</xdr:rowOff>
    </xdr:from>
    <xdr:to>
      <xdr:col>98</xdr:col>
      <xdr:colOff>38100</xdr:colOff>
      <xdr:row>39</xdr:row>
      <xdr:rowOff>88011</xdr:rowOff>
    </xdr:to>
    <xdr:sp macro="" textlink="">
      <xdr:nvSpPr>
        <xdr:cNvPr id="499" name="楕円 498"/>
        <xdr:cNvSpPr/>
      </xdr:nvSpPr>
      <xdr:spPr>
        <a:xfrm>
          <a:off x="18605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37211</xdr:rowOff>
    </xdr:from>
    <xdr:to>
      <xdr:col>102</xdr:col>
      <xdr:colOff>114300</xdr:colOff>
      <xdr:row>39</xdr:row>
      <xdr:rowOff>37871</xdr:rowOff>
    </xdr:to>
    <xdr:cxnSp macro="">
      <xdr:nvCxnSpPr>
        <xdr:cNvPr id="500" name="直線コネクタ 499"/>
        <xdr:cNvCxnSpPr/>
      </xdr:nvCxnSpPr>
      <xdr:spPr>
        <a:xfrm>
          <a:off x="18656300" y="6723761"/>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128135</xdr:rowOff>
    </xdr:from>
    <xdr:ext cx="534377" cy="259045"/>
    <xdr:sp macro="" textlink="">
      <xdr:nvSpPr>
        <xdr:cNvPr id="501" name="n_1aveValue【一般廃棄物処理施設】&#10;一人当たり有形固定資産（償却資産）額"/>
        <xdr:cNvSpPr txBox="1"/>
      </xdr:nvSpPr>
      <xdr:spPr>
        <a:xfrm>
          <a:off x="21043411" y="61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37063</xdr:rowOff>
    </xdr:from>
    <xdr:ext cx="534377" cy="259045"/>
    <xdr:sp macro="" textlink="">
      <xdr:nvSpPr>
        <xdr:cNvPr id="502" name="n_2aveValue【一般廃棄物処理施設】&#10;一人当たり有形固定資産（償却資産）額"/>
        <xdr:cNvSpPr txBox="1"/>
      </xdr:nvSpPr>
      <xdr:spPr>
        <a:xfrm>
          <a:off x="201671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109199</xdr:rowOff>
    </xdr:from>
    <xdr:ext cx="534377" cy="259045"/>
    <xdr:sp macro="" textlink="">
      <xdr:nvSpPr>
        <xdr:cNvPr id="503" name="n_3aveValue【一般廃棄物処理施設】&#10;一人当たり有形固定資産（償却資産）額"/>
        <xdr:cNvSpPr txBox="1"/>
      </xdr:nvSpPr>
      <xdr:spPr>
        <a:xfrm>
          <a:off x="19278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143730</xdr:rowOff>
    </xdr:from>
    <xdr:ext cx="534377" cy="259045"/>
    <xdr:sp macro="" textlink="">
      <xdr:nvSpPr>
        <xdr:cNvPr id="504" name="n_4aveValue【一般廃棄物処理施設】&#10;一人当たり有形固定資産（償却資産）額"/>
        <xdr:cNvSpPr txBox="1"/>
      </xdr:nvSpPr>
      <xdr:spPr>
        <a:xfrm>
          <a:off x="18389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76864</xdr:rowOff>
    </xdr:from>
    <xdr:ext cx="534377" cy="259045"/>
    <xdr:sp macro="" textlink="">
      <xdr:nvSpPr>
        <xdr:cNvPr id="505" name="n_1mainValue【一般廃棄物処理施設】&#10;一人当たり有形固定資産（償却資産）額"/>
        <xdr:cNvSpPr txBox="1"/>
      </xdr:nvSpPr>
      <xdr:spPr>
        <a:xfrm>
          <a:off x="21043411" y="676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78503</xdr:rowOff>
    </xdr:from>
    <xdr:ext cx="534377" cy="259045"/>
    <xdr:sp macro="" textlink="">
      <xdr:nvSpPr>
        <xdr:cNvPr id="506" name="n_2mainValue【一般廃棄物処理施設】&#10;一人当たり有形固定資産（償却資産）額"/>
        <xdr:cNvSpPr txBox="1"/>
      </xdr:nvSpPr>
      <xdr:spPr>
        <a:xfrm>
          <a:off x="20167111" y="67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79798</xdr:rowOff>
    </xdr:from>
    <xdr:ext cx="534377" cy="259045"/>
    <xdr:sp macro="" textlink="">
      <xdr:nvSpPr>
        <xdr:cNvPr id="507" name="n_3mainValue【一般廃棄物処理施設】&#10;一人当たり有形固定資産（償却資産）額"/>
        <xdr:cNvSpPr txBox="1"/>
      </xdr:nvSpPr>
      <xdr:spPr>
        <a:xfrm>
          <a:off x="19278111" y="67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79138</xdr:rowOff>
    </xdr:from>
    <xdr:ext cx="534377" cy="259045"/>
    <xdr:sp macro="" textlink="">
      <xdr:nvSpPr>
        <xdr:cNvPr id="508" name="n_4mainValue【一般廃棄物処理施設】&#10;一人当たり有形固定資産（償却資産）額"/>
        <xdr:cNvSpPr txBox="1"/>
      </xdr:nvSpPr>
      <xdr:spPr>
        <a:xfrm>
          <a:off x="18389111" y="676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64</xdr:row>
      <xdr:rowOff>36576</xdr:rowOff>
    </xdr:to>
    <xdr:cxnSp macro="">
      <xdr:nvCxnSpPr>
        <xdr:cNvPr id="531" name="直線コネクタ 530"/>
        <xdr:cNvCxnSpPr/>
      </xdr:nvCxnSpPr>
      <xdr:spPr>
        <a:xfrm flipV="1">
          <a:off x="16318864" y="9738360"/>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532"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533" name="直線コネクタ 532"/>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4" name="【保健センター・保健所】&#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5" name="直線コネクタ 534"/>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153941</xdr:rowOff>
    </xdr:from>
    <xdr:ext cx="405111" cy="259045"/>
    <xdr:sp macro="" textlink="">
      <xdr:nvSpPr>
        <xdr:cNvPr id="536" name="【保健センター・保健所】&#10;有形固定資産減価償却率平均値テキスト"/>
        <xdr:cNvSpPr txBox="1"/>
      </xdr:nvSpPr>
      <xdr:spPr>
        <a:xfrm>
          <a:off x="16357600" y="1026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xdr:rowOff>
    </xdr:from>
    <xdr:to>
      <xdr:col>85</xdr:col>
      <xdr:colOff>177800</xdr:colOff>
      <xdr:row>60</xdr:row>
      <xdr:rowOff>105664</xdr:rowOff>
    </xdr:to>
    <xdr:sp macro="" textlink="">
      <xdr:nvSpPr>
        <xdr:cNvPr id="537" name="フローチャート: 判断 536"/>
        <xdr:cNvSpPr/>
      </xdr:nvSpPr>
      <xdr:spPr>
        <a:xfrm>
          <a:off x="162687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102362</xdr:rowOff>
    </xdr:from>
    <xdr:to>
      <xdr:col>81</xdr:col>
      <xdr:colOff>101600</xdr:colOff>
      <xdr:row>60</xdr:row>
      <xdr:rowOff>32512</xdr:rowOff>
    </xdr:to>
    <xdr:sp macro="" textlink="">
      <xdr:nvSpPr>
        <xdr:cNvPr id="538" name="フローチャート: 判断 537"/>
        <xdr:cNvSpPr/>
      </xdr:nvSpPr>
      <xdr:spPr>
        <a:xfrm>
          <a:off x="1543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49784</xdr:rowOff>
    </xdr:from>
    <xdr:to>
      <xdr:col>76</xdr:col>
      <xdr:colOff>165100</xdr:colOff>
      <xdr:row>59</xdr:row>
      <xdr:rowOff>151384</xdr:rowOff>
    </xdr:to>
    <xdr:sp macro="" textlink="">
      <xdr:nvSpPr>
        <xdr:cNvPr id="539" name="フローチャート: 判断 538"/>
        <xdr:cNvSpPr/>
      </xdr:nvSpPr>
      <xdr:spPr>
        <a:xfrm>
          <a:off x="14541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161798</xdr:rowOff>
    </xdr:from>
    <xdr:to>
      <xdr:col>72</xdr:col>
      <xdr:colOff>38100</xdr:colOff>
      <xdr:row>59</xdr:row>
      <xdr:rowOff>91948</xdr:rowOff>
    </xdr:to>
    <xdr:sp macro="" textlink="">
      <xdr:nvSpPr>
        <xdr:cNvPr id="540" name="フローチャート: 判断 539"/>
        <xdr:cNvSpPr/>
      </xdr:nvSpPr>
      <xdr:spPr>
        <a:xfrm>
          <a:off x="13652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1" name="フローチャート: 判断 540"/>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7" name="楕円 546"/>
        <xdr:cNvSpPr/>
      </xdr:nvSpPr>
      <xdr:spPr>
        <a:xfrm>
          <a:off x="16268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129811</xdr:rowOff>
    </xdr:from>
    <xdr:ext cx="405111" cy="259045"/>
    <xdr:sp macro="" textlink="">
      <xdr:nvSpPr>
        <xdr:cNvPr id="548" name="【保健センター・保健所】&#10;有形固定資産減価償却率該当値テキスト"/>
        <xdr:cNvSpPr txBox="1"/>
      </xdr:nvSpPr>
      <xdr:spPr>
        <a:xfrm>
          <a:off x="16357600" y="1007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549" name="楕円 548"/>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157734</xdr:rowOff>
    </xdr:to>
    <xdr:cxnSp macro="">
      <xdr:nvCxnSpPr>
        <xdr:cNvPr id="550" name="直線コネクタ 549"/>
        <xdr:cNvCxnSpPr/>
      </xdr:nvCxnSpPr>
      <xdr:spPr>
        <a:xfrm>
          <a:off x="15481300" y="1019556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51" name="楕円 550"/>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80010</xdr:rowOff>
    </xdr:to>
    <xdr:cxnSp macro="">
      <xdr:nvCxnSpPr>
        <xdr:cNvPr id="552" name="直線コネクタ 551"/>
        <xdr:cNvCxnSpPr/>
      </xdr:nvCxnSpPr>
      <xdr:spPr>
        <a:xfrm>
          <a:off x="14592300" y="101155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138938</xdr:rowOff>
    </xdr:from>
    <xdr:to>
      <xdr:col>72</xdr:col>
      <xdr:colOff>38100</xdr:colOff>
      <xdr:row>56</xdr:row>
      <xdr:rowOff>69088</xdr:rowOff>
    </xdr:to>
    <xdr:sp macro="" textlink="">
      <xdr:nvSpPr>
        <xdr:cNvPr id="553" name="楕円 552"/>
        <xdr:cNvSpPr/>
      </xdr:nvSpPr>
      <xdr:spPr>
        <a:xfrm>
          <a:off x="13652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18288</xdr:rowOff>
    </xdr:from>
    <xdr:to>
      <xdr:col>76</xdr:col>
      <xdr:colOff>114300</xdr:colOff>
      <xdr:row>59</xdr:row>
      <xdr:rowOff>0</xdr:rowOff>
    </xdr:to>
    <xdr:cxnSp macro="">
      <xdr:nvCxnSpPr>
        <xdr:cNvPr id="554" name="直線コネクタ 553"/>
        <xdr:cNvCxnSpPr/>
      </xdr:nvCxnSpPr>
      <xdr:spPr>
        <a:xfrm>
          <a:off x="13703300" y="9619488"/>
          <a:ext cx="889000"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31496</xdr:rowOff>
    </xdr:from>
    <xdr:to>
      <xdr:col>67</xdr:col>
      <xdr:colOff>101600</xdr:colOff>
      <xdr:row>55</xdr:row>
      <xdr:rowOff>133096</xdr:rowOff>
    </xdr:to>
    <xdr:sp macro="" textlink="">
      <xdr:nvSpPr>
        <xdr:cNvPr id="555" name="楕円 554"/>
        <xdr:cNvSpPr/>
      </xdr:nvSpPr>
      <xdr:spPr>
        <a:xfrm>
          <a:off x="12763500" y="946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82296</xdr:rowOff>
    </xdr:from>
    <xdr:to>
      <xdr:col>71</xdr:col>
      <xdr:colOff>177800</xdr:colOff>
      <xdr:row>56</xdr:row>
      <xdr:rowOff>18288</xdr:rowOff>
    </xdr:to>
    <xdr:cxnSp macro="">
      <xdr:nvCxnSpPr>
        <xdr:cNvPr id="556" name="直線コネクタ 555"/>
        <xdr:cNvCxnSpPr/>
      </xdr:nvCxnSpPr>
      <xdr:spPr>
        <a:xfrm>
          <a:off x="12814300" y="9512046"/>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23639</xdr:rowOff>
    </xdr:from>
    <xdr:ext cx="405111" cy="259045"/>
    <xdr:sp macro="" textlink="">
      <xdr:nvSpPr>
        <xdr:cNvPr id="557" name="n_1aveValue【保健センター・保健所】&#10;有形固定資産減価償却率"/>
        <xdr:cNvSpPr txBox="1"/>
      </xdr:nvSpPr>
      <xdr:spPr>
        <a:xfrm>
          <a:off x="152660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142511</xdr:rowOff>
    </xdr:from>
    <xdr:ext cx="405111" cy="259045"/>
    <xdr:sp macro="" textlink="">
      <xdr:nvSpPr>
        <xdr:cNvPr id="558" name="n_2aveValue【保健センター・保健所】&#10;有形固定資産減価償却率"/>
        <xdr:cNvSpPr txBox="1"/>
      </xdr:nvSpPr>
      <xdr:spPr>
        <a:xfrm>
          <a:off x="14389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83075</xdr:rowOff>
    </xdr:from>
    <xdr:ext cx="405111" cy="259045"/>
    <xdr:sp macro="" textlink="">
      <xdr:nvSpPr>
        <xdr:cNvPr id="559" name="n_3aveValue【保健センター・保健所】&#10;有形固定資産減価償却率"/>
        <xdr:cNvSpPr txBox="1"/>
      </xdr:nvSpPr>
      <xdr:spPr>
        <a:xfrm>
          <a:off x="135007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560" name="n_4aveValue【保健センター・保健所】&#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561" name="n_1mainValue【保健センター・保健所】&#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562" name="n_2mainValue【保健センター・保健所】&#10;有形固定資産減価償却率"/>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85615</xdr:rowOff>
    </xdr:from>
    <xdr:ext cx="405111" cy="259045"/>
    <xdr:sp macro="" textlink="">
      <xdr:nvSpPr>
        <xdr:cNvPr id="563" name="n_3mainValue【保健センター・保健所】&#10;有形固定資産減価償却率"/>
        <xdr:cNvSpPr txBox="1"/>
      </xdr:nvSpPr>
      <xdr:spPr>
        <a:xfrm>
          <a:off x="13500744" y="934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149623</xdr:rowOff>
    </xdr:from>
    <xdr:ext cx="405111" cy="259045"/>
    <xdr:sp macro="" textlink="">
      <xdr:nvSpPr>
        <xdr:cNvPr id="564" name="n_4mainValue【保健センター・保健所】&#10;有形固定資産減価償却率"/>
        <xdr:cNvSpPr txBox="1"/>
      </xdr:nvSpPr>
      <xdr:spPr>
        <a:xfrm>
          <a:off x="12611744" y="923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63</xdr:row>
      <xdr:rowOff>106135</xdr:rowOff>
    </xdr:to>
    <xdr:cxnSp macro="">
      <xdr:nvCxnSpPr>
        <xdr:cNvPr id="590" name="直線コネクタ 589"/>
        <xdr:cNvCxnSpPr/>
      </xdr:nvCxnSpPr>
      <xdr:spPr>
        <a:xfrm flipV="1">
          <a:off x="22160864" y="94379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591"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92" name="直線コネクタ 591"/>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593" name="【保健センター・保健所】&#10;一人当たり面積最大値テキスト"/>
        <xdr:cNvSpPr txBox="1"/>
      </xdr:nvSpPr>
      <xdr:spPr>
        <a:xfrm>
          <a:off x="22199600" y="921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594" name="直線コネクタ 593"/>
        <xdr:cNvCxnSpPr/>
      </xdr:nvCxnSpPr>
      <xdr:spPr>
        <a:xfrm>
          <a:off x="22072600" y="943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595"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596" name="フローチャート: 判断 595"/>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597" name="フローチャート: 判断 596"/>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598" name="フローチャート: 判断 597"/>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47172</xdr:rowOff>
    </xdr:from>
    <xdr:to>
      <xdr:col>102</xdr:col>
      <xdr:colOff>165100</xdr:colOff>
      <xdr:row>60</xdr:row>
      <xdr:rowOff>148772</xdr:rowOff>
    </xdr:to>
    <xdr:sp macro="" textlink="">
      <xdr:nvSpPr>
        <xdr:cNvPr id="599" name="フローチャート: 判断 598"/>
        <xdr:cNvSpPr/>
      </xdr:nvSpPr>
      <xdr:spPr>
        <a:xfrm>
          <a:off x="19494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112485</xdr:rowOff>
    </xdr:from>
    <xdr:to>
      <xdr:col>98</xdr:col>
      <xdr:colOff>38100</xdr:colOff>
      <xdr:row>61</xdr:row>
      <xdr:rowOff>42635</xdr:rowOff>
    </xdr:to>
    <xdr:sp macro="" textlink="">
      <xdr:nvSpPr>
        <xdr:cNvPr id="600" name="フローチャート: 判断 599"/>
        <xdr:cNvSpPr/>
      </xdr:nvSpPr>
      <xdr:spPr>
        <a:xfrm>
          <a:off x="18605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06" name="楕円 605"/>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07" name="【保健センター・保健所】&#10;一人当たり面積該当値テキスト"/>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608" name="楕円 607"/>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609" name="直線コネクタ 608"/>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30843</xdr:rowOff>
    </xdr:from>
    <xdr:to>
      <xdr:col>107</xdr:col>
      <xdr:colOff>101600</xdr:colOff>
      <xdr:row>62</xdr:row>
      <xdr:rowOff>132443</xdr:rowOff>
    </xdr:to>
    <xdr:sp macro="" textlink="">
      <xdr:nvSpPr>
        <xdr:cNvPr id="610" name="楕円 609"/>
        <xdr:cNvSpPr/>
      </xdr:nvSpPr>
      <xdr:spPr>
        <a:xfrm>
          <a:off x="2038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81643</xdr:rowOff>
    </xdr:to>
    <xdr:cxnSp macro="">
      <xdr:nvCxnSpPr>
        <xdr:cNvPr id="611" name="直線コネクタ 610"/>
        <xdr:cNvCxnSpPr/>
      </xdr:nvCxnSpPr>
      <xdr:spPr>
        <a:xfrm>
          <a:off x="20434300" y="10711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128815</xdr:rowOff>
    </xdr:from>
    <xdr:to>
      <xdr:col>102</xdr:col>
      <xdr:colOff>165100</xdr:colOff>
      <xdr:row>55</xdr:row>
      <xdr:rowOff>58965</xdr:rowOff>
    </xdr:to>
    <xdr:sp macro="" textlink="">
      <xdr:nvSpPr>
        <xdr:cNvPr id="612" name="楕円 611"/>
        <xdr:cNvSpPr/>
      </xdr:nvSpPr>
      <xdr:spPr>
        <a:xfrm>
          <a:off x="194945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8165</xdr:rowOff>
    </xdr:from>
    <xdr:to>
      <xdr:col>107</xdr:col>
      <xdr:colOff>50800</xdr:colOff>
      <xdr:row>62</xdr:row>
      <xdr:rowOff>81643</xdr:rowOff>
    </xdr:to>
    <xdr:cxnSp macro="">
      <xdr:nvCxnSpPr>
        <xdr:cNvPr id="613" name="直線コネクタ 612"/>
        <xdr:cNvCxnSpPr/>
      </xdr:nvCxnSpPr>
      <xdr:spPr>
        <a:xfrm>
          <a:off x="19545300" y="9437915"/>
          <a:ext cx="889000" cy="12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87993</xdr:rowOff>
    </xdr:from>
    <xdr:to>
      <xdr:col>98</xdr:col>
      <xdr:colOff>38100</xdr:colOff>
      <xdr:row>64</xdr:row>
      <xdr:rowOff>18143</xdr:rowOff>
    </xdr:to>
    <xdr:sp macro="" textlink="">
      <xdr:nvSpPr>
        <xdr:cNvPr id="614" name="楕円 613"/>
        <xdr:cNvSpPr/>
      </xdr:nvSpPr>
      <xdr:spPr>
        <a:xfrm>
          <a:off x="18605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8165</xdr:rowOff>
    </xdr:from>
    <xdr:to>
      <xdr:col>102</xdr:col>
      <xdr:colOff>114300</xdr:colOff>
      <xdr:row>63</xdr:row>
      <xdr:rowOff>138793</xdr:rowOff>
    </xdr:to>
    <xdr:cxnSp macro="">
      <xdr:nvCxnSpPr>
        <xdr:cNvPr id="615" name="直線コネクタ 614"/>
        <xdr:cNvCxnSpPr/>
      </xdr:nvCxnSpPr>
      <xdr:spPr>
        <a:xfrm flipV="1">
          <a:off x="18656300" y="9437915"/>
          <a:ext cx="889000" cy="15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16"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617"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139899</xdr:rowOff>
    </xdr:from>
    <xdr:ext cx="469744" cy="259045"/>
    <xdr:sp macro="" textlink="">
      <xdr:nvSpPr>
        <xdr:cNvPr id="618" name="n_3aveValue【保健センター・保健所】&#10;一人当たり面積"/>
        <xdr:cNvSpPr txBox="1"/>
      </xdr:nvSpPr>
      <xdr:spPr>
        <a:xfrm>
          <a:off x="19310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59162</xdr:rowOff>
    </xdr:from>
    <xdr:ext cx="469744" cy="259045"/>
    <xdr:sp macro="" textlink="">
      <xdr:nvSpPr>
        <xdr:cNvPr id="619" name="n_4aveValue【保健センター・保健所】&#10;一人当たり面積"/>
        <xdr:cNvSpPr txBox="1"/>
      </xdr:nvSpPr>
      <xdr:spPr>
        <a:xfrm>
          <a:off x="18421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620" name="n_1main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123570</xdr:rowOff>
    </xdr:from>
    <xdr:ext cx="469744" cy="259045"/>
    <xdr:sp macro="" textlink="">
      <xdr:nvSpPr>
        <xdr:cNvPr id="621" name="n_2mainValue【保健センター・保健所】&#10;一人当たり面積"/>
        <xdr:cNvSpPr txBox="1"/>
      </xdr:nvSpPr>
      <xdr:spPr>
        <a:xfrm>
          <a:off x="201994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75492</xdr:rowOff>
    </xdr:from>
    <xdr:ext cx="469744" cy="259045"/>
    <xdr:sp macro="" textlink="">
      <xdr:nvSpPr>
        <xdr:cNvPr id="622" name="n_3mainValue【保健センター・保健所】&#10;一人当たり面積"/>
        <xdr:cNvSpPr txBox="1"/>
      </xdr:nvSpPr>
      <xdr:spPr>
        <a:xfrm>
          <a:off x="19310427" y="916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9270</xdr:rowOff>
    </xdr:from>
    <xdr:ext cx="469744" cy="259045"/>
    <xdr:sp macro="" textlink="">
      <xdr:nvSpPr>
        <xdr:cNvPr id="623" name="n_4mainValue【保健センター・保健所】&#10;一人当たり面積"/>
        <xdr:cNvSpPr txBox="1"/>
      </xdr:nvSpPr>
      <xdr:spPr>
        <a:xfrm>
          <a:off x="18421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5" name="直線コネクタ 6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6" name="テキスト ボックス 6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7" name="直線コネクタ 6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8" name="テキスト ボックス 6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9" name="直線コネクタ 6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0" name="テキスト ボックス 6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1" name="直線コネクタ 6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2" name="テキスト ボックス 64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15239</xdr:rowOff>
    </xdr:from>
    <xdr:to>
      <xdr:col>85</xdr:col>
      <xdr:colOff>126364</xdr:colOff>
      <xdr:row>86</xdr:row>
      <xdr:rowOff>138685</xdr:rowOff>
    </xdr:to>
    <xdr:cxnSp macro="">
      <xdr:nvCxnSpPr>
        <xdr:cNvPr id="646" name="直線コネクタ 645"/>
        <xdr:cNvCxnSpPr/>
      </xdr:nvCxnSpPr>
      <xdr:spPr>
        <a:xfrm flipV="1">
          <a:off x="16318864" y="13559789"/>
          <a:ext cx="0" cy="1323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142512</xdr:rowOff>
    </xdr:from>
    <xdr:ext cx="405111" cy="259045"/>
    <xdr:sp macro="" textlink="">
      <xdr:nvSpPr>
        <xdr:cNvPr id="647" name="【消防施設】&#10;有形固定資産減価償却率最小値テキスト"/>
        <xdr:cNvSpPr txBox="1"/>
      </xdr:nvSpPr>
      <xdr:spPr>
        <a:xfrm>
          <a:off x="16357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138685</xdr:rowOff>
    </xdr:from>
    <xdr:to>
      <xdr:col>86</xdr:col>
      <xdr:colOff>25400</xdr:colOff>
      <xdr:row>86</xdr:row>
      <xdr:rowOff>138685</xdr:rowOff>
    </xdr:to>
    <xdr:cxnSp macro="">
      <xdr:nvCxnSpPr>
        <xdr:cNvPr id="648" name="直線コネクタ 647"/>
        <xdr:cNvCxnSpPr/>
      </xdr:nvCxnSpPr>
      <xdr:spPr>
        <a:xfrm>
          <a:off x="16230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133366</xdr:rowOff>
    </xdr:from>
    <xdr:ext cx="405111" cy="259045"/>
    <xdr:sp macro="" textlink="">
      <xdr:nvSpPr>
        <xdr:cNvPr id="649" name="【消防施設】&#10;有形固定資産減価償却率最大値テキスト"/>
        <xdr:cNvSpPr txBox="1"/>
      </xdr:nvSpPr>
      <xdr:spPr>
        <a:xfrm>
          <a:off x="16357600" y="1333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15239</xdr:rowOff>
    </xdr:from>
    <xdr:to>
      <xdr:col>86</xdr:col>
      <xdr:colOff>25400</xdr:colOff>
      <xdr:row>79</xdr:row>
      <xdr:rowOff>15239</xdr:rowOff>
    </xdr:to>
    <xdr:cxnSp macro="">
      <xdr:nvCxnSpPr>
        <xdr:cNvPr id="650" name="直線コネクタ 649"/>
        <xdr:cNvCxnSpPr/>
      </xdr:nvCxnSpPr>
      <xdr:spPr>
        <a:xfrm>
          <a:off x="16230600" y="1355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83329</xdr:rowOff>
    </xdr:from>
    <xdr:ext cx="405111" cy="259045"/>
    <xdr:sp macro="" textlink="">
      <xdr:nvSpPr>
        <xdr:cNvPr id="651" name="【消防施設】&#10;有形固定資産減価償却率平均値テキスト"/>
        <xdr:cNvSpPr txBox="1"/>
      </xdr:nvSpPr>
      <xdr:spPr>
        <a:xfrm>
          <a:off x="16357600" y="14142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60452</xdr:rowOff>
    </xdr:from>
    <xdr:to>
      <xdr:col>85</xdr:col>
      <xdr:colOff>177800</xdr:colOff>
      <xdr:row>83</xdr:row>
      <xdr:rowOff>162052</xdr:rowOff>
    </xdr:to>
    <xdr:sp macro="" textlink="">
      <xdr:nvSpPr>
        <xdr:cNvPr id="652" name="フローチャート: 判断 651"/>
        <xdr:cNvSpPr/>
      </xdr:nvSpPr>
      <xdr:spPr>
        <a:xfrm>
          <a:off x="162687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49022</xdr:rowOff>
    </xdr:from>
    <xdr:to>
      <xdr:col>81</xdr:col>
      <xdr:colOff>101600</xdr:colOff>
      <xdr:row>83</xdr:row>
      <xdr:rowOff>150622</xdr:rowOff>
    </xdr:to>
    <xdr:sp macro="" textlink="">
      <xdr:nvSpPr>
        <xdr:cNvPr id="653" name="フローチャート: 判断 652"/>
        <xdr:cNvSpPr/>
      </xdr:nvSpPr>
      <xdr:spPr>
        <a:xfrm>
          <a:off x="15430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42163</xdr:rowOff>
    </xdr:from>
    <xdr:to>
      <xdr:col>76</xdr:col>
      <xdr:colOff>165100</xdr:colOff>
      <xdr:row>83</xdr:row>
      <xdr:rowOff>143763</xdr:rowOff>
    </xdr:to>
    <xdr:sp macro="" textlink="">
      <xdr:nvSpPr>
        <xdr:cNvPr id="654" name="フローチャート: 判断 653"/>
        <xdr:cNvSpPr/>
      </xdr:nvSpPr>
      <xdr:spPr>
        <a:xfrm>
          <a:off x="14541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10161</xdr:rowOff>
    </xdr:from>
    <xdr:to>
      <xdr:col>72</xdr:col>
      <xdr:colOff>38100</xdr:colOff>
      <xdr:row>83</xdr:row>
      <xdr:rowOff>111761</xdr:rowOff>
    </xdr:to>
    <xdr:sp macro="" textlink="">
      <xdr:nvSpPr>
        <xdr:cNvPr id="655" name="フローチャート: 判断 654"/>
        <xdr:cNvSpPr/>
      </xdr:nvSpPr>
      <xdr:spPr>
        <a:xfrm>
          <a:off x="13652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154178</xdr:rowOff>
    </xdr:from>
    <xdr:to>
      <xdr:col>67</xdr:col>
      <xdr:colOff>101600</xdr:colOff>
      <xdr:row>83</xdr:row>
      <xdr:rowOff>84328</xdr:rowOff>
    </xdr:to>
    <xdr:sp macro="" textlink="">
      <xdr:nvSpPr>
        <xdr:cNvPr id="656" name="フローチャート: 判断 655"/>
        <xdr:cNvSpPr/>
      </xdr:nvSpPr>
      <xdr:spPr>
        <a:xfrm>
          <a:off x="12763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133604</xdr:rowOff>
    </xdr:from>
    <xdr:to>
      <xdr:col>85</xdr:col>
      <xdr:colOff>177800</xdr:colOff>
      <xdr:row>84</xdr:row>
      <xdr:rowOff>63754</xdr:rowOff>
    </xdr:to>
    <xdr:sp macro="" textlink="">
      <xdr:nvSpPr>
        <xdr:cNvPr id="662" name="楕円 661"/>
        <xdr:cNvSpPr/>
      </xdr:nvSpPr>
      <xdr:spPr>
        <a:xfrm>
          <a:off x="162687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112031</xdr:rowOff>
    </xdr:from>
    <xdr:ext cx="405111" cy="259045"/>
    <xdr:sp macro="" textlink="">
      <xdr:nvSpPr>
        <xdr:cNvPr id="663" name="【消防施設】&#10;有形固定資産減価償却率該当値テキスト"/>
        <xdr:cNvSpPr txBox="1"/>
      </xdr:nvSpPr>
      <xdr:spPr>
        <a:xfrm>
          <a:off x="16357600"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7874</xdr:rowOff>
    </xdr:from>
    <xdr:to>
      <xdr:col>81</xdr:col>
      <xdr:colOff>101600</xdr:colOff>
      <xdr:row>84</xdr:row>
      <xdr:rowOff>109474</xdr:rowOff>
    </xdr:to>
    <xdr:sp macro="" textlink="">
      <xdr:nvSpPr>
        <xdr:cNvPr id="664" name="楕円 663"/>
        <xdr:cNvSpPr/>
      </xdr:nvSpPr>
      <xdr:spPr>
        <a:xfrm>
          <a:off x="15430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12954</xdr:rowOff>
    </xdr:from>
    <xdr:to>
      <xdr:col>85</xdr:col>
      <xdr:colOff>127000</xdr:colOff>
      <xdr:row>84</xdr:row>
      <xdr:rowOff>58674</xdr:rowOff>
    </xdr:to>
    <xdr:cxnSp macro="">
      <xdr:nvCxnSpPr>
        <xdr:cNvPr id="665" name="直線コネクタ 664"/>
        <xdr:cNvCxnSpPr/>
      </xdr:nvCxnSpPr>
      <xdr:spPr>
        <a:xfrm flipV="1">
          <a:off x="15481300" y="1441475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21589</xdr:rowOff>
    </xdr:from>
    <xdr:to>
      <xdr:col>76</xdr:col>
      <xdr:colOff>165100</xdr:colOff>
      <xdr:row>84</xdr:row>
      <xdr:rowOff>123189</xdr:rowOff>
    </xdr:to>
    <xdr:sp macro="" textlink="">
      <xdr:nvSpPr>
        <xdr:cNvPr id="666" name="楕円 665"/>
        <xdr:cNvSpPr/>
      </xdr:nvSpPr>
      <xdr:spPr>
        <a:xfrm>
          <a:off x="1454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58674</xdr:rowOff>
    </xdr:from>
    <xdr:to>
      <xdr:col>81</xdr:col>
      <xdr:colOff>50800</xdr:colOff>
      <xdr:row>84</xdr:row>
      <xdr:rowOff>72389</xdr:rowOff>
    </xdr:to>
    <xdr:cxnSp macro="">
      <xdr:nvCxnSpPr>
        <xdr:cNvPr id="667" name="直線コネクタ 666"/>
        <xdr:cNvCxnSpPr/>
      </xdr:nvCxnSpPr>
      <xdr:spPr>
        <a:xfrm flipV="1">
          <a:off x="14592300" y="1446047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133604</xdr:rowOff>
    </xdr:from>
    <xdr:to>
      <xdr:col>72</xdr:col>
      <xdr:colOff>38100</xdr:colOff>
      <xdr:row>84</xdr:row>
      <xdr:rowOff>63754</xdr:rowOff>
    </xdr:to>
    <xdr:sp macro="" textlink="">
      <xdr:nvSpPr>
        <xdr:cNvPr id="668" name="楕円 667"/>
        <xdr:cNvSpPr/>
      </xdr:nvSpPr>
      <xdr:spPr>
        <a:xfrm>
          <a:off x="13652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12954</xdr:rowOff>
    </xdr:from>
    <xdr:to>
      <xdr:col>76</xdr:col>
      <xdr:colOff>114300</xdr:colOff>
      <xdr:row>84</xdr:row>
      <xdr:rowOff>72389</xdr:rowOff>
    </xdr:to>
    <xdr:cxnSp macro="">
      <xdr:nvCxnSpPr>
        <xdr:cNvPr id="669" name="直線コネクタ 668"/>
        <xdr:cNvCxnSpPr/>
      </xdr:nvCxnSpPr>
      <xdr:spPr>
        <a:xfrm>
          <a:off x="13703300" y="1441475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103887</xdr:rowOff>
    </xdr:from>
    <xdr:to>
      <xdr:col>67</xdr:col>
      <xdr:colOff>101600</xdr:colOff>
      <xdr:row>84</xdr:row>
      <xdr:rowOff>34037</xdr:rowOff>
    </xdr:to>
    <xdr:sp macro="" textlink="">
      <xdr:nvSpPr>
        <xdr:cNvPr id="670" name="楕円 669"/>
        <xdr:cNvSpPr/>
      </xdr:nvSpPr>
      <xdr:spPr>
        <a:xfrm>
          <a:off x="12763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154687</xdr:rowOff>
    </xdr:from>
    <xdr:to>
      <xdr:col>71</xdr:col>
      <xdr:colOff>177800</xdr:colOff>
      <xdr:row>84</xdr:row>
      <xdr:rowOff>12954</xdr:rowOff>
    </xdr:to>
    <xdr:cxnSp macro="">
      <xdr:nvCxnSpPr>
        <xdr:cNvPr id="671" name="直線コネクタ 670"/>
        <xdr:cNvCxnSpPr/>
      </xdr:nvCxnSpPr>
      <xdr:spPr>
        <a:xfrm>
          <a:off x="12814300" y="143850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167149</xdr:rowOff>
    </xdr:from>
    <xdr:ext cx="405111" cy="259045"/>
    <xdr:sp macro="" textlink="">
      <xdr:nvSpPr>
        <xdr:cNvPr id="672" name="n_1aveValue【消防施設】&#10;有形固定資産減価償却率"/>
        <xdr:cNvSpPr txBox="1"/>
      </xdr:nvSpPr>
      <xdr:spPr>
        <a:xfrm>
          <a:off x="15266044"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160290</xdr:rowOff>
    </xdr:from>
    <xdr:ext cx="405111" cy="259045"/>
    <xdr:sp macro="" textlink="">
      <xdr:nvSpPr>
        <xdr:cNvPr id="673" name="n_2aveValue【消防施設】&#10;有形固定資産減価償却率"/>
        <xdr:cNvSpPr txBox="1"/>
      </xdr:nvSpPr>
      <xdr:spPr>
        <a:xfrm>
          <a:off x="14389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128288</xdr:rowOff>
    </xdr:from>
    <xdr:ext cx="405111" cy="259045"/>
    <xdr:sp macro="" textlink="">
      <xdr:nvSpPr>
        <xdr:cNvPr id="674" name="n_3aveValue【消防施設】&#10;有形固定資産減価償却率"/>
        <xdr:cNvSpPr txBox="1"/>
      </xdr:nvSpPr>
      <xdr:spPr>
        <a:xfrm>
          <a:off x="13500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100855</xdr:rowOff>
    </xdr:from>
    <xdr:ext cx="405111" cy="259045"/>
    <xdr:sp macro="" textlink="">
      <xdr:nvSpPr>
        <xdr:cNvPr id="675" name="n_4aveValue【消防施設】&#10;有形固定資産減価償却率"/>
        <xdr:cNvSpPr txBox="1"/>
      </xdr:nvSpPr>
      <xdr:spPr>
        <a:xfrm>
          <a:off x="12611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100601</xdr:rowOff>
    </xdr:from>
    <xdr:ext cx="405111" cy="259045"/>
    <xdr:sp macro="" textlink="">
      <xdr:nvSpPr>
        <xdr:cNvPr id="676" name="n_1mainValue【消防施設】&#10;有形固定資産減価償却率"/>
        <xdr:cNvSpPr txBox="1"/>
      </xdr:nvSpPr>
      <xdr:spPr>
        <a:xfrm>
          <a:off x="152660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114316</xdr:rowOff>
    </xdr:from>
    <xdr:ext cx="405111" cy="259045"/>
    <xdr:sp macro="" textlink="">
      <xdr:nvSpPr>
        <xdr:cNvPr id="677" name="n_2mainValue【消防施設】&#10;有形固定資産減価償却率"/>
        <xdr:cNvSpPr txBox="1"/>
      </xdr:nvSpPr>
      <xdr:spPr>
        <a:xfrm>
          <a:off x="14389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54881</xdr:rowOff>
    </xdr:from>
    <xdr:ext cx="405111" cy="259045"/>
    <xdr:sp macro="" textlink="">
      <xdr:nvSpPr>
        <xdr:cNvPr id="678" name="n_3mainValue【消防施設】&#10;有形固定資産減価償却率"/>
        <xdr:cNvSpPr txBox="1"/>
      </xdr:nvSpPr>
      <xdr:spPr>
        <a:xfrm>
          <a:off x="135007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25164</xdr:rowOff>
    </xdr:from>
    <xdr:ext cx="405111" cy="259045"/>
    <xdr:sp macro="" textlink="">
      <xdr:nvSpPr>
        <xdr:cNvPr id="679" name="n_4mainValue【消防施設】&#10;有形固定資産減価償却率"/>
        <xdr:cNvSpPr txBox="1"/>
      </xdr:nvSpPr>
      <xdr:spPr>
        <a:xfrm>
          <a:off x="12611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0" name="テキスト ボックス 6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4" name="直線コネクタ 703"/>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5"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6" name="直線コネクタ 7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7" name="【消防施設】&#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8" name="直線コネクタ 707"/>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09"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0" name="フローチャート: 判断 709"/>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11" name="フローチャート: 判断 710"/>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2" name="フローチャート: 判断 71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13" name="フローチャート: 判断 712"/>
        <xdr:cNvSpPr/>
      </xdr:nvSpPr>
      <xdr:spPr>
        <a:xfrm>
          <a:off x="19494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4" name="フローチャート: 判断 713"/>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0" name="楕円 719"/>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1" name="【消防施設】&#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22" name="楕円 721"/>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723" name="直線コネクタ 722"/>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724" name="楕円 723"/>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725" name="直線コネクタ 724"/>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6" name="楕円 725"/>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83</xdr:row>
      <xdr:rowOff>19050</xdr:rowOff>
    </xdr:to>
    <xdr:cxnSp macro="">
      <xdr:nvCxnSpPr>
        <xdr:cNvPr id="727" name="直線コネクタ 726"/>
        <xdr:cNvCxnSpPr/>
      </xdr:nvCxnSpPr>
      <xdr:spPr>
        <a:xfrm>
          <a:off x="19545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8" name="楕円 727"/>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29" name="直線コネクタ 728"/>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30"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31"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732" name="n_3aveValue【消防施設】&#10;一人当たり面積"/>
        <xdr:cNvSpPr txBox="1"/>
      </xdr:nvSpPr>
      <xdr:spPr>
        <a:xfrm>
          <a:off x="19310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3" name="n_4aveValue【消防施設】&#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34" name="n_1main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5" name="n_2main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6" name="n_3mainValue【消防施設】&#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37" name="n_4mainValue【消防施設】&#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17145</xdr:rowOff>
    </xdr:from>
    <xdr:to>
      <xdr:col>85</xdr:col>
      <xdr:colOff>126364</xdr:colOff>
      <xdr:row>108</xdr:row>
      <xdr:rowOff>152400</xdr:rowOff>
    </xdr:to>
    <xdr:cxnSp macro="">
      <xdr:nvCxnSpPr>
        <xdr:cNvPr id="762" name="直線コネクタ 761"/>
        <xdr:cNvCxnSpPr/>
      </xdr:nvCxnSpPr>
      <xdr:spPr>
        <a:xfrm flipV="1">
          <a:off x="16318864" y="1716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135272</xdr:rowOff>
    </xdr:from>
    <xdr:ext cx="405111" cy="259045"/>
    <xdr:sp macro="" textlink="">
      <xdr:nvSpPr>
        <xdr:cNvPr id="765" name="【庁舎】&#10;有形固定資産減価償却率最大値テキスト"/>
        <xdr:cNvSpPr txBox="1"/>
      </xdr:nvSpPr>
      <xdr:spPr>
        <a:xfrm>
          <a:off x="163576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17145</xdr:rowOff>
    </xdr:from>
    <xdr:to>
      <xdr:col>86</xdr:col>
      <xdr:colOff>25400</xdr:colOff>
      <xdr:row>100</xdr:row>
      <xdr:rowOff>17145</xdr:rowOff>
    </xdr:to>
    <xdr:cxnSp macro="">
      <xdr:nvCxnSpPr>
        <xdr:cNvPr id="766" name="直線コネクタ 765"/>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93997</xdr:rowOff>
    </xdr:from>
    <xdr:ext cx="405111" cy="259045"/>
    <xdr:sp macro="" textlink="">
      <xdr:nvSpPr>
        <xdr:cNvPr id="767" name="【庁舎】&#10;有形固定資産減価償却率平均値テキスト"/>
        <xdr:cNvSpPr txBox="1"/>
      </xdr:nvSpPr>
      <xdr:spPr>
        <a:xfrm>
          <a:off x="16357600" y="1758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71120</xdr:rowOff>
    </xdr:from>
    <xdr:to>
      <xdr:col>85</xdr:col>
      <xdr:colOff>177800</xdr:colOff>
      <xdr:row>104</xdr:row>
      <xdr:rowOff>1270</xdr:rowOff>
    </xdr:to>
    <xdr:sp macro="" textlink="">
      <xdr:nvSpPr>
        <xdr:cNvPr id="768" name="フローチャート: 判断 767"/>
        <xdr:cNvSpPr/>
      </xdr:nvSpPr>
      <xdr:spPr>
        <a:xfrm>
          <a:off x="16268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21589</xdr:rowOff>
    </xdr:from>
    <xdr:to>
      <xdr:col>81</xdr:col>
      <xdr:colOff>101600</xdr:colOff>
      <xdr:row>103</xdr:row>
      <xdr:rowOff>123189</xdr:rowOff>
    </xdr:to>
    <xdr:sp macro="" textlink="">
      <xdr:nvSpPr>
        <xdr:cNvPr id="769" name="フローチャート: 判断 768"/>
        <xdr:cNvSpPr/>
      </xdr:nvSpPr>
      <xdr:spPr>
        <a:xfrm>
          <a:off x="15430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70" name="フローチャート: 判断 769"/>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34925</xdr:rowOff>
    </xdr:from>
    <xdr:to>
      <xdr:col>72</xdr:col>
      <xdr:colOff>38100</xdr:colOff>
      <xdr:row>103</xdr:row>
      <xdr:rowOff>136525</xdr:rowOff>
    </xdr:to>
    <xdr:sp macro="" textlink="">
      <xdr:nvSpPr>
        <xdr:cNvPr id="771" name="フローチャート: 判断 770"/>
        <xdr:cNvSpPr/>
      </xdr:nvSpPr>
      <xdr:spPr>
        <a:xfrm>
          <a:off x="13652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10161</xdr:rowOff>
    </xdr:from>
    <xdr:to>
      <xdr:col>67</xdr:col>
      <xdr:colOff>101600</xdr:colOff>
      <xdr:row>103</xdr:row>
      <xdr:rowOff>111761</xdr:rowOff>
    </xdr:to>
    <xdr:sp macro="" textlink="">
      <xdr:nvSpPr>
        <xdr:cNvPr id="772" name="フローチャート: 判断 771"/>
        <xdr:cNvSpPr/>
      </xdr:nvSpPr>
      <xdr:spPr>
        <a:xfrm>
          <a:off x="12763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101600</xdr:rowOff>
    </xdr:from>
    <xdr:to>
      <xdr:col>85</xdr:col>
      <xdr:colOff>177800</xdr:colOff>
      <xdr:row>109</xdr:row>
      <xdr:rowOff>31750</xdr:rowOff>
    </xdr:to>
    <xdr:sp macro="" textlink="">
      <xdr:nvSpPr>
        <xdr:cNvPr id="778" name="楕円 777"/>
        <xdr:cNvSpPr/>
      </xdr:nvSpPr>
      <xdr:spPr>
        <a:xfrm>
          <a:off x="162687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16527</xdr:rowOff>
    </xdr:from>
    <xdr:ext cx="469744" cy="259045"/>
    <xdr:sp macro="" textlink="">
      <xdr:nvSpPr>
        <xdr:cNvPr id="779" name="【庁舎】&#10;有形固定資産減価償却率該当値テキスト"/>
        <xdr:cNvSpPr txBox="1"/>
      </xdr:nvSpPr>
      <xdr:spPr>
        <a:xfrm>
          <a:off x="16357600" y="185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67311</xdr:rowOff>
    </xdr:from>
    <xdr:to>
      <xdr:col>81</xdr:col>
      <xdr:colOff>101600</xdr:colOff>
      <xdr:row>108</xdr:row>
      <xdr:rowOff>168911</xdr:rowOff>
    </xdr:to>
    <xdr:sp macro="" textlink="">
      <xdr:nvSpPr>
        <xdr:cNvPr id="780" name="楕円 779"/>
        <xdr:cNvSpPr/>
      </xdr:nvSpPr>
      <xdr:spPr>
        <a:xfrm>
          <a:off x="15430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118111</xdr:rowOff>
    </xdr:from>
    <xdr:to>
      <xdr:col>85</xdr:col>
      <xdr:colOff>127000</xdr:colOff>
      <xdr:row>108</xdr:row>
      <xdr:rowOff>152400</xdr:rowOff>
    </xdr:to>
    <xdr:cxnSp macro="">
      <xdr:nvCxnSpPr>
        <xdr:cNvPr id="781" name="直線コネクタ 780"/>
        <xdr:cNvCxnSpPr/>
      </xdr:nvCxnSpPr>
      <xdr:spPr>
        <a:xfrm>
          <a:off x="15481300" y="186347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33020</xdr:rowOff>
    </xdr:from>
    <xdr:to>
      <xdr:col>76</xdr:col>
      <xdr:colOff>165100</xdr:colOff>
      <xdr:row>108</xdr:row>
      <xdr:rowOff>134620</xdr:rowOff>
    </xdr:to>
    <xdr:sp macro="" textlink="">
      <xdr:nvSpPr>
        <xdr:cNvPr id="782" name="楕円 781"/>
        <xdr:cNvSpPr/>
      </xdr:nvSpPr>
      <xdr:spPr>
        <a:xfrm>
          <a:off x="14541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83820</xdr:rowOff>
    </xdr:from>
    <xdr:to>
      <xdr:col>81</xdr:col>
      <xdr:colOff>50800</xdr:colOff>
      <xdr:row>108</xdr:row>
      <xdr:rowOff>118111</xdr:rowOff>
    </xdr:to>
    <xdr:cxnSp macro="">
      <xdr:nvCxnSpPr>
        <xdr:cNvPr id="783" name="直線コネクタ 782"/>
        <xdr:cNvCxnSpPr/>
      </xdr:nvCxnSpPr>
      <xdr:spPr>
        <a:xfrm>
          <a:off x="14592300" y="18600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164464</xdr:rowOff>
    </xdr:from>
    <xdr:to>
      <xdr:col>72</xdr:col>
      <xdr:colOff>38100</xdr:colOff>
      <xdr:row>108</xdr:row>
      <xdr:rowOff>94614</xdr:rowOff>
    </xdr:to>
    <xdr:sp macro="" textlink="">
      <xdr:nvSpPr>
        <xdr:cNvPr id="784" name="楕円 783"/>
        <xdr:cNvSpPr/>
      </xdr:nvSpPr>
      <xdr:spPr>
        <a:xfrm>
          <a:off x="13652500" y="185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43814</xdr:rowOff>
    </xdr:from>
    <xdr:to>
      <xdr:col>76</xdr:col>
      <xdr:colOff>114300</xdr:colOff>
      <xdr:row>108</xdr:row>
      <xdr:rowOff>83820</xdr:rowOff>
    </xdr:to>
    <xdr:cxnSp macro="">
      <xdr:nvCxnSpPr>
        <xdr:cNvPr id="785" name="直線コネクタ 784"/>
        <xdr:cNvCxnSpPr/>
      </xdr:nvCxnSpPr>
      <xdr:spPr>
        <a:xfrm>
          <a:off x="13703300" y="18560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126364</xdr:rowOff>
    </xdr:from>
    <xdr:to>
      <xdr:col>67</xdr:col>
      <xdr:colOff>101600</xdr:colOff>
      <xdr:row>108</xdr:row>
      <xdr:rowOff>56514</xdr:rowOff>
    </xdr:to>
    <xdr:sp macro="" textlink="">
      <xdr:nvSpPr>
        <xdr:cNvPr id="786" name="楕円 785"/>
        <xdr:cNvSpPr/>
      </xdr:nvSpPr>
      <xdr:spPr>
        <a:xfrm>
          <a:off x="12763500" y="184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5714</xdr:rowOff>
    </xdr:from>
    <xdr:to>
      <xdr:col>71</xdr:col>
      <xdr:colOff>177800</xdr:colOff>
      <xdr:row>108</xdr:row>
      <xdr:rowOff>43814</xdr:rowOff>
    </xdr:to>
    <xdr:cxnSp macro="">
      <xdr:nvCxnSpPr>
        <xdr:cNvPr id="787" name="直線コネクタ 786"/>
        <xdr:cNvCxnSpPr/>
      </xdr:nvCxnSpPr>
      <xdr:spPr>
        <a:xfrm>
          <a:off x="12814300" y="185223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139716</xdr:rowOff>
    </xdr:from>
    <xdr:ext cx="405111" cy="259045"/>
    <xdr:sp macro="" textlink="">
      <xdr:nvSpPr>
        <xdr:cNvPr id="788" name="n_1aveValue【庁舎】&#10;有形固定資産減価償却率"/>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89" name="n_2aveValue【庁舎】&#10;有形固定資産減価償却率"/>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153052</xdr:rowOff>
    </xdr:from>
    <xdr:ext cx="405111" cy="259045"/>
    <xdr:sp macro="" textlink="">
      <xdr:nvSpPr>
        <xdr:cNvPr id="790" name="n_3aveValue【庁舎】&#10;有形固定資産減価償却率"/>
        <xdr:cNvSpPr txBox="1"/>
      </xdr:nvSpPr>
      <xdr:spPr>
        <a:xfrm>
          <a:off x="13500744"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128288</xdr:rowOff>
    </xdr:from>
    <xdr:ext cx="405111" cy="259045"/>
    <xdr:sp macro="" textlink="">
      <xdr:nvSpPr>
        <xdr:cNvPr id="791" name="n_4aveValue【庁舎】&#10;有形固定資産減価償却率"/>
        <xdr:cNvSpPr txBox="1"/>
      </xdr:nvSpPr>
      <xdr:spPr>
        <a:xfrm>
          <a:off x="12611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160038</xdr:rowOff>
    </xdr:from>
    <xdr:ext cx="405111" cy="259045"/>
    <xdr:sp macro="" textlink="">
      <xdr:nvSpPr>
        <xdr:cNvPr id="792" name="n_1mainValue【庁舎】&#10;有形固定資産減価償却率"/>
        <xdr:cNvSpPr txBox="1"/>
      </xdr:nvSpPr>
      <xdr:spPr>
        <a:xfrm>
          <a:off x="15266044"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125747</xdr:rowOff>
    </xdr:from>
    <xdr:ext cx="405111" cy="259045"/>
    <xdr:sp macro="" textlink="">
      <xdr:nvSpPr>
        <xdr:cNvPr id="793" name="n_2mainValue【庁舎】&#10;有形固定資産減価償却率"/>
        <xdr:cNvSpPr txBox="1"/>
      </xdr:nvSpPr>
      <xdr:spPr>
        <a:xfrm>
          <a:off x="14389744"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85741</xdr:rowOff>
    </xdr:from>
    <xdr:ext cx="405111" cy="259045"/>
    <xdr:sp macro="" textlink="">
      <xdr:nvSpPr>
        <xdr:cNvPr id="794" name="n_3mainValue【庁舎】&#10;有形固定資産減価償却率"/>
        <xdr:cNvSpPr txBox="1"/>
      </xdr:nvSpPr>
      <xdr:spPr>
        <a:xfrm>
          <a:off x="13500744"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47641</xdr:rowOff>
    </xdr:from>
    <xdr:ext cx="405111" cy="259045"/>
    <xdr:sp macro="" textlink="">
      <xdr:nvSpPr>
        <xdr:cNvPr id="795" name="n_4mainValue【庁舎】&#10;有形固定資産減価償却率"/>
        <xdr:cNvSpPr txBox="1"/>
      </xdr:nvSpPr>
      <xdr:spPr>
        <a:xfrm>
          <a:off x="12611744" y="1856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108</xdr:row>
      <xdr:rowOff>19050</xdr:rowOff>
    </xdr:to>
    <xdr:cxnSp macro="">
      <xdr:nvCxnSpPr>
        <xdr:cNvPr id="819" name="直線コネクタ 818"/>
        <xdr:cNvCxnSpPr/>
      </xdr:nvCxnSpPr>
      <xdr:spPr>
        <a:xfrm flipV="1">
          <a:off x="22160864" y="1717548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1" name="直線コネクタ 82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822" name="【庁舎】&#10;一人当たり面積最大値テキスト"/>
        <xdr:cNvSpPr txBox="1"/>
      </xdr:nvSpPr>
      <xdr:spPr>
        <a:xfrm>
          <a:off x="22199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823" name="直線コネクタ 822"/>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24"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5" name="フローチャート: 判断 824"/>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6" name="フローチャート: 判断 82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27" name="フローチャート: 判断 826"/>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28" name="フローチャート: 判断 827"/>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39370</xdr:rowOff>
    </xdr:to>
    <xdr:sp macro="" textlink="">
      <xdr:nvSpPr>
        <xdr:cNvPr id="829" name="フローチャート: 判断 828"/>
        <xdr:cNvSpPr/>
      </xdr:nvSpPr>
      <xdr:spPr>
        <a:xfrm>
          <a:off x="18605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35" name="楕円 834"/>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836" name="【庁舎】&#10;一人当たり面積該当値テキスト"/>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837" name="楕円 836"/>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156211</xdr:rowOff>
    </xdr:to>
    <xdr:cxnSp macro="">
      <xdr:nvCxnSpPr>
        <xdr:cNvPr id="838" name="直線コネクタ 837"/>
        <xdr:cNvCxnSpPr/>
      </xdr:nvCxnSpPr>
      <xdr:spPr>
        <a:xfrm>
          <a:off x="21323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839" name="楕円 838"/>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156211</xdr:rowOff>
    </xdr:to>
    <xdr:cxnSp macro="">
      <xdr:nvCxnSpPr>
        <xdr:cNvPr id="840" name="直線コネクタ 839"/>
        <xdr:cNvCxnSpPr/>
      </xdr:nvCxnSpPr>
      <xdr:spPr>
        <a:xfrm>
          <a:off x="20434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109220</xdr:rowOff>
    </xdr:from>
    <xdr:to>
      <xdr:col>102</xdr:col>
      <xdr:colOff>165100</xdr:colOff>
      <xdr:row>108</xdr:row>
      <xdr:rowOff>39370</xdr:rowOff>
    </xdr:to>
    <xdr:sp macro="" textlink="">
      <xdr:nvSpPr>
        <xdr:cNvPr id="841" name="楕円 840"/>
        <xdr:cNvSpPr/>
      </xdr:nvSpPr>
      <xdr:spPr>
        <a:xfrm>
          <a:off x="19494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160020</xdr:rowOff>
    </xdr:to>
    <xdr:cxnSp macro="">
      <xdr:nvCxnSpPr>
        <xdr:cNvPr id="842" name="直線コネクタ 841"/>
        <xdr:cNvCxnSpPr/>
      </xdr:nvCxnSpPr>
      <xdr:spPr>
        <a:xfrm flipV="1">
          <a:off x="19545300" y="1850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109220</xdr:rowOff>
    </xdr:from>
    <xdr:to>
      <xdr:col>98</xdr:col>
      <xdr:colOff>38100</xdr:colOff>
      <xdr:row>108</xdr:row>
      <xdr:rowOff>39370</xdr:rowOff>
    </xdr:to>
    <xdr:sp macro="" textlink="">
      <xdr:nvSpPr>
        <xdr:cNvPr id="843" name="楕円 842"/>
        <xdr:cNvSpPr/>
      </xdr:nvSpPr>
      <xdr:spPr>
        <a:xfrm>
          <a:off x="18605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160020</xdr:rowOff>
    </xdr:from>
    <xdr:to>
      <xdr:col>102</xdr:col>
      <xdr:colOff>114300</xdr:colOff>
      <xdr:row>107</xdr:row>
      <xdr:rowOff>160020</xdr:rowOff>
    </xdr:to>
    <xdr:cxnSp macro="">
      <xdr:nvCxnSpPr>
        <xdr:cNvPr id="844" name="直線コネクタ 843"/>
        <xdr:cNvCxnSpPr/>
      </xdr:nvCxnSpPr>
      <xdr:spPr>
        <a:xfrm>
          <a:off x="18656300" y="1850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5" name="n_1aveValue【庁舎】&#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846"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47" name="n_3aveValue【庁舎】&#10;一人当たり面積"/>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55897</xdr:rowOff>
    </xdr:from>
    <xdr:ext cx="469744" cy="259045"/>
    <xdr:sp macro="" textlink="">
      <xdr:nvSpPr>
        <xdr:cNvPr id="848" name="n_4aveValue【庁舎】&#10;一人当たり面積"/>
        <xdr:cNvSpPr txBox="1"/>
      </xdr:nvSpPr>
      <xdr:spPr>
        <a:xfrm>
          <a:off x="18421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849"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850" name="n_2mainValue【庁舎】&#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30497</xdr:rowOff>
    </xdr:from>
    <xdr:ext cx="469744" cy="259045"/>
    <xdr:sp macro="" textlink="">
      <xdr:nvSpPr>
        <xdr:cNvPr id="851" name="n_3mainValue【庁舎】&#10;一人当たり面積"/>
        <xdr:cNvSpPr txBox="1"/>
      </xdr:nvSpPr>
      <xdr:spPr>
        <a:xfrm>
          <a:off x="19310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30497</xdr:rowOff>
    </xdr:from>
    <xdr:ext cx="469744" cy="259045"/>
    <xdr:sp macro="" textlink="">
      <xdr:nvSpPr>
        <xdr:cNvPr id="852" name="n_4mainValue【庁舎】&#10;一人当たり面積"/>
        <xdr:cNvSpPr txBox="1"/>
      </xdr:nvSpPr>
      <xdr:spPr>
        <a:xfrm>
          <a:off x="18421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類似団体と比較して、特に有形固定資産減価償却率が高い施設としては、庁舎、図書館、市民会館、一般廃棄物処理施設である。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庁舎については、本庁舎は昭和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46</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年に建設、図書館は、昭和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59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年に建設された施設であるが、令和元年度に図書館、（仮称）未来館、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市庁舎</a:t>
          </a:r>
          <a:r>
            <a:rPr kumimoji="1" lang="ja-JP" altLang="en-US" sz="1300">
              <a:solidFill>
                <a:schemeClr val="tx1"/>
              </a:solidFill>
              <a:latin typeface="ＭＳ Ｐゴシック" panose="020B0600070205080204" pitchFamily="50" charset="-128"/>
              <a:ea typeface="ＭＳ Ｐゴシック" panose="020B0600070205080204" pitchFamily="50" charset="-128"/>
            </a:rPr>
            <a:t>、消防本部及び国県の行政機関等からなる複合施設並びにその周辺環境の整備に向けた基本的な考え方を整理した「厚木市複合施設等整備基本計画」を策定した。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市民会館（文化会館）は、昭和</a:t>
          </a:r>
          <a:r>
            <a:rPr kumimoji="1" lang="en-US" altLang="ja-JP" sz="1300">
              <a:solidFill>
                <a:schemeClr val="tx1"/>
              </a:solidFill>
              <a:latin typeface="ＭＳ Ｐゴシック" panose="020B0600070205080204" pitchFamily="50" charset="-128"/>
              <a:ea typeface="ＭＳ Ｐゴシック" panose="020B0600070205080204" pitchFamily="50" charset="-128"/>
            </a:rPr>
            <a:t>53</a:t>
          </a:r>
          <a:r>
            <a:rPr kumimoji="1" lang="ja-JP" altLang="en-US" sz="1300">
              <a:solidFill>
                <a:schemeClr val="tx1"/>
              </a:solidFill>
              <a:latin typeface="ＭＳ Ｐゴシック" panose="020B0600070205080204" pitchFamily="50" charset="-128"/>
              <a:ea typeface="ＭＳ Ｐゴシック" panose="020B0600070205080204" pitchFamily="50" charset="-128"/>
            </a:rPr>
            <a:t>年に建設された施設であり、「厚木市公共建築物の維持管理計画作成ガイドライン」に沿って、計画的に予防保全工事や建築設備の改修を実施し、施設の長寿命化を図っている。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一般廃棄物処理施設（環境センター）は、稼働から</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年以上経過している施設であり、「厚木愛甲ごみ処理広域化実施計画」に基づき、新ごみ中間処理施設の整備を進めている。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223,710
216,010
93.84
125,260,693
119,825,190
4,801,336
52,981,726
58,568,410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年度における財政力指数（３か年平均）は類似団体との比較で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となっており、昭和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年の最終交付以来</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年連続で普通交付税の不交付団体となっている。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年度においては、保健衛生費の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等により分母である基準財政需要額が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したものの、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地方消費税交付金の増や法人事業税交付金の増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等により分子となる基準財政収入額の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が大きかったことから、単年度財政力指数は前年度から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となった。３か年平均としては、算定から外れる平成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年度単年度指数が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低い水準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であったことから、前年</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0.051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1.264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116840</xdr:rowOff>
    </xdr:to>
    <xdr:cxnSp macro="">
      <xdr:nvCxnSpPr>
        <xdr:cNvPr id="62" name="直線コネクタ 61"/>
        <xdr:cNvCxnSpPr/>
      </xdr:nvCxnSpPr>
      <xdr:spPr>
        <a:xfrm flipV="1">
          <a:off x="4953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115570</xdr:rowOff>
    </xdr:from>
    <xdr:to>
      <xdr:col>23</xdr:col>
      <xdr:colOff>133350</xdr:colOff>
      <xdr:row>36</xdr:row>
      <xdr:rowOff>64770</xdr:rowOff>
    </xdr:to>
    <xdr:cxnSp macro="">
      <xdr:nvCxnSpPr>
        <xdr:cNvPr id="67" name="直線コネクタ 66"/>
        <xdr:cNvCxnSpPr/>
      </xdr:nvCxnSpPr>
      <xdr:spPr>
        <a:xfrm flipV="1">
          <a:off x="4114800" y="611632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64770</xdr:rowOff>
    </xdr:from>
    <xdr:to>
      <xdr:col>19</xdr:col>
      <xdr:colOff>133350</xdr:colOff>
      <xdr:row>36</xdr:row>
      <xdr:rowOff>64770</xdr:rowOff>
    </xdr:to>
    <xdr:cxnSp macro="">
      <xdr:nvCxnSpPr>
        <xdr:cNvPr id="70" name="直線コネクタ 69"/>
        <xdr:cNvCxnSpPr/>
      </xdr:nvCxnSpPr>
      <xdr:spPr>
        <a:xfrm>
          <a:off x="3225800" y="6236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2" name="テキスト ボックス 71"/>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64770</xdr:rowOff>
    </xdr:from>
    <xdr:to>
      <xdr:col>15</xdr:col>
      <xdr:colOff>82550</xdr:colOff>
      <xdr:row>37</xdr:row>
      <xdr:rowOff>38100</xdr:rowOff>
    </xdr:to>
    <xdr:cxnSp macro="">
      <xdr:nvCxnSpPr>
        <xdr:cNvPr id="73" name="直線コネクタ 72"/>
        <xdr:cNvCxnSpPr/>
      </xdr:nvCxnSpPr>
      <xdr:spPr>
        <a:xfrm flipV="1">
          <a:off x="2336800" y="62369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124460</xdr:rowOff>
    </xdr:from>
    <xdr:to>
      <xdr:col>15</xdr:col>
      <xdr:colOff>133350</xdr:colOff>
      <xdr:row>41</xdr:row>
      <xdr:rowOff>54610</xdr:rowOff>
    </xdr:to>
    <xdr:sp macro="" textlink="">
      <xdr:nvSpPr>
        <xdr:cNvPr id="74" name="フローチャート: 判断 73"/>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75" name="テキスト ボックス 74"/>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62230</xdr:rowOff>
    </xdr:to>
    <xdr:cxnSp macro="">
      <xdr:nvCxnSpPr>
        <xdr:cNvPr id="76" name="直線コネクタ 75"/>
        <xdr:cNvCxnSpPr/>
      </xdr:nvCxnSpPr>
      <xdr:spPr>
        <a:xfrm flipV="1">
          <a:off x="1447800" y="638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1270</xdr:rowOff>
    </xdr:from>
    <xdr:to>
      <xdr:col>11</xdr:col>
      <xdr:colOff>82550</xdr:colOff>
      <xdr:row>41</xdr:row>
      <xdr:rowOff>102870</xdr:rowOff>
    </xdr:to>
    <xdr:sp macro="" textlink="">
      <xdr:nvSpPr>
        <xdr:cNvPr id="77" name="フローチャート: 判断 76"/>
        <xdr:cNvSpPr/>
      </xdr:nvSpPr>
      <xdr:spPr>
        <a:xfrm>
          <a:off x="2286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87647</xdr:rowOff>
    </xdr:from>
    <xdr:ext cx="762000" cy="259045"/>
    <xdr:sp macro="" textlink="">
      <xdr:nvSpPr>
        <xdr:cNvPr id="78" name="テキスト ボックス 77"/>
        <xdr:cNvSpPr txBox="1"/>
      </xdr:nvSpPr>
      <xdr:spPr>
        <a:xfrm>
          <a:off x="1955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79" name="フローチャート: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64770</xdr:rowOff>
    </xdr:from>
    <xdr:to>
      <xdr:col>23</xdr:col>
      <xdr:colOff>184150</xdr:colOff>
      <xdr:row>35</xdr:row>
      <xdr:rowOff>166370</xdr:rowOff>
    </xdr:to>
    <xdr:sp macro="" textlink="">
      <xdr:nvSpPr>
        <xdr:cNvPr id="86" name="楕円 85"/>
        <xdr:cNvSpPr/>
      </xdr:nvSpPr>
      <xdr:spPr>
        <a:xfrm>
          <a:off x="4902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157497</xdr:rowOff>
    </xdr:from>
    <xdr:ext cx="762000" cy="259045"/>
    <xdr:sp macro="" textlink="">
      <xdr:nvSpPr>
        <xdr:cNvPr id="87" name="財政力該当値テキスト"/>
        <xdr:cNvSpPr txBox="1"/>
      </xdr:nvSpPr>
      <xdr:spPr>
        <a:xfrm>
          <a:off x="5041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13970</xdr:rowOff>
    </xdr:from>
    <xdr:to>
      <xdr:col>19</xdr:col>
      <xdr:colOff>184150</xdr:colOff>
      <xdr:row>36</xdr:row>
      <xdr:rowOff>115570</xdr:rowOff>
    </xdr:to>
    <xdr:sp macro="" textlink="">
      <xdr:nvSpPr>
        <xdr:cNvPr id="88" name="楕円 87"/>
        <xdr:cNvSpPr/>
      </xdr:nvSpPr>
      <xdr:spPr>
        <a:xfrm>
          <a:off x="4064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125747</xdr:rowOff>
    </xdr:from>
    <xdr:ext cx="736600" cy="259045"/>
    <xdr:sp macro="" textlink="">
      <xdr:nvSpPr>
        <xdr:cNvPr id="89" name="テキスト ボックス 88"/>
        <xdr:cNvSpPr txBox="1"/>
      </xdr:nvSpPr>
      <xdr:spPr>
        <a:xfrm>
          <a:off x="3733800" y="595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13970</xdr:rowOff>
    </xdr:from>
    <xdr:to>
      <xdr:col>15</xdr:col>
      <xdr:colOff>133350</xdr:colOff>
      <xdr:row>36</xdr:row>
      <xdr:rowOff>115570</xdr:rowOff>
    </xdr:to>
    <xdr:sp macro="" textlink="">
      <xdr:nvSpPr>
        <xdr:cNvPr id="90" name="楕円 89"/>
        <xdr:cNvSpPr/>
      </xdr:nvSpPr>
      <xdr:spPr>
        <a:xfrm>
          <a:off x="3175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125747</xdr:rowOff>
    </xdr:from>
    <xdr:ext cx="762000" cy="259045"/>
    <xdr:sp macro="" textlink="">
      <xdr:nvSpPr>
        <xdr:cNvPr id="91" name="テキスト ボックス 90"/>
        <xdr:cNvSpPr txBox="1"/>
      </xdr:nvSpPr>
      <xdr:spPr>
        <a:xfrm>
          <a:off x="2844800" y="595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2" name="楕円 91"/>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3" name="テキスト ボックス 92"/>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94" name="楕円 93"/>
        <xdr:cNvSpPr/>
      </xdr:nvSpPr>
      <xdr:spPr>
        <a:xfrm>
          <a:off x="139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95" name="テキスト ボックス 94"/>
        <xdr:cNvSpPr txBox="1"/>
      </xdr:nvSpPr>
      <xdr:spPr>
        <a:xfrm>
          <a:off x="1066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固定資産税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や税交付金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等の増により経常一般財源は増加しており、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令和２年度は新型コロナウイルスの影響による通院控えなど医療費減により扶助費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繰出金が減額となった結果、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経常経費が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ことから、経常収支比率は前年度と比較して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なお、本市では、経常一般財源において年度間の振れ幅が大きい法人市民税の比率が比較的高く、経常収支比率に大きな影響を与える財政構造となっている。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65</xdr:row>
      <xdr:rowOff>163513</xdr:rowOff>
    </xdr:to>
    <xdr:cxnSp macro="">
      <xdr:nvCxnSpPr>
        <xdr:cNvPr id="121" name="直線コネクタ 120"/>
        <xdr:cNvCxnSpPr/>
      </xdr:nvCxnSpPr>
      <xdr:spPr>
        <a:xfrm flipV="1">
          <a:off x="4953000" y="10077132"/>
          <a:ext cx="0" cy="12306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2"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3" name="直線コネクタ 122"/>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4" name="財政構造の弾力性最大値テキスト"/>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5" name="直線コネクタ 124"/>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115888</xdr:rowOff>
    </xdr:from>
    <xdr:to>
      <xdr:col>23</xdr:col>
      <xdr:colOff>133350</xdr:colOff>
      <xdr:row>62</xdr:row>
      <xdr:rowOff>122872</xdr:rowOff>
    </xdr:to>
    <xdr:cxnSp macro="">
      <xdr:nvCxnSpPr>
        <xdr:cNvPr id="126" name="直線コネクタ 125"/>
        <xdr:cNvCxnSpPr/>
      </xdr:nvCxnSpPr>
      <xdr:spPr>
        <a:xfrm flipV="1">
          <a:off x="4114800" y="10402888"/>
          <a:ext cx="838200" cy="3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27"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28" name="フローチャート: 判断 127"/>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122872</xdr:rowOff>
    </xdr:to>
    <xdr:cxnSp macro="">
      <xdr:nvCxnSpPr>
        <xdr:cNvPr id="129" name="直線コネクタ 128"/>
        <xdr:cNvCxnSpPr/>
      </xdr:nvCxnSpPr>
      <xdr:spPr>
        <a:xfrm>
          <a:off x="3225800" y="10577830"/>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105728</xdr:rowOff>
    </xdr:from>
    <xdr:to>
      <xdr:col>19</xdr:col>
      <xdr:colOff>184150</xdr:colOff>
      <xdr:row>64</xdr:row>
      <xdr:rowOff>35878</xdr:rowOff>
    </xdr:to>
    <xdr:sp macro="" textlink="">
      <xdr:nvSpPr>
        <xdr:cNvPr id="130" name="フローチャート: 判断 129"/>
        <xdr:cNvSpPr/>
      </xdr:nvSpPr>
      <xdr:spPr>
        <a:xfrm>
          <a:off x="4064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20655</xdr:rowOff>
    </xdr:from>
    <xdr:ext cx="736600" cy="259045"/>
    <xdr:sp macro="" textlink="">
      <xdr:nvSpPr>
        <xdr:cNvPr id="131" name="テキスト ボックス 130"/>
        <xdr:cNvSpPr txBox="1"/>
      </xdr:nvSpPr>
      <xdr:spPr>
        <a:xfrm>
          <a:off x="3733800" y="1099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16828</xdr:rowOff>
    </xdr:from>
    <xdr:to>
      <xdr:col>15</xdr:col>
      <xdr:colOff>82550</xdr:colOff>
      <xdr:row>61</xdr:row>
      <xdr:rowOff>119380</xdr:rowOff>
    </xdr:to>
    <xdr:cxnSp macro="">
      <xdr:nvCxnSpPr>
        <xdr:cNvPr id="132" name="直線コネクタ 131"/>
        <xdr:cNvCxnSpPr/>
      </xdr:nvCxnSpPr>
      <xdr:spPr>
        <a:xfrm>
          <a:off x="2336800" y="1047527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3" name="フローチャート: 判断 132"/>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4" name="テキスト ボックス 133"/>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16828</xdr:rowOff>
    </xdr:from>
    <xdr:to>
      <xdr:col>11</xdr:col>
      <xdr:colOff>31750</xdr:colOff>
      <xdr:row>64</xdr:row>
      <xdr:rowOff>129857</xdr:rowOff>
    </xdr:to>
    <xdr:cxnSp macro="">
      <xdr:nvCxnSpPr>
        <xdr:cNvPr id="135" name="直線コネクタ 134"/>
        <xdr:cNvCxnSpPr/>
      </xdr:nvCxnSpPr>
      <xdr:spPr>
        <a:xfrm flipV="1">
          <a:off x="1447800" y="10475278"/>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81597</xdr:rowOff>
    </xdr:from>
    <xdr:to>
      <xdr:col>11</xdr:col>
      <xdr:colOff>82550</xdr:colOff>
      <xdr:row>64</xdr:row>
      <xdr:rowOff>11747</xdr:rowOff>
    </xdr:to>
    <xdr:sp macro="" textlink="">
      <xdr:nvSpPr>
        <xdr:cNvPr id="136" name="フローチャート: 判断 135"/>
        <xdr:cNvSpPr/>
      </xdr:nvSpPr>
      <xdr:spPr>
        <a:xfrm>
          <a:off x="2286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167974</xdr:rowOff>
    </xdr:from>
    <xdr:ext cx="762000" cy="259045"/>
    <xdr:sp macro="" textlink="">
      <xdr:nvSpPr>
        <xdr:cNvPr id="137" name="テキスト ボックス 136"/>
        <xdr:cNvSpPr txBox="1"/>
      </xdr:nvSpPr>
      <xdr:spPr>
        <a:xfrm>
          <a:off x="1955800" y="1096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105728</xdr:rowOff>
    </xdr:from>
    <xdr:to>
      <xdr:col>7</xdr:col>
      <xdr:colOff>31750</xdr:colOff>
      <xdr:row>64</xdr:row>
      <xdr:rowOff>35878</xdr:rowOff>
    </xdr:to>
    <xdr:sp macro="" textlink="">
      <xdr:nvSpPr>
        <xdr:cNvPr id="138" name="フローチャート: 判断 137"/>
        <xdr:cNvSpPr/>
      </xdr:nvSpPr>
      <xdr:spPr>
        <a:xfrm>
          <a:off x="13970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46055</xdr:rowOff>
    </xdr:from>
    <xdr:ext cx="762000" cy="259045"/>
    <xdr:sp macro="" textlink="">
      <xdr:nvSpPr>
        <xdr:cNvPr id="139" name="テキスト ボックス 138"/>
        <xdr:cNvSpPr txBox="1"/>
      </xdr:nvSpPr>
      <xdr:spPr>
        <a:xfrm>
          <a:off x="1066800" y="1067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65088</xdr:rowOff>
    </xdr:from>
    <xdr:to>
      <xdr:col>23</xdr:col>
      <xdr:colOff>184150</xdr:colOff>
      <xdr:row>60</xdr:row>
      <xdr:rowOff>166688</xdr:rowOff>
    </xdr:to>
    <xdr:sp macro="" textlink="">
      <xdr:nvSpPr>
        <xdr:cNvPr id="145" name="楕円 144"/>
        <xdr:cNvSpPr/>
      </xdr:nvSpPr>
      <xdr:spPr>
        <a:xfrm>
          <a:off x="4902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81615</xdr:rowOff>
    </xdr:from>
    <xdr:ext cx="762000" cy="259045"/>
    <xdr:sp macro="" textlink="">
      <xdr:nvSpPr>
        <xdr:cNvPr id="146" name="財政構造の弾力性該当値テキスト"/>
        <xdr:cNvSpPr txBox="1"/>
      </xdr:nvSpPr>
      <xdr:spPr>
        <a:xfrm>
          <a:off x="5041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72072</xdr:rowOff>
    </xdr:from>
    <xdr:to>
      <xdr:col>19</xdr:col>
      <xdr:colOff>184150</xdr:colOff>
      <xdr:row>63</xdr:row>
      <xdr:rowOff>2222</xdr:rowOff>
    </xdr:to>
    <xdr:sp macro="" textlink="">
      <xdr:nvSpPr>
        <xdr:cNvPr id="147" name="楕円 146"/>
        <xdr:cNvSpPr/>
      </xdr:nvSpPr>
      <xdr:spPr>
        <a:xfrm>
          <a:off x="4064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12399</xdr:rowOff>
    </xdr:from>
    <xdr:ext cx="736600" cy="259045"/>
    <xdr:sp macro="" textlink="">
      <xdr:nvSpPr>
        <xdr:cNvPr id="148" name="テキスト ボックス 147"/>
        <xdr:cNvSpPr txBox="1"/>
      </xdr:nvSpPr>
      <xdr:spPr>
        <a:xfrm>
          <a:off x="3733800" y="10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49" name="楕円 148"/>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0" name="テキスト ボックス 149"/>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137478</xdr:rowOff>
    </xdr:from>
    <xdr:to>
      <xdr:col>11</xdr:col>
      <xdr:colOff>82550</xdr:colOff>
      <xdr:row>61</xdr:row>
      <xdr:rowOff>67628</xdr:rowOff>
    </xdr:to>
    <xdr:sp macro="" textlink="">
      <xdr:nvSpPr>
        <xdr:cNvPr id="151" name="楕円 150"/>
        <xdr:cNvSpPr/>
      </xdr:nvSpPr>
      <xdr:spPr>
        <a:xfrm>
          <a:off x="2286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77805</xdr:rowOff>
    </xdr:from>
    <xdr:ext cx="762000" cy="259045"/>
    <xdr:sp macro="" textlink="">
      <xdr:nvSpPr>
        <xdr:cNvPr id="152" name="テキスト ボックス 151"/>
        <xdr:cNvSpPr txBox="1"/>
      </xdr:nvSpPr>
      <xdr:spPr>
        <a:xfrm>
          <a:off x="1955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79057</xdr:rowOff>
    </xdr:from>
    <xdr:to>
      <xdr:col>7</xdr:col>
      <xdr:colOff>31750</xdr:colOff>
      <xdr:row>65</xdr:row>
      <xdr:rowOff>9207</xdr:rowOff>
    </xdr:to>
    <xdr:sp macro="" textlink="">
      <xdr:nvSpPr>
        <xdr:cNvPr id="153" name="楕円 152"/>
        <xdr:cNvSpPr/>
      </xdr:nvSpPr>
      <xdr:spPr>
        <a:xfrm>
          <a:off x="1397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165434</xdr:rowOff>
    </xdr:from>
    <xdr:ext cx="762000" cy="259045"/>
    <xdr:sp macro="" textlink="">
      <xdr:nvSpPr>
        <xdr:cNvPr id="154" name="テキスト ボックス 153"/>
        <xdr:cNvSpPr txBox="1"/>
      </xdr:nvSpPr>
      <xdr:spPr>
        <a:xfrm>
          <a:off x="1066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年度は、人件費、物件費共に増となったことから、人口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人当たりの決算額としては、前年度と比べて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5,792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本市は、類似団体と比べて公共施設の数が多いことから、施設管理に係る委託料などの物件費が高くなる傾向がある。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1" name="直線コネクタ 170"/>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2" name="テキスト ボックス 171"/>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5" name="直線コネクタ 174"/>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6" name="テキスト ボックス 175"/>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79" name="直線コネクタ 178"/>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0" name="テキスト ボックス 179"/>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3" name="直線コネクタ 182"/>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4" name="テキスト ボックス 183"/>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21957</xdr:rowOff>
    </xdr:from>
    <xdr:to>
      <xdr:col>23</xdr:col>
      <xdr:colOff>133350</xdr:colOff>
      <xdr:row>89</xdr:row>
      <xdr:rowOff>55161</xdr:rowOff>
    </xdr:to>
    <xdr:cxnSp macro="">
      <xdr:nvCxnSpPr>
        <xdr:cNvPr id="188" name="直線コネクタ 187"/>
        <xdr:cNvCxnSpPr/>
      </xdr:nvCxnSpPr>
      <xdr:spPr>
        <a:xfrm flipV="1">
          <a:off x="4953000" y="13909407"/>
          <a:ext cx="0" cy="1404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27238</xdr:rowOff>
    </xdr:from>
    <xdr:ext cx="762000" cy="259045"/>
    <xdr:sp macro="" textlink="">
      <xdr:nvSpPr>
        <xdr:cNvPr id="189" name="人件費・物件費等の状況最小値テキスト"/>
        <xdr:cNvSpPr txBox="1"/>
      </xdr:nvSpPr>
      <xdr:spPr>
        <a:xfrm>
          <a:off x="5041900" y="152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55161</xdr:rowOff>
    </xdr:from>
    <xdr:to>
      <xdr:col>24</xdr:col>
      <xdr:colOff>12700</xdr:colOff>
      <xdr:row>89</xdr:row>
      <xdr:rowOff>55161</xdr:rowOff>
    </xdr:to>
    <xdr:cxnSp macro="">
      <xdr:nvCxnSpPr>
        <xdr:cNvPr id="190" name="直線コネクタ 189"/>
        <xdr:cNvCxnSpPr/>
      </xdr:nvCxnSpPr>
      <xdr:spPr>
        <a:xfrm>
          <a:off x="4864100" y="153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108334</xdr:rowOff>
    </xdr:from>
    <xdr:ext cx="762000" cy="259045"/>
    <xdr:sp macro="" textlink="">
      <xdr:nvSpPr>
        <xdr:cNvPr id="191" name="人件費・物件費等の状況最大値テキスト"/>
        <xdr:cNvSpPr txBox="1"/>
      </xdr:nvSpPr>
      <xdr:spPr>
        <a:xfrm>
          <a:off x="5041900" y="136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21957</xdr:rowOff>
    </xdr:from>
    <xdr:to>
      <xdr:col>24</xdr:col>
      <xdr:colOff>12700</xdr:colOff>
      <xdr:row>81</xdr:row>
      <xdr:rowOff>21957</xdr:rowOff>
    </xdr:to>
    <xdr:cxnSp macro="">
      <xdr:nvCxnSpPr>
        <xdr:cNvPr id="192" name="直線コネクタ 191"/>
        <xdr:cNvCxnSpPr/>
      </xdr:nvCxnSpPr>
      <xdr:spPr>
        <a:xfrm>
          <a:off x="4864100" y="1390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106469</xdr:rowOff>
    </xdr:from>
    <xdr:to>
      <xdr:col>23</xdr:col>
      <xdr:colOff>133350</xdr:colOff>
      <xdr:row>85</xdr:row>
      <xdr:rowOff>22369</xdr:rowOff>
    </xdr:to>
    <xdr:cxnSp macro="">
      <xdr:nvCxnSpPr>
        <xdr:cNvPr id="193" name="直線コネクタ 192"/>
        <xdr:cNvCxnSpPr/>
      </xdr:nvCxnSpPr>
      <xdr:spPr>
        <a:xfrm>
          <a:off x="4114800" y="14508269"/>
          <a:ext cx="838200" cy="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9796</xdr:rowOff>
    </xdr:from>
    <xdr:ext cx="762000" cy="259045"/>
    <xdr:sp macro="" textlink="">
      <xdr:nvSpPr>
        <xdr:cNvPr id="194" name="人件費・物件費等の状況平均値テキスト"/>
        <xdr:cNvSpPr txBox="1"/>
      </xdr:nvSpPr>
      <xdr:spPr>
        <a:xfrm>
          <a:off x="5041900" y="14068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164719</xdr:rowOff>
    </xdr:from>
    <xdr:to>
      <xdr:col>23</xdr:col>
      <xdr:colOff>184150</xdr:colOff>
      <xdr:row>83</xdr:row>
      <xdr:rowOff>94869</xdr:rowOff>
    </xdr:to>
    <xdr:sp macro="" textlink="">
      <xdr:nvSpPr>
        <xdr:cNvPr id="195" name="フローチャート: 判断 194"/>
        <xdr:cNvSpPr/>
      </xdr:nvSpPr>
      <xdr:spPr>
        <a:xfrm>
          <a:off x="4902200" y="1422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13779</xdr:rowOff>
    </xdr:from>
    <xdr:to>
      <xdr:col>19</xdr:col>
      <xdr:colOff>133350</xdr:colOff>
      <xdr:row>84</xdr:row>
      <xdr:rowOff>106469</xdr:rowOff>
    </xdr:to>
    <xdr:cxnSp macro="">
      <xdr:nvCxnSpPr>
        <xdr:cNvPr id="196" name="直線コネクタ 195"/>
        <xdr:cNvCxnSpPr/>
      </xdr:nvCxnSpPr>
      <xdr:spPr>
        <a:xfrm>
          <a:off x="3225800" y="14415579"/>
          <a:ext cx="889000" cy="9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71548</xdr:rowOff>
    </xdr:from>
    <xdr:to>
      <xdr:col>19</xdr:col>
      <xdr:colOff>184150</xdr:colOff>
      <xdr:row>83</xdr:row>
      <xdr:rowOff>1698</xdr:rowOff>
    </xdr:to>
    <xdr:sp macro="" textlink="">
      <xdr:nvSpPr>
        <xdr:cNvPr id="197" name="フローチャート: 判断 196"/>
        <xdr:cNvSpPr/>
      </xdr:nvSpPr>
      <xdr:spPr>
        <a:xfrm>
          <a:off x="4064000" y="141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11875</xdr:rowOff>
    </xdr:from>
    <xdr:ext cx="736600" cy="259045"/>
    <xdr:sp macro="" textlink="">
      <xdr:nvSpPr>
        <xdr:cNvPr id="198" name="テキスト ボックス 197"/>
        <xdr:cNvSpPr txBox="1"/>
      </xdr:nvSpPr>
      <xdr:spPr>
        <a:xfrm>
          <a:off x="3733800" y="13899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13779</xdr:rowOff>
    </xdr:from>
    <xdr:to>
      <xdr:col>15</xdr:col>
      <xdr:colOff>82550</xdr:colOff>
      <xdr:row>84</xdr:row>
      <xdr:rowOff>14579</xdr:rowOff>
    </xdr:to>
    <xdr:cxnSp macro="">
      <xdr:nvCxnSpPr>
        <xdr:cNvPr id="199" name="直線コネクタ 198"/>
        <xdr:cNvCxnSpPr/>
      </xdr:nvCxnSpPr>
      <xdr:spPr>
        <a:xfrm flipV="1">
          <a:off x="2336800" y="1441557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6065</xdr:rowOff>
    </xdr:from>
    <xdr:to>
      <xdr:col>15</xdr:col>
      <xdr:colOff>133350</xdr:colOff>
      <xdr:row>82</xdr:row>
      <xdr:rowOff>107665</xdr:rowOff>
    </xdr:to>
    <xdr:sp macro="" textlink="">
      <xdr:nvSpPr>
        <xdr:cNvPr id="200" name="フローチャート: 判断 199"/>
        <xdr:cNvSpPr/>
      </xdr:nvSpPr>
      <xdr:spPr>
        <a:xfrm>
          <a:off x="3175000" y="1406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117842</xdr:rowOff>
    </xdr:from>
    <xdr:ext cx="762000" cy="259045"/>
    <xdr:sp macro="" textlink="">
      <xdr:nvSpPr>
        <xdr:cNvPr id="201" name="テキスト ボックス 200"/>
        <xdr:cNvSpPr txBox="1"/>
      </xdr:nvSpPr>
      <xdr:spPr>
        <a:xfrm>
          <a:off x="2844800" y="138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99554</xdr:rowOff>
    </xdr:from>
    <xdr:to>
      <xdr:col>11</xdr:col>
      <xdr:colOff>31750</xdr:colOff>
      <xdr:row>84</xdr:row>
      <xdr:rowOff>14579</xdr:rowOff>
    </xdr:to>
    <xdr:cxnSp macro="">
      <xdr:nvCxnSpPr>
        <xdr:cNvPr id="202" name="直線コネクタ 201"/>
        <xdr:cNvCxnSpPr/>
      </xdr:nvCxnSpPr>
      <xdr:spPr>
        <a:xfrm>
          <a:off x="1447800" y="14329904"/>
          <a:ext cx="889000" cy="8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162992</xdr:rowOff>
    </xdr:from>
    <xdr:to>
      <xdr:col>11</xdr:col>
      <xdr:colOff>82550</xdr:colOff>
      <xdr:row>82</xdr:row>
      <xdr:rowOff>93142</xdr:rowOff>
    </xdr:to>
    <xdr:sp macro="" textlink="">
      <xdr:nvSpPr>
        <xdr:cNvPr id="203" name="フローチャート: 判断 202"/>
        <xdr:cNvSpPr/>
      </xdr:nvSpPr>
      <xdr:spPr>
        <a:xfrm>
          <a:off x="2286000" y="1405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103319</xdr:rowOff>
    </xdr:from>
    <xdr:ext cx="762000" cy="259045"/>
    <xdr:sp macro="" textlink="">
      <xdr:nvSpPr>
        <xdr:cNvPr id="204" name="テキスト ボックス 203"/>
        <xdr:cNvSpPr txBox="1"/>
      </xdr:nvSpPr>
      <xdr:spPr>
        <a:xfrm>
          <a:off x="1955800" y="1381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133793</xdr:rowOff>
    </xdr:from>
    <xdr:to>
      <xdr:col>7</xdr:col>
      <xdr:colOff>31750</xdr:colOff>
      <xdr:row>82</xdr:row>
      <xdr:rowOff>63943</xdr:rowOff>
    </xdr:to>
    <xdr:sp macro="" textlink="">
      <xdr:nvSpPr>
        <xdr:cNvPr id="205" name="フローチャート: 判断 204"/>
        <xdr:cNvSpPr/>
      </xdr:nvSpPr>
      <xdr:spPr>
        <a:xfrm>
          <a:off x="1397000" y="1402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74120</xdr:rowOff>
    </xdr:from>
    <xdr:ext cx="762000" cy="259045"/>
    <xdr:sp macro="" textlink="">
      <xdr:nvSpPr>
        <xdr:cNvPr id="206" name="テキスト ボックス 205"/>
        <xdr:cNvSpPr txBox="1"/>
      </xdr:nvSpPr>
      <xdr:spPr>
        <a:xfrm>
          <a:off x="1066800" y="1379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143019</xdr:rowOff>
    </xdr:from>
    <xdr:to>
      <xdr:col>23</xdr:col>
      <xdr:colOff>184150</xdr:colOff>
      <xdr:row>85</xdr:row>
      <xdr:rowOff>73169</xdr:rowOff>
    </xdr:to>
    <xdr:sp macro="" textlink="">
      <xdr:nvSpPr>
        <xdr:cNvPr id="212" name="楕円 211"/>
        <xdr:cNvSpPr/>
      </xdr:nvSpPr>
      <xdr:spPr>
        <a:xfrm>
          <a:off x="4902200" y="1454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115096</xdr:rowOff>
    </xdr:from>
    <xdr:ext cx="762000" cy="259045"/>
    <xdr:sp macro="" textlink="">
      <xdr:nvSpPr>
        <xdr:cNvPr id="213" name="人件費・物件費等の状況該当値テキスト"/>
        <xdr:cNvSpPr txBox="1"/>
      </xdr:nvSpPr>
      <xdr:spPr>
        <a:xfrm>
          <a:off x="5041900" y="1451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55669</xdr:rowOff>
    </xdr:from>
    <xdr:to>
      <xdr:col>19</xdr:col>
      <xdr:colOff>184150</xdr:colOff>
      <xdr:row>84</xdr:row>
      <xdr:rowOff>157269</xdr:rowOff>
    </xdr:to>
    <xdr:sp macro="" textlink="">
      <xdr:nvSpPr>
        <xdr:cNvPr id="214" name="楕円 213"/>
        <xdr:cNvSpPr/>
      </xdr:nvSpPr>
      <xdr:spPr>
        <a:xfrm>
          <a:off x="4064000" y="144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142046</xdr:rowOff>
    </xdr:from>
    <xdr:ext cx="736600" cy="259045"/>
    <xdr:sp macro="" textlink="">
      <xdr:nvSpPr>
        <xdr:cNvPr id="215" name="テキスト ボックス 214"/>
        <xdr:cNvSpPr txBox="1"/>
      </xdr:nvSpPr>
      <xdr:spPr>
        <a:xfrm>
          <a:off x="3733800" y="14543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134429</xdr:rowOff>
    </xdr:from>
    <xdr:to>
      <xdr:col>15</xdr:col>
      <xdr:colOff>133350</xdr:colOff>
      <xdr:row>84</xdr:row>
      <xdr:rowOff>64579</xdr:rowOff>
    </xdr:to>
    <xdr:sp macro="" textlink="">
      <xdr:nvSpPr>
        <xdr:cNvPr id="216" name="楕円 215"/>
        <xdr:cNvSpPr/>
      </xdr:nvSpPr>
      <xdr:spPr>
        <a:xfrm>
          <a:off x="3175000" y="1436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49356</xdr:rowOff>
    </xdr:from>
    <xdr:ext cx="762000" cy="259045"/>
    <xdr:sp macro="" textlink="">
      <xdr:nvSpPr>
        <xdr:cNvPr id="217" name="テキスト ボックス 216"/>
        <xdr:cNvSpPr txBox="1"/>
      </xdr:nvSpPr>
      <xdr:spPr>
        <a:xfrm>
          <a:off x="2844800" y="1445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135229</xdr:rowOff>
    </xdr:from>
    <xdr:to>
      <xdr:col>11</xdr:col>
      <xdr:colOff>82550</xdr:colOff>
      <xdr:row>84</xdr:row>
      <xdr:rowOff>65379</xdr:rowOff>
    </xdr:to>
    <xdr:sp macro="" textlink="">
      <xdr:nvSpPr>
        <xdr:cNvPr id="218" name="楕円 217"/>
        <xdr:cNvSpPr/>
      </xdr:nvSpPr>
      <xdr:spPr>
        <a:xfrm>
          <a:off x="2286000" y="1436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50156</xdr:rowOff>
    </xdr:from>
    <xdr:ext cx="762000" cy="259045"/>
    <xdr:sp macro="" textlink="">
      <xdr:nvSpPr>
        <xdr:cNvPr id="219" name="テキスト ボックス 218"/>
        <xdr:cNvSpPr txBox="1"/>
      </xdr:nvSpPr>
      <xdr:spPr>
        <a:xfrm>
          <a:off x="1955800" y="1445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48754</xdr:rowOff>
    </xdr:from>
    <xdr:to>
      <xdr:col>7</xdr:col>
      <xdr:colOff>31750</xdr:colOff>
      <xdr:row>83</xdr:row>
      <xdr:rowOff>150354</xdr:rowOff>
    </xdr:to>
    <xdr:sp macro="" textlink="">
      <xdr:nvSpPr>
        <xdr:cNvPr id="220" name="楕円 219"/>
        <xdr:cNvSpPr/>
      </xdr:nvSpPr>
      <xdr:spPr>
        <a:xfrm>
          <a:off x="1397000" y="142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135131</xdr:rowOff>
    </xdr:from>
    <xdr:ext cx="762000" cy="259045"/>
    <xdr:sp macro="" textlink="">
      <xdr:nvSpPr>
        <xdr:cNvPr id="221" name="テキスト ボックス 220"/>
        <xdr:cNvSpPr txBox="1"/>
      </xdr:nvSpPr>
      <xdr:spPr>
        <a:xfrm>
          <a:off x="1066800" y="1436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下がった</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主な要因は、退職及び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採用並びに年齢による階層変動に係る職員構成の変動である。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今後も、近隣市の状況を踏まえながら、引き続き給与の適正化に努める。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0" name="直線コネクタ 249"/>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132291</xdr:rowOff>
    </xdr:to>
    <xdr:cxnSp macro="">
      <xdr:nvCxnSpPr>
        <xdr:cNvPr id="255" name="直線コネクタ 254"/>
        <xdr:cNvCxnSpPr/>
      </xdr:nvCxnSpPr>
      <xdr:spPr>
        <a:xfrm flipV="1">
          <a:off x="16179800" y="14605000"/>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132291</xdr:rowOff>
    </xdr:to>
    <xdr:cxnSp macro="">
      <xdr:nvCxnSpPr>
        <xdr:cNvPr id="258" name="直線コネクタ 257"/>
        <xdr:cNvCxnSpPr/>
      </xdr:nvCxnSpPr>
      <xdr:spPr>
        <a:xfrm>
          <a:off x="15290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85</xdr:row>
      <xdr:rowOff>112184</xdr:rowOff>
    </xdr:to>
    <xdr:cxnSp macro="">
      <xdr:nvCxnSpPr>
        <xdr:cNvPr id="261" name="直線コネクタ 260"/>
        <xdr:cNvCxnSpPr/>
      </xdr:nvCxnSpPr>
      <xdr:spPr>
        <a:xfrm flipV="1">
          <a:off x="14401800" y="146251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112184</xdr:rowOff>
    </xdr:from>
    <xdr:to>
      <xdr:col>68</xdr:col>
      <xdr:colOff>152400</xdr:colOff>
      <xdr:row>85</xdr:row>
      <xdr:rowOff>152400</xdr:rowOff>
    </xdr:to>
    <xdr:cxnSp macro="">
      <xdr:nvCxnSpPr>
        <xdr:cNvPr id="264" name="直線コネクタ 263"/>
        <xdr:cNvCxnSpPr/>
      </xdr:nvCxnSpPr>
      <xdr:spPr>
        <a:xfrm flipV="1">
          <a:off x="13512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75" name="給与水準   （国との比較）該当値テキスト"/>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6" name="楕円 275"/>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77" name="テキスト ボックス 276"/>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79" name="テキスト ボックス 278"/>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0" name="楕円 279"/>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1" name="テキスト ボックス 280"/>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3" name="テキスト ボックス 28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類似団体の平均を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が、厚木市定員管理方針に基づき、将来を見据え、計画的な職員採用等を行うことにより、適正な定員管理に努める。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157692</xdr:rowOff>
    </xdr:from>
    <xdr:to>
      <xdr:col>81</xdr:col>
      <xdr:colOff>44450</xdr:colOff>
      <xdr:row>66</xdr:row>
      <xdr:rowOff>26246</xdr:rowOff>
    </xdr:to>
    <xdr:cxnSp macro="">
      <xdr:nvCxnSpPr>
        <xdr:cNvPr id="313" name="直線コネクタ 312"/>
        <xdr:cNvCxnSpPr/>
      </xdr:nvCxnSpPr>
      <xdr:spPr>
        <a:xfrm flipV="1">
          <a:off x="17018000" y="9930342"/>
          <a:ext cx="0" cy="1411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169773</xdr:rowOff>
    </xdr:from>
    <xdr:ext cx="762000" cy="259045"/>
    <xdr:sp macro="" textlink="">
      <xdr:nvSpPr>
        <xdr:cNvPr id="314" name="定員管理の状況最小値テキスト"/>
        <xdr:cNvSpPr txBox="1"/>
      </xdr:nvSpPr>
      <xdr:spPr>
        <a:xfrm>
          <a:off x="17106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26246</xdr:rowOff>
    </xdr:from>
    <xdr:to>
      <xdr:col>81</xdr:col>
      <xdr:colOff>133350</xdr:colOff>
      <xdr:row>66</xdr:row>
      <xdr:rowOff>26246</xdr:rowOff>
    </xdr:to>
    <xdr:cxnSp macro="">
      <xdr:nvCxnSpPr>
        <xdr:cNvPr id="315" name="直線コネクタ 314"/>
        <xdr:cNvCxnSpPr/>
      </xdr:nvCxnSpPr>
      <xdr:spPr>
        <a:xfrm>
          <a:off x="16929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72619</xdr:rowOff>
    </xdr:from>
    <xdr:ext cx="762000" cy="259045"/>
    <xdr:sp macro="" textlink="">
      <xdr:nvSpPr>
        <xdr:cNvPr id="316" name="定員管理の状況最大値テキスト"/>
        <xdr:cNvSpPr txBox="1"/>
      </xdr:nvSpPr>
      <xdr:spPr>
        <a:xfrm>
          <a:off x="17106900" y="967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157692</xdr:rowOff>
    </xdr:from>
    <xdr:to>
      <xdr:col>81</xdr:col>
      <xdr:colOff>133350</xdr:colOff>
      <xdr:row>57</xdr:row>
      <xdr:rowOff>157692</xdr:rowOff>
    </xdr:to>
    <xdr:cxnSp macro="">
      <xdr:nvCxnSpPr>
        <xdr:cNvPr id="317" name="直線コネクタ 316"/>
        <xdr:cNvCxnSpPr/>
      </xdr:nvCxnSpPr>
      <xdr:spPr>
        <a:xfrm>
          <a:off x="16929100" y="993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87206</xdr:rowOff>
    </xdr:from>
    <xdr:to>
      <xdr:col>81</xdr:col>
      <xdr:colOff>44450</xdr:colOff>
      <xdr:row>61</xdr:row>
      <xdr:rowOff>123402</xdr:rowOff>
    </xdr:to>
    <xdr:cxnSp macro="">
      <xdr:nvCxnSpPr>
        <xdr:cNvPr id="318" name="直線コネクタ 317"/>
        <xdr:cNvCxnSpPr/>
      </xdr:nvCxnSpPr>
      <xdr:spPr>
        <a:xfrm flipV="1">
          <a:off x="16179800" y="10545656"/>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19"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0" name="フローチャート: 判断 319"/>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123402</xdr:rowOff>
    </xdr:from>
    <xdr:to>
      <xdr:col>77</xdr:col>
      <xdr:colOff>44450</xdr:colOff>
      <xdr:row>61</xdr:row>
      <xdr:rowOff>143510</xdr:rowOff>
    </xdr:to>
    <xdr:cxnSp macro="">
      <xdr:nvCxnSpPr>
        <xdr:cNvPr id="321" name="直線コネクタ 320"/>
        <xdr:cNvCxnSpPr/>
      </xdr:nvCxnSpPr>
      <xdr:spPr>
        <a:xfrm flipV="1">
          <a:off x="15290800" y="1058185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2" name="フローチャート: 判断 321"/>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3" name="テキスト ボックス 322"/>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143510</xdr:rowOff>
    </xdr:to>
    <xdr:cxnSp macro="">
      <xdr:nvCxnSpPr>
        <xdr:cNvPr id="324" name="直線コネクタ 323"/>
        <xdr:cNvCxnSpPr/>
      </xdr:nvCxnSpPr>
      <xdr:spPr>
        <a:xfrm>
          <a:off x="14401800" y="10565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8255</xdr:rowOff>
    </xdr:from>
    <xdr:to>
      <xdr:col>73</xdr:col>
      <xdr:colOff>44450</xdr:colOff>
      <xdr:row>61</xdr:row>
      <xdr:rowOff>109855</xdr:rowOff>
    </xdr:to>
    <xdr:sp macro="" textlink="">
      <xdr:nvSpPr>
        <xdr:cNvPr id="325" name="フローチャート: 判断 324"/>
        <xdr:cNvSpPr/>
      </xdr:nvSpPr>
      <xdr:spPr>
        <a:xfrm>
          <a:off x="15240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120032</xdr:rowOff>
    </xdr:from>
    <xdr:ext cx="762000" cy="259045"/>
    <xdr:sp macro="" textlink="">
      <xdr:nvSpPr>
        <xdr:cNvPr id="326" name="テキスト ボックス 325"/>
        <xdr:cNvSpPr txBox="1"/>
      </xdr:nvSpPr>
      <xdr:spPr>
        <a:xfrm>
          <a:off x="14909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107315</xdr:rowOff>
    </xdr:from>
    <xdr:to>
      <xdr:col>68</xdr:col>
      <xdr:colOff>152400</xdr:colOff>
      <xdr:row>61</xdr:row>
      <xdr:rowOff>135467</xdr:rowOff>
    </xdr:to>
    <xdr:cxnSp macro="">
      <xdr:nvCxnSpPr>
        <xdr:cNvPr id="327" name="直線コネクタ 326"/>
        <xdr:cNvCxnSpPr/>
      </xdr:nvCxnSpPr>
      <xdr:spPr>
        <a:xfrm flipV="1">
          <a:off x="13512800" y="105657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36406</xdr:rowOff>
    </xdr:from>
    <xdr:to>
      <xdr:col>81</xdr:col>
      <xdr:colOff>95250</xdr:colOff>
      <xdr:row>61</xdr:row>
      <xdr:rowOff>138006</xdr:rowOff>
    </xdr:to>
    <xdr:sp macro="" textlink="">
      <xdr:nvSpPr>
        <xdr:cNvPr id="337" name="楕円 336"/>
        <xdr:cNvSpPr/>
      </xdr:nvSpPr>
      <xdr:spPr>
        <a:xfrm>
          <a:off x="169672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52933</xdr:rowOff>
    </xdr:from>
    <xdr:ext cx="762000" cy="259045"/>
    <xdr:sp macro="" textlink="">
      <xdr:nvSpPr>
        <xdr:cNvPr id="338" name="定員管理の状況該当値テキスト"/>
        <xdr:cNvSpPr txBox="1"/>
      </xdr:nvSpPr>
      <xdr:spPr>
        <a:xfrm>
          <a:off x="17106900" y="103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72602</xdr:rowOff>
    </xdr:from>
    <xdr:to>
      <xdr:col>77</xdr:col>
      <xdr:colOff>95250</xdr:colOff>
      <xdr:row>62</xdr:row>
      <xdr:rowOff>2752</xdr:rowOff>
    </xdr:to>
    <xdr:sp macro="" textlink="">
      <xdr:nvSpPr>
        <xdr:cNvPr id="339" name="楕円 338"/>
        <xdr:cNvSpPr/>
      </xdr:nvSpPr>
      <xdr:spPr>
        <a:xfrm>
          <a:off x="16129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158979</xdr:rowOff>
    </xdr:from>
    <xdr:ext cx="736600" cy="259045"/>
    <xdr:sp macro="" textlink="">
      <xdr:nvSpPr>
        <xdr:cNvPr id="340" name="テキスト ボックス 339"/>
        <xdr:cNvSpPr txBox="1"/>
      </xdr:nvSpPr>
      <xdr:spPr>
        <a:xfrm>
          <a:off x="15798800" y="10617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92710</xdr:rowOff>
    </xdr:from>
    <xdr:to>
      <xdr:col>73</xdr:col>
      <xdr:colOff>44450</xdr:colOff>
      <xdr:row>62</xdr:row>
      <xdr:rowOff>22860</xdr:rowOff>
    </xdr:to>
    <xdr:sp macro="" textlink="">
      <xdr:nvSpPr>
        <xdr:cNvPr id="341" name="楕円 340"/>
        <xdr:cNvSpPr/>
      </xdr:nvSpPr>
      <xdr:spPr>
        <a:xfrm>
          <a:off x="15240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7637</xdr:rowOff>
    </xdr:from>
    <xdr:ext cx="762000" cy="259045"/>
    <xdr:sp macro="" textlink="">
      <xdr:nvSpPr>
        <xdr:cNvPr id="342" name="テキスト ボックス 341"/>
        <xdr:cNvSpPr txBox="1"/>
      </xdr:nvSpPr>
      <xdr:spPr>
        <a:xfrm>
          <a:off x="14909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56515</xdr:rowOff>
    </xdr:from>
    <xdr:to>
      <xdr:col>68</xdr:col>
      <xdr:colOff>203200</xdr:colOff>
      <xdr:row>61</xdr:row>
      <xdr:rowOff>158115</xdr:rowOff>
    </xdr:to>
    <xdr:sp macro="" textlink="">
      <xdr:nvSpPr>
        <xdr:cNvPr id="343" name="楕円 342"/>
        <xdr:cNvSpPr/>
      </xdr:nvSpPr>
      <xdr:spPr>
        <a:xfrm>
          <a:off x="14351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142892</xdr:rowOff>
    </xdr:from>
    <xdr:ext cx="762000" cy="259045"/>
    <xdr:sp macro="" textlink="">
      <xdr:nvSpPr>
        <xdr:cNvPr id="344" name="テキスト ボックス 343"/>
        <xdr:cNvSpPr txBox="1"/>
      </xdr:nvSpPr>
      <xdr:spPr>
        <a:xfrm>
          <a:off x="14020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45" name="楕円 344"/>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46" name="テキスト ボックス 345"/>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臨時財政対策債、公害防止事業債等の減により基準財政需要額算入公債費が大きく減じた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元利償還金及び公営企業への償還財源がともに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、分子全体として約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となった。また、地方消費税交付金等の増により分母である標準財政規模は約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、単年度の実質公債費比率は、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となった。３箇年の平均においても、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ポイントの増となり、比率が減少傾向にある類似団体と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同様</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の動きとなった。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51102</xdr:rowOff>
    </xdr:to>
    <xdr:cxnSp macro="">
      <xdr:nvCxnSpPr>
        <xdr:cNvPr id="376" name="直線コネクタ 375"/>
        <xdr:cNvCxnSpPr/>
      </xdr:nvCxnSpPr>
      <xdr:spPr>
        <a:xfrm flipV="1">
          <a:off x="17018000" y="6203648"/>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7"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8" name="直線コネクタ 377"/>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79"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0" name="直線コネクタ 379"/>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68641</xdr:rowOff>
    </xdr:from>
    <xdr:to>
      <xdr:col>81</xdr:col>
      <xdr:colOff>44450</xdr:colOff>
      <xdr:row>39</xdr:row>
      <xdr:rowOff>80131</xdr:rowOff>
    </xdr:to>
    <xdr:cxnSp macro="">
      <xdr:nvCxnSpPr>
        <xdr:cNvPr id="381" name="直線コネクタ 380"/>
        <xdr:cNvCxnSpPr/>
      </xdr:nvCxnSpPr>
      <xdr:spPr>
        <a:xfrm flipV="1">
          <a:off x="16179800" y="67551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2"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3" name="フローチャート: 判断 382"/>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80131</xdr:rowOff>
    </xdr:to>
    <xdr:cxnSp macro="">
      <xdr:nvCxnSpPr>
        <xdr:cNvPr id="384" name="直線コネクタ 383"/>
        <xdr:cNvCxnSpPr/>
      </xdr:nvCxnSpPr>
      <xdr:spPr>
        <a:xfrm>
          <a:off x="15290800" y="67437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5" name="フローチャート: 判断 38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6" name="テキスト ボックス 38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80131</xdr:rowOff>
    </xdr:to>
    <xdr:cxnSp macro="">
      <xdr:nvCxnSpPr>
        <xdr:cNvPr id="387" name="直線コネクタ 386"/>
        <xdr:cNvCxnSpPr/>
      </xdr:nvCxnSpPr>
      <xdr:spPr>
        <a:xfrm flipV="1">
          <a:off x="14401800" y="67437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88" name="フローチャート: 判断 387"/>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89" name="テキスト ボックス 388"/>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39</xdr:row>
      <xdr:rowOff>80131</xdr:rowOff>
    </xdr:to>
    <xdr:cxnSp macro="">
      <xdr:nvCxnSpPr>
        <xdr:cNvPr id="390" name="直線コネクタ 389"/>
        <xdr:cNvCxnSpPr/>
      </xdr:nvCxnSpPr>
      <xdr:spPr>
        <a:xfrm>
          <a:off x="13512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391" name="フローチャート: 判断 390"/>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392" name="テキスト ボックス 391"/>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3" name="フローチャート: 判断 392"/>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4" name="テキスト ボックス 393"/>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17841</xdr:rowOff>
    </xdr:from>
    <xdr:to>
      <xdr:col>81</xdr:col>
      <xdr:colOff>95250</xdr:colOff>
      <xdr:row>39</xdr:row>
      <xdr:rowOff>119441</xdr:rowOff>
    </xdr:to>
    <xdr:sp macro="" textlink="">
      <xdr:nvSpPr>
        <xdr:cNvPr id="400" name="楕円 399"/>
        <xdr:cNvSpPr/>
      </xdr:nvSpPr>
      <xdr:spPr>
        <a:xfrm>
          <a:off x="169672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34368</xdr:rowOff>
    </xdr:from>
    <xdr:ext cx="762000" cy="259045"/>
    <xdr:sp macro="" textlink="">
      <xdr:nvSpPr>
        <xdr:cNvPr id="401" name="公債費負担の状況該当値テキスト"/>
        <xdr:cNvSpPr txBox="1"/>
      </xdr:nvSpPr>
      <xdr:spPr>
        <a:xfrm>
          <a:off x="17106900" y="654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29331</xdr:rowOff>
    </xdr:from>
    <xdr:to>
      <xdr:col>77</xdr:col>
      <xdr:colOff>95250</xdr:colOff>
      <xdr:row>39</xdr:row>
      <xdr:rowOff>130931</xdr:rowOff>
    </xdr:to>
    <xdr:sp macro="" textlink="">
      <xdr:nvSpPr>
        <xdr:cNvPr id="402" name="楕円 401"/>
        <xdr:cNvSpPr/>
      </xdr:nvSpPr>
      <xdr:spPr>
        <a:xfrm>
          <a:off x="16129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141108</xdr:rowOff>
    </xdr:from>
    <xdr:ext cx="736600" cy="259045"/>
    <xdr:sp macro="" textlink="">
      <xdr:nvSpPr>
        <xdr:cNvPr id="403" name="テキスト ボックス 402"/>
        <xdr:cNvSpPr txBox="1"/>
      </xdr:nvSpPr>
      <xdr:spPr>
        <a:xfrm>
          <a:off x="15798800" y="648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06" name="楕円 405"/>
        <xdr:cNvSpPr/>
      </xdr:nvSpPr>
      <xdr:spPr>
        <a:xfrm>
          <a:off x="14351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07" name="テキスト ボックス 406"/>
        <xdr:cNvSpPr txBox="1"/>
      </xdr:nvSpPr>
      <xdr:spPr>
        <a:xfrm>
          <a:off x="14020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408" name="楕円 407"/>
        <xdr:cNvSpPr/>
      </xdr:nvSpPr>
      <xdr:spPr>
        <a:xfrm>
          <a:off x="13462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409" name="テキスト ボックス 408"/>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財政調整基金をはじめとする充当可能基金の増等により、将来負担を軽減する特定財源等は増加したものの、普通会計の地方債現在高の増により将来負担額自体が増加したことにより、分子としては約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地方消費税交付金等の増により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億円の増となったものの、分子の増加率の方が高かったため将来負担比率は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ポイントの増となり、比率が減少傾向にある類似団体とは逆の動きとなった。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46038</xdr:rowOff>
    </xdr:to>
    <xdr:cxnSp macro="">
      <xdr:nvCxnSpPr>
        <xdr:cNvPr id="438" name="直線コネクタ 437"/>
        <xdr:cNvCxnSpPr/>
      </xdr:nvCxnSpPr>
      <xdr:spPr>
        <a:xfrm flipV="1">
          <a:off x="17018000" y="2370667"/>
          <a:ext cx="0" cy="1618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18115</xdr:rowOff>
    </xdr:from>
    <xdr:ext cx="762000" cy="259045"/>
    <xdr:sp macro="" textlink="">
      <xdr:nvSpPr>
        <xdr:cNvPr id="439" name="将来負担の状況最小値テキスト"/>
        <xdr:cNvSpPr txBox="1"/>
      </xdr:nvSpPr>
      <xdr:spPr>
        <a:xfrm>
          <a:off x="17106900" y="396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46038</xdr:rowOff>
    </xdr:from>
    <xdr:to>
      <xdr:col>81</xdr:col>
      <xdr:colOff>133350</xdr:colOff>
      <xdr:row>23</xdr:row>
      <xdr:rowOff>46038</xdr:rowOff>
    </xdr:to>
    <xdr:cxnSp macro="">
      <xdr:nvCxnSpPr>
        <xdr:cNvPr id="440" name="直線コネクタ 439"/>
        <xdr:cNvCxnSpPr/>
      </xdr:nvCxnSpPr>
      <xdr:spPr>
        <a:xfrm>
          <a:off x="16929100" y="3989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66781</xdr:rowOff>
    </xdr:from>
    <xdr:to>
      <xdr:col>81</xdr:col>
      <xdr:colOff>44450</xdr:colOff>
      <xdr:row>18</xdr:row>
      <xdr:rowOff>82867</xdr:rowOff>
    </xdr:to>
    <xdr:cxnSp macro="">
      <xdr:nvCxnSpPr>
        <xdr:cNvPr id="443" name="直線コネクタ 442"/>
        <xdr:cNvCxnSpPr/>
      </xdr:nvCxnSpPr>
      <xdr:spPr>
        <a:xfrm>
          <a:off x="16179800" y="3152881"/>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126594</xdr:rowOff>
    </xdr:from>
    <xdr:ext cx="762000" cy="259045"/>
    <xdr:sp macro="" textlink="">
      <xdr:nvSpPr>
        <xdr:cNvPr id="444" name="将来負担の状況平均値テキスト"/>
        <xdr:cNvSpPr txBox="1"/>
      </xdr:nvSpPr>
      <xdr:spPr>
        <a:xfrm>
          <a:off x="17106900" y="2526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110067</xdr:rowOff>
    </xdr:from>
    <xdr:to>
      <xdr:col>81</xdr:col>
      <xdr:colOff>95250</xdr:colOff>
      <xdr:row>16</xdr:row>
      <xdr:rowOff>40217</xdr:rowOff>
    </xdr:to>
    <xdr:sp macro="" textlink="">
      <xdr:nvSpPr>
        <xdr:cNvPr id="445" name="フローチャート: 判断 444"/>
        <xdr:cNvSpPr/>
      </xdr:nvSpPr>
      <xdr:spPr>
        <a:xfrm>
          <a:off x="169672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4445</xdr:rowOff>
    </xdr:from>
    <xdr:to>
      <xdr:col>77</xdr:col>
      <xdr:colOff>44450</xdr:colOff>
      <xdr:row>18</xdr:row>
      <xdr:rowOff>66781</xdr:rowOff>
    </xdr:to>
    <xdr:cxnSp macro="">
      <xdr:nvCxnSpPr>
        <xdr:cNvPr id="446" name="直線コネクタ 445"/>
        <xdr:cNvCxnSpPr/>
      </xdr:nvCxnSpPr>
      <xdr:spPr>
        <a:xfrm>
          <a:off x="15290800" y="3090545"/>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130175</xdr:rowOff>
    </xdr:from>
    <xdr:to>
      <xdr:col>77</xdr:col>
      <xdr:colOff>95250</xdr:colOff>
      <xdr:row>16</xdr:row>
      <xdr:rowOff>60325</xdr:rowOff>
    </xdr:to>
    <xdr:sp macro="" textlink="">
      <xdr:nvSpPr>
        <xdr:cNvPr id="447" name="フローチャート: 判断 446"/>
        <xdr:cNvSpPr/>
      </xdr:nvSpPr>
      <xdr:spPr>
        <a:xfrm>
          <a:off x="16129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70502</xdr:rowOff>
    </xdr:from>
    <xdr:ext cx="736600" cy="259045"/>
    <xdr:sp macro="" textlink="">
      <xdr:nvSpPr>
        <xdr:cNvPr id="448" name="テキスト ボックス 447"/>
        <xdr:cNvSpPr txBox="1"/>
      </xdr:nvSpPr>
      <xdr:spPr>
        <a:xfrm>
          <a:off x="15798800" y="247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4445</xdr:rowOff>
    </xdr:from>
    <xdr:to>
      <xdr:col>72</xdr:col>
      <xdr:colOff>203200</xdr:colOff>
      <xdr:row>19</xdr:row>
      <xdr:rowOff>94403</xdr:rowOff>
    </xdr:to>
    <xdr:cxnSp macro="">
      <xdr:nvCxnSpPr>
        <xdr:cNvPr id="449" name="直線コネクタ 448"/>
        <xdr:cNvCxnSpPr/>
      </xdr:nvCxnSpPr>
      <xdr:spPr>
        <a:xfrm flipV="1">
          <a:off x="14401800" y="3090545"/>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41169</xdr:rowOff>
    </xdr:from>
    <xdr:to>
      <xdr:col>73</xdr:col>
      <xdr:colOff>44450</xdr:colOff>
      <xdr:row>16</xdr:row>
      <xdr:rowOff>142769</xdr:rowOff>
    </xdr:to>
    <xdr:sp macro="" textlink="">
      <xdr:nvSpPr>
        <xdr:cNvPr id="450" name="フローチャート: 判断 449"/>
        <xdr:cNvSpPr/>
      </xdr:nvSpPr>
      <xdr:spPr>
        <a:xfrm>
          <a:off x="15240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152946</xdr:rowOff>
    </xdr:from>
    <xdr:ext cx="762000" cy="259045"/>
    <xdr:sp macro="" textlink="">
      <xdr:nvSpPr>
        <xdr:cNvPr id="451" name="テキスト ボックス 450"/>
        <xdr:cNvSpPr txBox="1"/>
      </xdr:nvSpPr>
      <xdr:spPr>
        <a:xfrm>
          <a:off x="14909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94403</xdr:rowOff>
    </xdr:from>
    <xdr:to>
      <xdr:col>68</xdr:col>
      <xdr:colOff>152400</xdr:colOff>
      <xdr:row>20</xdr:row>
      <xdr:rowOff>27517</xdr:rowOff>
    </xdr:to>
    <xdr:cxnSp macro="">
      <xdr:nvCxnSpPr>
        <xdr:cNvPr id="452" name="直線コネクタ 451"/>
        <xdr:cNvCxnSpPr/>
      </xdr:nvCxnSpPr>
      <xdr:spPr>
        <a:xfrm flipV="1">
          <a:off x="13512800" y="335195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8467</xdr:rowOff>
    </xdr:from>
    <xdr:to>
      <xdr:col>68</xdr:col>
      <xdr:colOff>203200</xdr:colOff>
      <xdr:row>17</xdr:row>
      <xdr:rowOff>110067</xdr:rowOff>
    </xdr:to>
    <xdr:sp macro="" textlink="">
      <xdr:nvSpPr>
        <xdr:cNvPr id="453" name="フローチャート: 判断 452"/>
        <xdr:cNvSpPr/>
      </xdr:nvSpPr>
      <xdr:spPr>
        <a:xfrm>
          <a:off x="14351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120244</xdr:rowOff>
    </xdr:from>
    <xdr:ext cx="762000" cy="259045"/>
    <xdr:sp macro="" textlink="">
      <xdr:nvSpPr>
        <xdr:cNvPr id="454" name="テキスト ボックス 453"/>
        <xdr:cNvSpPr txBox="1"/>
      </xdr:nvSpPr>
      <xdr:spPr>
        <a:xfrm>
          <a:off x="14020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28575</xdr:rowOff>
    </xdr:from>
    <xdr:to>
      <xdr:col>64</xdr:col>
      <xdr:colOff>152400</xdr:colOff>
      <xdr:row>17</xdr:row>
      <xdr:rowOff>130175</xdr:rowOff>
    </xdr:to>
    <xdr:sp macro="" textlink="">
      <xdr:nvSpPr>
        <xdr:cNvPr id="455" name="フローチャート: 判断 454"/>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140352</xdr:rowOff>
    </xdr:from>
    <xdr:ext cx="762000" cy="259045"/>
    <xdr:sp macro="" textlink="">
      <xdr:nvSpPr>
        <xdr:cNvPr id="456" name="テキスト ボックス 455"/>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32067</xdr:rowOff>
    </xdr:from>
    <xdr:to>
      <xdr:col>81</xdr:col>
      <xdr:colOff>95250</xdr:colOff>
      <xdr:row>18</xdr:row>
      <xdr:rowOff>133667</xdr:rowOff>
    </xdr:to>
    <xdr:sp macro="" textlink="">
      <xdr:nvSpPr>
        <xdr:cNvPr id="462" name="楕円 461"/>
        <xdr:cNvSpPr/>
      </xdr:nvSpPr>
      <xdr:spPr>
        <a:xfrm>
          <a:off x="16967200" y="311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4144</xdr:rowOff>
    </xdr:from>
    <xdr:ext cx="762000" cy="259045"/>
    <xdr:sp macro="" textlink="">
      <xdr:nvSpPr>
        <xdr:cNvPr id="463" name="将来負担の状況該当値テキスト"/>
        <xdr:cNvSpPr txBox="1"/>
      </xdr:nvSpPr>
      <xdr:spPr>
        <a:xfrm>
          <a:off x="17106900" y="309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15981</xdr:rowOff>
    </xdr:from>
    <xdr:to>
      <xdr:col>77</xdr:col>
      <xdr:colOff>95250</xdr:colOff>
      <xdr:row>18</xdr:row>
      <xdr:rowOff>117581</xdr:rowOff>
    </xdr:to>
    <xdr:sp macro="" textlink="">
      <xdr:nvSpPr>
        <xdr:cNvPr id="464" name="楕円 463"/>
        <xdr:cNvSpPr/>
      </xdr:nvSpPr>
      <xdr:spPr>
        <a:xfrm>
          <a:off x="16129000" y="310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102358</xdr:rowOff>
    </xdr:from>
    <xdr:ext cx="736600" cy="259045"/>
    <xdr:sp macro="" textlink="">
      <xdr:nvSpPr>
        <xdr:cNvPr id="465" name="テキスト ボックス 464"/>
        <xdr:cNvSpPr txBox="1"/>
      </xdr:nvSpPr>
      <xdr:spPr>
        <a:xfrm>
          <a:off x="15798800" y="3188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125095</xdr:rowOff>
    </xdr:from>
    <xdr:to>
      <xdr:col>73</xdr:col>
      <xdr:colOff>44450</xdr:colOff>
      <xdr:row>18</xdr:row>
      <xdr:rowOff>55245</xdr:rowOff>
    </xdr:to>
    <xdr:sp macro="" textlink="">
      <xdr:nvSpPr>
        <xdr:cNvPr id="466" name="楕円 465"/>
        <xdr:cNvSpPr/>
      </xdr:nvSpPr>
      <xdr:spPr>
        <a:xfrm>
          <a:off x="15240000" y="30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40022</xdr:rowOff>
    </xdr:from>
    <xdr:ext cx="762000" cy="259045"/>
    <xdr:sp macro="" textlink="">
      <xdr:nvSpPr>
        <xdr:cNvPr id="467" name="テキスト ボックス 466"/>
        <xdr:cNvSpPr txBox="1"/>
      </xdr:nvSpPr>
      <xdr:spPr>
        <a:xfrm>
          <a:off x="14909800" y="312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43603</xdr:rowOff>
    </xdr:from>
    <xdr:to>
      <xdr:col>68</xdr:col>
      <xdr:colOff>203200</xdr:colOff>
      <xdr:row>19</xdr:row>
      <xdr:rowOff>145203</xdr:rowOff>
    </xdr:to>
    <xdr:sp macro="" textlink="">
      <xdr:nvSpPr>
        <xdr:cNvPr id="468" name="楕円 467"/>
        <xdr:cNvSpPr/>
      </xdr:nvSpPr>
      <xdr:spPr>
        <a:xfrm>
          <a:off x="14351000" y="330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129980</xdr:rowOff>
    </xdr:from>
    <xdr:ext cx="762000" cy="259045"/>
    <xdr:sp macro="" textlink="">
      <xdr:nvSpPr>
        <xdr:cNvPr id="469" name="テキスト ボックス 468"/>
        <xdr:cNvSpPr txBox="1"/>
      </xdr:nvSpPr>
      <xdr:spPr>
        <a:xfrm>
          <a:off x="14020800" y="33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148167</xdr:rowOff>
    </xdr:from>
    <xdr:to>
      <xdr:col>64</xdr:col>
      <xdr:colOff>152400</xdr:colOff>
      <xdr:row>20</xdr:row>
      <xdr:rowOff>78317</xdr:rowOff>
    </xdr:to>
    <xdr:sp macro="" textlink="">
      <xdr:nvSpPr>
        <xdr:cNvPr id="470" name="楕円 469"/>
        <xdr:cNvSpPr/>
      </xdr:nvSpPr>
      <xdr:spPr>
        <a:xfrm>
          <a:off x="13462000" y="340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63094</xdr:rowOff>
    </xdr:from>
    <xdr:ext cx="762000" cy="259045"/>
    <xdr:sp macro="" textlink="">
      <xdr:nvSpPr>
        <xdr:cNvPr id="471" name="テキスト ボックス 470"/>
        <xdr:cNvSpPr txBox="1"/>
      </xdr:nvSpPr>
      <xdr:spPr>
        <a:xfrm>
          <a:off x="13131800" y="34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223,710
216,010
93.84
125,260,693
119,825,190
4,801,336
52,981,726
58,568,410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会計年度任用職員制度への移行により人件費としては増額となっているが、地方消費税交付金など経常一般財源の増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158750</xdr:rowOff>
    </xdr:from>
    <xdr:to>
      <xdr:col>24</xdr:col>
      <xdr:colOff>25400</xdr:colOff>
      <xdr:row>41</xdr:row>
      <xdr:rowOff>133350</xdr:rowOff>
    </xdr:to>
    <xdr:cxnSp macro="">
      <xdr:nvCxnSpPr>
        <xdr:cNvPr id="61" name="直線コネクタ 60"/>
        <xdr:cNvCxnSpPr/>
      </xdr:nvCxnSpPr>
      <xdr:spPr>
        <a:xfrm flipV="1">
          <a:off x="4826000" y="5816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73677</xdr:rowOff>
    </xdr:from>
    <xdr:ext cx="762000" cy="259045"/>
    <xdr:sp macro="" textlink="">
      <xdr:nvSpPr>
        <xdr:cNvPr id="64" name="人件費最大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158750</xdr:rowOff>
    </xdr:from>
    <xdr:to>
      <xdr:col>24</xdr:col>
      <xdr:colOff>114300</xdr:colOff>
      <xdr:row>33</xdr:row>
      <xdr:rowOff>158750</xdr:rowOff>
    </xdr:to>
    <xdr:cxnSp macro="">
      <xdr:nvCxnSpPr>
        <xdr:cNvPr id="65" name="直線コネクタ 64"/>
        <xdr:cNvCxnSpPr/>
      </xdr:nvCxnSpPr>
      <xdr:spPr>
        <a:xfrm>
          <a:off x="4737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76200</xdr:rowOff>
    </xdr:from>
    <xdr:to>
      <xdr:col>24</xdr:col>
      <xdr:colOff>25400</xdr:colOff>
      <xdr:row>36</xdr:row>
      <xdr:rowOff>88900</xdr:rowOff>
    </xdr:to>
    <xdr:cxnSp macro="">
      <xdr:nvCxnSpPr>
        <xdr:cNvPr id="66" name="直線コネクタ 65"/>
        <xdr:cNvCxnSpPr/>
      </xdr:nvCxnSpPr>
      <xdr:spPr>
        <a:xfrm flipV="1">
          <a:off x="3987800" y="624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111777</xdr:rowOff>
    </xdr:from>
    <xdr:ext cx="762000" cy="259045"/>
    <xdr:sp macro="" textlink="">
      <xdr:nvSpPr>
        <xdr:cNvPr id="67" name="人件費平均値テキスト"/>
        <xdr:cNvSpPr txBox="1"/>
      </xdr:nvSpPr>
      <xdr:spPr>
        <a:xfrm>
          <a:off x="4914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139700</xdr:rowOff>
    </xdr:from>
    <xdr:to>
      <xdr:col>24</xdr:col>
      <xdr:colOff>76200</xdr:colOff>
      <xdr:row>37</xdr:row>
      <xdr:rowOff>69850</xdr:rowOff>
    </xdr:to>
    <xdr:sp macro="" textlink="">
      <xdr:nvSpPr>
        <xdr:cNvPr id="68" name="フローチャート: 判断 67"/>
        <xdr:cNvSpPr/>
      </xdr:nvSpPr>
      <xdr:spPr>
        <a:xfrm>
          <a:off x="4775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82550</xdr:rowOff>
    </xdr:from>
    <xdr:to>
      <xdr:col>19</xdr:col>
      <xdr:colOff>187325</xdr:colOff>
      <xdr:row>36</xdr:row>
      <xdr:rowOff>88900</xdr:rowOff>
    </xdr:to>
    <xdr:cxnSp macro="">
      <xdr:nvCxnSpPr>
        <xdr:cNvPr id="69" name="直線コネクタ 68"/>
        <xdr:cNvCxnSpPr/>
      </xdr:nvCxnSpPr>
      <xdr:spPr>
        <a:xfrm>
          <a:off x="3098800" y="60833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82550</xdr:rowOff>
    </xdr:from>
    <xdr:to>
      <xdr:col>15</xdr:col>
      <xdr:colOff>98425</xdr:colOff>
      <xdr:row>35</xdr:row>
      <xdr:rowOff>120650</xdr:rowOff>
    </xdr:to>
    <xdr:cxnSp macro="">
      <xdr:nvCxnSpPr>
        <xdr:cNvPr id="72" name="直線コネクタ 71"/>
        <xdr:cNvCxnSpPr/>
      </xdr:nvCxnSpPr>
      <xdr:spPr>
        <a:xfrm flipV="1">
          <a:off x="2209800" y="608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31750</xdr:rowOff>
    </xdr:from>
    <xdr:to>
      <xdr:col>15</xdr:col>
      <xdr:colOff>149225</xdr:colOff>
      <xdr:row>35</xdr:row>
      <xdr:rowOff>133350</xdr:rowOff>
    </xdr:to>
    <xdr:sp macro="" textlink="">
      <xdr:nvSpPr>
        <xdr:cNvPr id="73" name="フローチャート: 判断 72"/>
        <xdr:cNvSpPr/>
      </xdr:nvSpPr>
      <xdr:spPr>
        <a:xfrm>
          <a:off x="3048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143527</xdr:rowOff>
    </xdr:from>
    <xdr:ext cx="762000" cy="259045"/>
    <xdr:sp macro="" textlink="">
      <xdr:nvSpPr>
        <xdr:cNvPr id="74" name="テキスト ボックス 73"/>
        <xdr:cNvSpPr txBox="1"/>
      </xdr:nvSpPr>
      <xdr:spPr>
        <a:xfrm>
          <a:off x="2717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120650</xdr:rowOff>
    </xdr:from>
    <xdr:to>
      <xdr:col>11</xdr:col>
      <xdr:colOff>9525</xdr:colOff>
      <xdr:row>38</xdr:row>
      <xdr:rowOff>25400</xdr:rowOff>
    </xdr:to>
    <xdr:cxnSp macro="">
      <xdr:nvCxnSpPr>
        <xdr:cNvPr id="75" name="直線コネクタ 74"/>
        <xdr:cNvCxnSpPr/>
      </xdr:nvCxnSpPr>
      <xdr:spPr>
        <a:xfrm flipV="1">
          <a:off x="1320800" y="612140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6" name="フローチャート: 判断 75"/>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7" name="テキスト ボックス 76"/>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78" name="フローチャート: 判断 77"/>
        <xdr:cNvSpPr/>
      </xdr:nvSpPr>
      <xdr:spPr>
        <a:xfrm>
          <a:off x="1270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79" name="テキスト ボックス 78"/>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25400</xdr:rowOff>
    </xdr:from>
    <xdr:to>
      <xdr:col>24</xdr:col>
      <xdr:colOff>76200</xdr:colOff>
      <xdr:row>36</xdr:row>
      <xdr:rowOff>127000</xdr:rowOff>
    </xdr:to>
    <xdr:sp macro="" textlink="">
      <xdr:nvSpPr>
        <xdr:cNvPr id="85" name="楕円 84"/>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41927</xdr:rowOff>
    </xdr:from>
    <xdr:ext cx="762000" cy="259045"/>
    <xdr:sp macro="" textlink="">
      <xdr:nvSpPr>
        <xdr:cNvPr id="86" name="人件費該当値テキスト"/>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31750</xdr:rowOff>
    </xdr:from>
    <xdr:to>
      <xdr:col>15</xdr:col>
      <xdr:colOff>149225</xdr:colOff>
      <xdr:row>35</xdr:row>
      <xdr:rowOff>133350</xdr:rowOff>
    </xdr:to>
    <xdr:sp macro="" textlink="">
      <xdr:nvSpPr>
        <xdr:cNvPr id="89" name="楕円 88"/>
        <xdr:cNvSpPr/>
      </xdr:nvSpPr>
      <xdr:spPr>
        <a:xfrm>
          <a:off x="3048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90" name="テキスト ボックス 89"/>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69850</xdr:rowOff>
    </xdr:from>
    <xdr:to>
      <xdr:col>11</xdr:col>
      <xdr:colOff>60325</xdr:colOff>
      <xdr:row>36</xdr:row>
      <xdr:rowOff>0</xdr:rowOff>
    </xdr:to>
    <xdr:sp macro="" textlink="">
      <xdr:nvSpPr>
        <xdr:cNvPr id="91" name="楕円 90"/>
        <xdr:cNvSpPr/>
      </xdr:nvSpPr>
      <xdr:spPr>
        <a:xfrm>
          <a:off x="2159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92" name="テキスト ボックス 91"/>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146050</xdr:rowOff>
    </xdr:from>
    <xdr:to>
      <xdr:col>6</xdr:col>
      <xdr:colOff>171450</xdr:colOff>
      <xdr:row>38</xdr:row>
      <xdr:rowOff>76200</xdr:rowOff>
    </xdr:to>
    <xdr:sp macro="" textlink="">
      <xdr:nvSpPr>
        <xdr:cNvPr id="93" name="楕円 92"/>
        <xdr:cNvSpPr/>
      </xdr:nvSpPr>
      <xdr:spPr>
        <a:xfrm>
          <a:off x="1270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60977</xdr:rowOff>
    </xdr:from>
    <xdr:ext cx="762000" cy="259045"/>
    <xdr:sp macro="" textlink="">
      <xdr:nvSpPr>
        <xdr:cNvPr id="94" name="テキスト ボックス 93"/>
        <xdr:cNvSpPr txBox="1"/>
      </xdr:nvSpPr>
      <xdr:spPr>
        <a:xfrm>
          <a:off x="939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地方消費税交付金の増等により経常一般財源が増加したことに加え、新型コロナウイルス感染症の影響による児童館など各種施設の閉館や各種事業の中止などにより、維持管理に係る経費が大幅に減額とな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94343</xdr:rowOff>
    </xdr:to>
    <xdr:cxnSp macro="">
      <xdr:nvCxnSpPr>
        <xdr:cNvPr id="124" name="直線コネクタ 123"/>
        <xdr:cNvCxnSpPr/>
      </xdr:nvCxnSpPr>
      <xdr:spPr>
        <a:xfrm flipV="1">
          <a:off x="16510000" y="2249714"/>
          <a:ext cx="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7"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28" name="直線コネクタ 127"/>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78014</xdr:rowOff>
    </xdr:from>
    <xdr:to>
      <xdr:col>82</xdr:col>
      <xdr:colOff>107950</xdr:colOff>
      <xdr:row>19</xdr:row>
      <xdr:rowOff>167822</xdr:rowOff>
    </xdr:to>
    <xdr:cxnSp macro="">
      <xdr:nvCxnSpPr>
        <xdr:cNvPr id="129" name="直線コネクタ 128"/>
        <xdr:cNvCxnSpPr/>
      </xdr:nvCxnSpPr>
      <xdr:spPr>
        <a:xfrm flipV="1">
          <a:off x="15671800" y="3164114"/>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167822</xdr:rowOff>
    </xdr:to>
    <xdr:cxnSp macro="">
      <xdr:nvCxnSpPr>
        <xdr:cNvPr id="132" name="直線コネクタ 131"/>
        <xdr:cNvCxnSpPr/>
      </xdr:nvCxnSpPr>
      <xdr:spPr>
        <a:xfrm>
          <a:off x="14782800" y="3327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69850</xdr:rowOff>
    </xdr:to>
    <xdr:cxnSp macro="">
      <xdr:nvCxnSpPr>
        <xdr:cNvPr id="135" name="直線コネクタ 134"/>
        <xdr:cNvCxnSpPr/>
      </xdr:nvCxnSpPr>
      <xdr:spPr>
        <a:xfrm>
          <a:off x="13893800" y="321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157843</xdr:rowOff>
    </xdr:from>
    <xdr:to>
      <xdr:col>74</xdr:col>
      <xdr:colOff>31750</xdr:colOff>
      <xdr:row>17</xdr:row>
      <xdr:rowOff>87993</xdr:rowOff>
    </xdr:to>
    <xdr:sp macro="" textlink="">
      <xdr:nvSpPr>
        <xdr:cNvPr id="136" name="フローチャート: 判断 135"/>
        <xdr:cNvSpPr/>
      </xdr:nvSpPr>
      <xdr:spPr>
        <a:xfrm>
          <a:off x="14732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98170</xdr:rowOff>
    </xdr:from>
    <xdr:ext cx="762000" cy="259045"/>
    <xdr:sp macro="" textlink="">
      <xdr:nvSpPr>
        <xdr:cNvPr id="137" name="テキスト ボックス 136"/>
        <xdr:cNvSpPr txBox="1"/>
      </xdr:nvSpPr>
      <xdr:spPr>
        <a:xfrm>
          <a:off x="14401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127000</xdr:rowOff>
    </xdr:from>
    <xdr:to>
      <xdr:col>69</xdr:col>
      <xdr:colOff>92075</xdr:colOff>
      <xdr:row>20</xdr:row>
      <xdr:rowOff>29028</xdr:rowOff>
    </xdr:to>
    <xdr:cxnSp macro="">
      <xdr:nvCxnSpPr>
        <xdr:cNvPr id="138" name="直線コネクタ 137"/>
        <xdr:cNvCxnSpPr/>
      </xdr:nvCxnSpPr>
      <xdr:spPr>
        <a:xfrm flipV="1">
          <a:off x="13004800" y="32131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39" name="フローチャート: 判断 138"/>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0" name="テキスト ボックス 139"/>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27214</xdr:rowOff>
    </xdr:from>
    <xdr:to>
      <xdr:col>82</xdr:col>
      <xdr:colOff>158750</xdr:colOff>
      <xdr:row>18</xdr:row>
      <xdr:rowOff>128814</xdr:rowOff>
    </xdr:to>
    <xdr:sp macro="" textlink="">
      <xdr:nvSpPr>
        <xdr:cNvPr id="148" name="楕円 147"/>
        <xdr:cNvSpPr/>
      </xdr:nvSpPr>
      <xdr:spPr>
        <a:xfrm>
          <a:off x="164592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170741</xdr:rowOff>
    </xdr:from>
    <xdr:ext cx="762000" cy="259045"/>
    <xdr:sp macro="" textlink="">
      <xdr:nvSpPr>
        <xdr:cNvPr id="149" name="物件費該当値テキスト"/>
        <xdr:cNvSpPr txBox="1"/>
      </xdr:nvSpPr>
      <xdr:spPr>
        <a:xfrm>
          <a:off x="165989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117022</xdr:rowOff>
    </xdr:from>
    <xdr:to>
      <xdr:col>78</xdr:col>
      <xdr:colOff>120650</xdr:colOff>
      <xdr:row>20</xdr:row>
      <xdr:rowOff>47172</xdr:rowOff>
    </xdr:to>
    <xdr:sp macro="" textlink="">
      <xdr:nvSpPr>
        <xdr:cNvPr id="150" name="楕円 149"/>
        <xdr:cNvSpPr/>
      </xdr:nvSpPr>
      <xdr:spPr>
        <a:xfrm>
          <a:off x="15621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31949</xdr:rowOff>
    </xdr:from>
    <xdr:ext cx="736600" cy="259045"/>
    <xdr:sp macro="" textlink="">
      <xdr:nvSpPr>
        <xdr:cNvPr id="151" name="テキスト ボックス 150"/>
        <xdr:cNvSpPr txBox="1"/>
      </xdr:nvSpPr>
      <xdr:spPr>
        <a:xfrm>
          <a:off x="15290800" y="3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52" name="楕円 151"/>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53" name="テキスト ボックス 152"/>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4" name="楕円 153"/>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5" name="テキスト ボックス 154"/>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149678</xdr:rowOff>
    </xdr:from>
    <xdr:to>
      <xdr:col>65</xdr:col>
      <xdr:colOff>53975</xdr:colOff>
      <xdr:row>20</xdr:row>
      <xdr:rowOff>79828</xdr:rowOff>
    </xdr:to>
    <xdr:sp macro="" textlink="">
      <xdr:nvSpPr>
        <xdr:cNvPr id="156" name="楕円 155"/>
        <xdr:cNvSpPr/>
      </xdr:nvSpPr>
      <xdr:spPr>
        <a:xfrm>
          <a:off x="12954000" y="340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64605</xdr:rowOff>
    </xdr:from>
    <xdr:ext cx="762000" cy="259045"/>
    <xdr:sp macro="" textlink="">
      <xdr:nvSpPr>
        <xdr:cNvPr id="157" name="テキスト ボックス 156"/>
        <xdr:cNvSpPr txBox="1"/>
      </xdr:nvSpPr>
      <xdr:spPr>
        <a:xfrm>
          <a:off x="12623800" y="349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扶助費に係る経常収支比率は、年々増加する傾向にある。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年度においては、利用者増による障害者日中活動支援事業費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など社会福祉関係事業費は増額となっている一方、</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児童扶養手当給付事業費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や子ども医療費助成事業費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児童数の減や通院控えなどの影響により児童福祉関係事業費は減額となり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、扶助費全体として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37193</xdr:rowOff>
    </xdr:to>
    <xdr:cxnSp macro="">
      <xdr:nvCxnSpPr>
        <xdr:cNvPr id="187" name="直線コネクタ 186"/>
        <xdr:cNvCxnSpPr/>
      </xdr:nvCxnSpPr>
      <xdr:spPr>
        <a:xfrm flipV="1">
          <a:off x="4826000" y="90750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90"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91" name="直線コネクタ 190"/>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59</xdr:row>
      <xdr:rowOff>167822</xdr:rowOff>
    </xdr:to>
    <xdr:cxnSp macro="">
      <xdr:nvCxnSpPr>
        <xdr:cNvPr id="192" name="直線コネクタ 191"/>
        <xdr:cNvCxnSpPr/>
      </xdr:nvCxnSpPr>
      <xdr:spPr>
        <a:xfrm flipV="1">
          <a:off x="3987800" y="9891485"/>
          <a:ext cx="8382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167822</xdr:rowOff>
    </xdr:to>
    <xdr:cxnSp macro="">
      <xdr:nvCxnSpPr>
        <xdr:cNvPr id="195" name="直線コネクタ 194"/>
        <xdr:cNvCxnSpPr/>
      </xdr:nvCxnSpPr>
      <xdr:spPr>
        <a:xfrm>
          <a:off x="3098800" y="101690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6" name="フローチャート: 判断 195"/>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138992</xdr:rowOff>
    </xdr:from>
    <xdr:ext cx="736600" cy="259045"/>
    <xdr:sp macro="" textlink="">
      <xdr:nvSpPr>
        <xdr:cNvPr id="197" name="テキスト ボックス 196"/>
        <xdr:cNvSpPr txBox="1"/>
      </xdr:nvSpPr>
      <xdr:spPr>
        <a:xfrm>
          <a:off x="3606800" y="9740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59</xdr:row>
      <xdr:rowOff>53522</xdr:rowOff>
    </xdr:to>
    <xdr:cxnSp macro="">
      <xdr:nvCxnSpPr>
        <xdr:cNvPr id="198" name="直線コネクタ 197"/>
        <xdr:cNvCxnSpPr/>
      </xdr:nvCxnSpPr>
      <xdr:spPr>
        <a:xfrm>
          <a:off x="2209800" y="100384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117022</xdr:rowOff>
    </xdr:from>
    <xdr:to>
      <xdr:col>15</xdr:col>
      <xdr:colOff>149225</xdr:colOff>
      <xdr:row>58</xdr:row>
      <xdr:rowOff>47172</xdr:rowOff>
    </xdr:to>
    <xdr:sp macro="" textlink="">
      <xdr:nvSpPr>
        <xdr:cNvPr id="199" name="フローチャート: 判断 198"/>
        <xdr:cNvSpPr/>
      </xdr:nvSpPr>
      <xdr:spPr>
        <a:xfrm>
          <a:off x="3048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57349</xdr:rowOff>
    </xdr:from>
    <xdr:ext cx="762000" cy="259045"/>
    <xdr:sp macro="" textlink="">
      <xdr:nvSpPr>
        <xdr:cNvPr id="200" name="テキスト ボックス 199"/>
        <xdr:cNvSpPr txBox="1"/>
      </xdr:nvSpPr>
      <xdr:spPr>
        <a:xfrm>
          <a:off x="2717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60</xdr:row>
      <xdr:rowOff>61685</xdr:rowOff>
    </xdr:to>
    <xdr:cxnSp macro="">
      <xdr:nvCxnSpPr>
        <xdr:cNvPr id="201" name="直線コネクタ 200"/>
        <xdr:cNvCxnSpPr/>
      </xdr:nvCxnSpPr>
      <xdr:spPr>
        <a:xfrm flipV="1">
          <a:off x="1320800" y="100384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149678</xdr:rowOff>
    </xdr:from>
    <xdr:to>
      <xdr:col>11</xdr:col>
      <xdr:colOff>60325</xdr:colOff>
      <xdr:row>58</xdr:row>
      <xdr:rowOff>79828</xdr:rowOff>
    </xdr:to>
    <xdr:sp macro="" textlink="">
      <xdr:nvSpPr>
        <xdr:cNvPr id="202" name="フローチャート: 判断 201"/>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90005</xdr:rowOff>
    </xdr:from>
    <xdr:ext cx="762000" cy="259045"/>
    <xdr:sp macro="" textlink="">
      <xdr:nvSpPr>
        <xdr:cNvPr id="203" name="テキスト ボックス 202"/>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100693</xdr:rowOff>
    </xdr:from>
    <xdr:to>
      <xdr:col>6</xdr:col>
      <xdr:colOff>171450</xdr:colOff>
      <xdr:row>58</xdr:row>
      <xdr:rowOff>30843</xdr:rowOff>
    </xdr:to>
    <xdr:sp macro="" textlink="">
      <xdr:nvSpPr>
        <xdr:cNvPr id="204" name="フローチャート: 判断 203"/>
        <xdr:cNvSpPr/>
      </xdr:nvSpPr>
      <xdr:spPr>
        <a:xfrm>
          <a:off x="1270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41020</xdr:rowOff>
    </xdr:from>
    <xdr:ext cx="762000" cy="259045"/>
    <xdr:sp macro="" textlink="">
      <xdr:nvSpPr>
        <xdr:cNvPr id="205" name="テキスト ボックス 204"/>
        <xdr:cNvSpPr txBox="1"/>
      </xdr:nvSpPr>
      <xdr:spPr>
        <a:xfrm>
          <a:off x="939800" y="96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11" name="楕円 210"/>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2"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117022</xdr:rowOff>
    </xdr:from>
    <xdr:to>
      <xdr:col>20</xdr:col>
      <xdr:colOff>38100</xdr:colOff>
      <xdr:row>60</xdr:row>
      <xdr:rowOff>47172</xdr:rowOff>
    </xdr:to>
    <xdr:sp macro="" textlink="">
      <xdr:nvSpPr>
        <xdr:cNvPr id="213" name="楕円 212"/>
        <xdr:cNvSpPr/>
      </xdr:nvSpPr>
      <xdr:spPr>
        <a:xfrm>
          <a:off x="3937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31949</xdr:rowOff>
    </xdr:from>
    <xdr:ext cx="736600" cy="259045"/>
    <xdr:sp macro="" textlink="">
      <xdr:nvSpPr>
        <xdr:cNvPr id="214" name="テキスト ボックス 213"/>
        <xdr:cNvSpPr txBox="1"/>
      </xdr:nvSpPr>
      <xdr:spPr>
        <a:xfrm>
          <a:off x="3606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5" name="楕円 214"/>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6" name="テキスト ボックス 215"/>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7" name="楕円 216"/>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8" name="テキスト ボックス 217"/>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10885</xdr:rowOff>
    </xdr:from>
    <xdr:to>
      <xdr:col>6</xdr:col>
      <xdr:colOff>171450</xdr:colOff>
      <xdr:row>60</xdr:row>
      <xdr:rowOff>112485</xdr:rowOff>
    </xdr:to>
    <xdr:sp macro="" textlink="">
      <xdr:nvSpPr>
        <xdr:cNvPr id="219" name="楕円 218"/>
        <xdr:cNvSpPr/>
      </xdr:nvSpPr>
      <xdr:spPr>
        <a:xfrm>
          <a:off x="1270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97262</xdr:rowOff>
    </xdr:from>
    <xdr:ext cx="762000" cy="259045"/>
    <xdr:sp macro="" textlink="">
      <xdr:nvSpPr>
        <xdr:cNvPr id="220" name="テキスト ボックス 219"/>
        <xdr:cNvSpPr txBox="1"/>
      </xdr:nvSpPr>
      <xdr:spPr>
        <a:xfrm>
          <a:off x="939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繰出金について、介護保険事業特別会計、後期高齢者医療事業特別会計に対する額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ものの、令和２年度から企業会計へ移行した公共下水道事業会計に対する額が皆減となった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影響から、その他経費全体として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6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53522</xdr:rowOff>
    </xdr:from>
    <xdr:to>
      <xdr:col>82</xdr:col>
      <xdr:colOff>107950</xdr:colOff>
      <xdr:row>61</xdr:row>
      <xdr:rowOff>102507</xdr:rowOff>
    </xdr:to>
    <xdr:cxnSp macro="">
      <xdr:nvCxnSpPr>
        <xdr:cNvPr id="250" name="直線コネクタ 249"/>
        <xdr:cNvCxnSpPr/>
      </xdr:nvCxnSpPr>
      <xdr:spPr>
        <a:xfrm flipV="1">
          <a:off x="16510000" y="9140372"/>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139899</xdr:rowOff>
    </xdr:from>
    <xdr:ext cx="762000" cy="259045"/>
    <xdr:sp macro="" textlink="">
      <xdr:nvSpPr>
        <xdr:cNvPr id="253" name="その他最大値テキスト"/>
        <xdr:cNvSpPr txBox="1"/>
      </xdr:nvSpPr>
      <xdr:spPr>
        <a:xfrm>
          <a:off x="16598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53522</xdr:rowOff>
    </xdr:from>
    <xdr:to>
      <xdr:col>82</xdr:col>
      <xdr:colOff>196850</xdr:colOff>
      <xdr:row>53</xdr:row>
      <xdr:rowOff>53522</xdr:rowOff>
    </xdr:to>
    <xdr:cxnSp macro="">
      <xdr:nvCxnSpPr>
        <xdr:cNvPr id="254" name="直線コネクタ 253"/>
        <xdr:cNvCxnSpPr/>
      </xdr:nvCxnSpPr>
      <xdr:spPr>
        <a:xfrm>
          <a:off x="16421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29028</xdr:rowOff>
    </xdr:from>
    <xdr:to>
      <xdr:col>82</xdr:col>
      <xdr:colOff>107950</xdr:colOff>
      <xdr:row>57</xdr:row>
      <xdr:rowOff>37193</xdr:rowOff>
    </xdr:to>
    <xdr:cxnSp macro="">
      <xdr:nvCxnSpPr>
        <xdr:cNvPr id="255" name="直線コネクタ 254"/>
        <xdr:cNvCxnSpPr/>
      </xdr:nvCxnSpPr>
      <xdr:spPr>
        <a:xfrm flipV="1">
          <a:off x="15671800" y="96302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162577</xdr:rowOff>
    </xdr:from>
    <xdr:ext cx="762000" cy="259045"/>
    <xdr:sp macro="" textlink="">
      <xdr:nvSpPr>
        <xdr:cNvPr id="256" name="その他平均値テキスト"/>
        <xdr:cNvSpPr txBox="1"/>
      </xdr:nvSpPr>
      <xdr:spPr>
        <a:xfrm>
          <a:off x="16598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57" name="フローチャート: 判断 256"/>
        <xdr:cNvSpPr/>
      </xdr:nvSpPr>
      <xdr:spPr>
        <a:xfrm>
          <a:off x="164592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94343</xdr:rowOff>
    </xdr:from>
    <xdr:to>
      <xdr:col>78</xdr:col>
      <xdr:colOff>69850</xdr:colOff>
      <xdr:row>57</xdr:row>
      <xdr:rowOff>37193</xdr:rowOff>
    </xdr:to>
    <xdr:cxnSp macro="">
      <xdr:nvCxnSpPr>
        <xdr:cNvPr id="258" name="直線コネクタ 257"/>
        <xdr:cNvCxnSpPr/>
      </xdr:nvCxnSpPr>
      <xdr:spPr>
        <a:xfrm>
          <a:off x="14782800" y="96955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117022</xdr:rowOff>
    </xdr:from>
    <xdr:to>
      <xdr:col>78</xdr:col>
      <xdr:colOff>120650</xdr:colOff>
      <xdr:row>60</xdr:row>
      <xdr:rowOff>47172</xdr:rowOff>
    </xdr:to>
    <xdr:sp macro="" textlink="">
      <xdr:nvSpPr>
        <xdr:cNvPr id="259" name="フローチャート: 判断 258"/>
        <xdr:cNvSpPr/>
      </xdr:nvSpPr>
      <xdr:spPr>
        <a:xfrm>
          <a:off x="15621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31949</xdr:rowOff>
    </xdr:from>
    <xdr:ext cx="736600" cy="259045"/>
    <xdr:sp macro="" textlink="">
      <xdr:nvSpPr>
        <xdr:cNvPr id="260" name="テキスト ボックス 259"/>
        <xdr:cNvSpPr txBox="1"/>
      </xdr:nvSpPr>
      <xdr:spPr>
        <a:xfrm>
          <a:off x="15290800" y="1031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29028</xdr:rowOff>
    </xdr:from>
    <xdr:to>
      <xdr:col>73</xdr:col>
      <xdr:colOff>180975</xdr:colOff>
      <xdr:row>56</xdr:row>
      <xdr:rowOff>94343</xdr:rowOff>
    </xdr:to>
    <xdr:cxnSp macro="">
      <xdr:nvCxnSpPr>
        <xdr:cNvPr id="261" name="直線コネクタ 260"/>
        <xdr:cNvCxnSpPr/>
      </xdr:nvCxnSpPr>
      <xdr:spPr>
        <a:xfrm>
          <a:off x="13893800" y="96302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84365</xdr:rowOff>
    </xdr:from>
    <xdr:to>
      <xdr:col>74</xdr:col>
      <xdr:colOff>31750</xdr:colOff>
      <xdr:row>60</xdr:row>
      <xdr:rowOff>14515</xdr:rowOff>
    </xdr:to>
    <xdr:sp macro="" textlink="">
      <xdr:nvSpPr>
        <xdr:cNvPr id="262" name="フローチャート: 判断 261"/>
        <xdr:cNvSpPr/>
      </xdr:nvSpPr>
      <xdr:spPr>
        <a:xfrm>
          <a:off x="14732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170742</xdr:rowOff>
    </xdr:from>
    <xdr:ext cx="762000" cy="259045"/>
    <xdr:sp macro="" textlink="">
      <xdr:nvSpPr>
        <xdr:cNvPr id="263" name="テキスト ボックス 262"/>
        <xdr:cNvSpPr txBox="1"/>
      </xdr:nvSpPr>
      <xdr:spPr>
        <a:xfrm>
          <a:off x="14401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29028</xdr:rowOff>
    </xdr:from>
    <xdr:to>
      <xdr:col>69</xdr:col>
      <xdr:colOff>92075</xdr:colOff>
      <xdr:row>57</xdr:row>
      <xdr:rowOff>4535</xdr:rowOff>
    </xdr:to>
    <xdr:cxnSp macro="">
      <xdr:nvCxnSpPr>
        <xdr:cNvPr id="264" name="直線コネクタ 263"/>
        <xdr:cNvCxnSpPr/>
      </xdr:nvCxnSpPr>
      <xdr:spPr>
        <a:xfrm flipV="1">
          <a:off x="13004800" y="96302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6" name="テキスト ボックス 265"/>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8" name="テキスト ボックス 267"/>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149678</xdr:rowOff>
    </xdr:from>
    <xdr:to>
      <xdr:col>82</xdr:col>
      <xdr:colOff>158750</xdr:colOff>
      <xdr:row>56</xdr:row>
      <xdr:rowOff>79828</xdr:rowOff>
    </xdr:to>
    <xdr:sp macro="" textlink="">
      <xdr:nvSpPr>
        <xdr:cNvPr id="274" name="楕円 273"/>
        <xdr:cNvSpPr/>
      </xdr:nvSpPr>
      <xdr:spPr>
        <a:xfrm>
          <a:off x="164592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166205</xdr:rowOff>
    </xdr:from>
    <xdr:ext cx="762000" cy="259045"/>
    <xdr:sp macro="" textlink="">
      <xdr:nvSpPr>
        <xdr:cNvPr id="275" name="その他該当値テキスト"/>
        <xdr:cNvSpPr txBox="1"/>
      </xdr:nvSpPr>
      <xdr:spPr>
        <a:xfrm>
          <a:off x="16598900" y="942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6" name="楕円 275"/>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7" name="テキスト ボックス 27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43543</xdr:rowOff>
    </xdr:from>
    <xdr:to>
      <xdr:col>74</xdr:col>
      <xdr:colOff>31750</xdr:colOff>
      <xdr:row>56</xdr:row>
      <xdr:rowOff>145143</xdr:rowOff>
    </xdr:to>
    <xdr:sp macro="" textlink="">
      <xdr:nvSpPr>
        <xdr:cNvPr id="278" name="楕円 277"/>
        <xdr:cNvSpPr/>
      </xdr:nvSpPr>
      <xdr:spPr>
        <a:xfrm>
          <a:off x="14732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155320</xdr:rowOff>
    </xdr:from>
    <xdr:ext cx="762000" cy="259045"/>
    <xdr:sp macro="" textlink="">
      <xdr:nvSpPr>
        <xdr:cNvPr id="279" name="テキスト ボックス 278"/>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149678</xdr:rowOff>
    </xdr:from>
    <xdr:to>
      <xdr:col>69</xdr:col>
      <xdr:colOff>142875</xdr:colOff>
      <xdr:row>56</xdr:row>
      <xdr:rowOff>79828</xdr:rowOff>
    </xdr:to>
    <xdr:sp macro="" textlink="">
      <xdr:nvSpPr>
        <xdr:cNvPr id="280" name="楕円 279"/>
        <xdr:cNvSpPr/>
      </xdr:nvSpPr>
      <xdr:spPr>
        <a:xfrm>
          <a:off x="13843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90005</xdr:rowOff>
    </xdr:from>
    <xdr:ext cx="762000" cy="259045"/>
    <xdr:sp macro="" textlink="">
      <xdr:nvSpPr>
        <xdr:cNvPr id="281" name="テキスト ボックス 280"/>
        <xdr:cNvSpPr txBox="1"/>
      </xdr:nvSpPr>
      <xdr:spPr>
        <a:xfrm>
          <a:off x="13512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82" name="楕円 281"/>
        <xdr:cNvSpPr/>
      </xdr:nvSpPr>
      <xdr:spPr>
        <a:xfrm>
          <a:off x="12954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83" name="テキスト ボックス 282"/>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ＭＳ Ｐゴシック" panose="020B0600070205080204" pitchFamily="50" charset="-128"/>
              <a:ea typeface="ＭＳ Ｐゴシック" panose="020B0600070205080204" pitchFamily="50" charset="-128"/>
            </a:rPr>
            <a:t>　分母となる経常一般財源総額は増額となったものの、令和２年度から公共下水道事業会計が企業会計へ移行したことなどから、分子となる補助費が約</a:t>
          </a:r>
          <a:r>
            <a:rPr lang="en-US" altLang="ja-JP" sz="1200">
              <a:effectLst/>
              <a:latin typeface="ＭＳ Ｐゴシック" panose="020B0600070205080204" pitchFamily="50" charset="-128"/>
              <a:ea typeface="ＭＳ Ｐゴシック" panose="020B0600070205080204" pitchFamily="50" charset="-128"/>
            </a:rPr>
            <a:t>5</a:t>
          </a:r>
          <a:r>
            <a:rPr lang="ja-JP" altLang="en-US" sz="1200">
              <a:effectLst/>
              <a:latin typeface="ＭＳ Ｐゴシック" panose="020B0600070205080204" pitchFamily="50" charset="-128"/>
              <a:ea typeface="ＭＳ Ｐゴシック" panose="020B0600070205080204" pitchFamily="50" charset="-128"/>
            </a:rPr>
            <a:t>億円増となったため、</a:t>
          </a:r>
          <a:r>
            <a:rPr lang="en-US" altLang="ja-JP" sz="1200">
              <a:effectLst/>
              <a:latin typeface="ＭＳ Ｐゴシック" panose="020B0600070205080204" pitchFamily="50" charset="-128"/>
              <a:ea typeface="ＭＳ Ｐゴシック" panose="020B0600070205080204" pitchFamily="50" charset="-128"/>
            </a:rPr>
            <a:t>0.7</a:t>
          </a:r>
          <a:r>
            <a:rPr lang="ja-JP" altLang="en-US" sz="1200">
              <a:effectLst/>
              <a:latin typeface="ＭＳ Ｐゴシック" panose="020B0600070205080204" pitchFamily="50" charset="-128"/>
              <a:ea typeface="ＭＳ Ｐゴシック" panose="020B0600070205080204" pitchFamily="50" charset="-128"/>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39370</xdr:rowOff>
    </xdr:from>
    <xdr:to>
      <xdr:col>82</xdr:col>
      <xdr:colOff>107950</xdr:colOff>
      <xdr:row>41</xdr:row>
      <xdr:rowOff>54610</xdr:rowOff>
    </xdr:to>
    <xdr:cxnSp macro="">
      <xdr:nvCxnSpPr>
        <xdr:cNvPr id="311" name="直線コネクタ 310"/>
        <xdr:cNvCxnSpPr/>
      </xdr:nvCxnSpPr>
      <xdr:spPr>
        <a:xfrm flipV="1">
          <a:off x="16510000" y="56972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26687</xdr:rowOff>
    </xdr:from>
    <xdr:ext cx="762000" cy="259045"/>
    <xdr:sp macro="" textlink="">
      <xdr:nvSpPr>
        <xdr:cNvPr id="312" name="補助費等最小値テキスト"/>
        <xdr:cNvSpPr txBox="1"/>
      </xdr:nvSpPr>
      <xdr:spPr>
        <a:xfrm>
          <a:off x="16598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54610</xdr:rowOff>
    </xdr:from>
    <xdr:to>
      <xdr:col>82</xdr:col>
      <xdr:colOff>196850</xdr:colOff>
      <xdr:row>41</xdr:row>
      <xdr:rowOff>54610</xdr:rowOff>
    </xdr:to>
    <xdr:cxnSp macro="">
      <xdr:nvCxnSpPr>
        <xdr:cNvPr id="313" name="直線コネクタ 312"/>
        <xdr:cNvCxnSpPr/>
      </xdr:nvCxnSpPr>
      <xdr:spPr>
        <a:xfrm>
          <a:off x="16421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125747</xdr:rowOff>
    </xdr:from>
    <xdr:ext cx="762000" cy="259045"/>
    <xdr:sp macro="" textlink="">
      <xdr:nvSpPr>
        <xdr:cNvPr id="314"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39370</xdr:rowOff>
    </xdr:from>
    <xdr:to>
      <xdr:col>82</xdr:col>
      <xdr:colOff>196850</xdr:colOff>
      <xdr:row>33</xdr:row>
      <xdr:rowOff>39370</xdr:rowOff>
    </xdr:to>
    <xdr:cxnSp macro="">
      <xdr:nvCxnSpPr>
        <xdr:cNvPr id="315" name="直線コネクタ 314"/>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153670</xdr:rowOff>
    </xdr:to>
    <xdr:cxnSp macro="">
      <xdr:nvCxnSpPr>
        <xdr:cNvPr id="316" name="直線コネクタ 315"/>
        <xdr:cNvCxnSpPr/>
      </xdr:nvCxnSpPr>
      <xdr:spPr>
        <a:xfrm>
          <a:off x="15671800" y="5758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93997</xdr:rowOff>
    </xdr:from>
    <xdr:ext cx="762000" cy="259045"/>
    <xdr:sp macro="" textlink="">
      <xdr:nvSpPr>
        <xdr:cNvPr id="317" name="補助費等平均値テキスト"/>
        <xdr:cNvSpPr txBox="1"/>
      </xdr:nvSpPr>
      <xdr:spPr>
        <a:xfrm>
          <a:off x="16598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18" name="フローチャート: 判断 317"/>
        <xdr:cNvSpPr/>
      </xdr:nvSpPr>
      <xdr:spPr>
        <a:xfrm>
          <a:off x="16459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100330</xdr:rowOff>
    </xdr:from>
    <xdr:to>
      <xdr:col>78</xdr:col>
      <xdr:colOff>69850</xdr:colOff>
      <xdr:row>33</xdr:row>
      <xdr:rowOff>115570</xdr:rowOff>
    </xdr:to>
    <xdr:cxnSp macro="">
      <xdr:nvCxnSpPr>
        <xdr:cNvPr id="319" name="直線コネクタ 318"/>
        <xdr:cNvCxnSpPr/>
      </xdr:nvCxnSpPr>
      <xdr:spPr>
        <a:xfrm flipV="1">
          <a:off x="14782800" y="575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99060</xdr:rowOff>
    </xdr:from>
    <xdr:to>
      <xdr:col>78</xdr:col>
      <xdr:colOff>120650</xdr:colOff>
      <xdr:row>35</xdr:row>
      <xdr:rowOff>29210</xdr:rowOff>
    </xdr:to>
    <xdr:sp macro="" textlink="">
      <xdr:nvSpPr>
        <xdr:cNvPr id="320" name="フローチャート: 判断 319"/>
        <xdr:cNvSpPr/>
      </xdr:nvSpPr>
      <xdr:spPr>
        <a:xfrm>
          <a:off x="15621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13987</xdr:rowOff>
    </xdr:from>
    <xdr:ext cx="736600" cy="259045"/>
    <xdr:sp macro="" textlink="">
      <xdr:nvSpPr>
        <xdr:cNvPr id="321" name="テキスト ボックス 320"/>
        <xdr:cNvSpPr txBox="1"/>
      </xdr:nvSpPr>
      <xdr:spPr>
        <a:xfrm>
          <a:off x="15290800" y="601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100330</xdr:rowOff>
    </xdr:from>
    <xdr:to>
      <xdr:col>73</xdr:col>
      <xdr:colOff>180975</xdr:colOff>
      <xdr:row>33</xdr:row>
      <xdr:rowOff>115570</xdr:rowOff>
    </xdr:to>
    <xdr:cxnSp macro="">
      <xdr:nvCxnSpPr>
        <xdr:cNvPr id="322" name="直線コネクタ 321"/>
        <xdr:cNvCxnSpPr/>
      </xdr:nvCxnSpPr>
      <xdr:spPr>
        <a:xfrm>
          <a:off x="13893800" y="575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137160</xdr:rowOff>
    </xdr:from>
    <xdr:to>
      <xdr:col>74</xdr:col>
      <xdr:colOff>31750</xdr:colOff>
      <xdr:row>35</xdr:row>
      <xdr:rowOff>67310</xdr:rowOff>
    </xdr:to>
    <xdr:sp macro="" textlink="">
      <xdr:nvSpPr>
        <xdr:cNvPr id="323" name="フローチャート: 判断 322"/>
        <xdr:cNvSpPr/>
      </xdr:nvSpPr>
      <xdr:spPr>
        <a:xfrm>
          <a:off x="14732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52087</xdr:rowOff>
    </xdr:from>
    <xdr:ext cx="762000" cy="259045"/>
    <xdr:sp macro="" textlink="">
      <xdr:nvSpPr>
        <xdr:cNvPr id="324" name="テキスト ボックス 323"/>
        <xdr:cNvSpPr txBox="1"/>
      </xdr:nvSpPr>
      <xdr:spPr>
        <a:xfrm>
          <a:off x="14401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100330</xdr:rowOff>
    </xdr:from>
    <xdr:to>
      <xdr:col>69</xdr:col>
      <xdr:colOff>92075</xdr:colOff>
      <xdr:row>34</xdr:row>
      <xdr:rowOff>20320</xdr:rowOff>
    </xdr:to>
    <xdr:cxnSp macro="">
      <xdr:nvCxnSpPr>
        <xdr:cNvPr id="325" name="直線コネクタ 324"/>
        <xdr:cNvCxnSpPr/>
      </xdr:nvCxnSpPr>
      <xdr:spPr>
        <a:xfrm flipV="1">
          <a:off x="13004800" y="575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129540</xdr:rowOff>
    </xdr:from>
    <xdr:to>
      <xdr:col>69</xdr:col>
      <xdr:colOff>142875</xdr:colOff>
      <xdr:row>35</xdr:row>
      <xdr:rowOff>59690</xdr:rowOff>
    </xdr:to>
    <xdr:sp macro="" textlink="">
      <xdr:nvSpPr>
        <xdr:cNvPr id="326" name="フローチャート: 判断 325"/>
        <xdr:cNvSpPr/>
      </xdr:nvSpPr>
      <xdr:spPr>
        <a:xfrm>
          <a:off x="13843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44467</xdr:rowOff>
    </xdr:from>
    <xdr:ext cx="762000" cy="259045"/>
    <xdr:sp macro="" textlink="">
      <xdr:nvSpPr>
        <xdr:cNvPr id="327" name="テキスト ボックス 326"/>
        <xdr:cNvSpPr txBox="1"/>
      </xdr:nvSpPr>
      <xdr:spPr>
        <a:xfrm>
          <a:off x="13512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28" name="フローチャート: 判断 327"/>
        <xdr:cNvSpPr/>
      </xdr:nvSpPr>
      <xdr:spPr>
        <a:xfrm>
          <a:off x="12954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36847</xdr:rowOff>
    </xdr:from>
    <xdr:ext cx="762000" cy="259045"/>
    <xdr:sp macro="" textlink="">
      <xdr:nvSpPr>
        <xdr:cNvPr id="329" name="テキスト ボックス 328"/>
        <xdr:cNvSpPr txBox="1"/>
      </xdr:nvSpPr>
      <xdr:spPr>
        <a:xfrm>
          <a:off x="12623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102870</xdr:rowOff>
    </xdr:from>
    <xdr:to>
      <xdr:col>82</xdr:col>
      <xdr:colOff>158750</xdr:colOff>
      <xdr:row>34</xdr:row>
      <xdr:rowOff>33020</xdr:rowOff>
    </xdr:to>
    <xdr:sp macro="" textlink="">
      <xdr:nvSpPr>
        <xdr:cNvPr id="335" name="楕円 334"/>
        <xdr:cNvSpPr/>
      </xdr:nvSpPr>
      <xdr:spPr>
        <a:xfrm>
          <a:off x="16459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11447</xdr:rowOff>
    </xdr:from>
    <xdr:ext cx="762000" cy="259045"/>
    <xdr:sp macro="" textlink="">
      <xdr:nvSpPr>
        <xdr:cNvPr id="336" name="補助費等該当値テキスト"/>
        <xdr:cNvSpPr txBox="1"/>
      </xdr:nvSpPr>
      <xdr:spPr>
        <a:xfrm>
          <a:off x="16598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49530</xdr:rowOff>
    </xdr:from>
    <xdr:to>
      <xdr:col>78</xdr:col>
      <xdr:colOff>120650</xdr:colOff>
      <xdr:row>33</xdr:row>
      <xdr:rowOff>151130</xdr:rowOff>
    </xdr:to>
    <xdr:sp macro="" textlink="">
      <xdr:nvSpPr>
        <xdr:cNvPr id="337" name="楕円 336"/>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161307</xdr:rowOff>
    </xdr:from>
    <xdr:ext cx="736600" cy="259045"/>
    <xdr:sp macro="" textlink="">
      <xdr:nvSpPr>
        <xdr:cNvPr id="338" name="テキスト ボックス 337"/>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64770</xdr:rowOff>
    </xdr:from>
    <xdr:to>
      <xdr:col>74</xdr:col>
      <xdr:colOff>31750</xdr:colOff>
      <xdr:row>33</xdr:row>
      <xdr:rowOff>166370</xdr:rowOff>
    </xdr:to>
    <xdr:sp macro="" textlink="">
      <xdr:nvSpPr>
        <xdr:cNvPr id="339" name="楕円 338"/>
        <xdr:cNvSpPr/>
      </xdr:nvSpPr>
      <xdr:spPr>
        <a:xfrm>
          <a:off x="14732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5097</xdr:rowOff>
    </xdr:from>
    <xdr:ext cx="762000" cy="259045"/>
    <xdr:sp macro="" textlink="">
      <xdr:nvSpPr>
        <xdr:cNvPr id="340" name="テキスト ボックス 339"/>
        <xdr:cNvSpPr txBox="1"/>
      </xdr:nvSpPr>
      <xdr:spPr>
        <a:xfrm>
          <a:off x="14401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49530</xdr:rowOff>
    </xdr:from>
    <xdr:to>
      <xdr:col>69</xdr:col>
      <xdr:colOff>142875</xdr:colOff>
      <xdr:row>33</xdr:row>
      <xdr:rowOff>151130</xdr:rowOff>
    </xdr:to>
    <xdr:sp macro="" textlink="">
      <xdr:nvSpPr>
        <xdr:cNvPr id="341" name="楕円 340"/>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161307</xdr:rowOff>
    </xdr:from>
    <xdr:ext cx="762000" cy="259045"/>
    <xdr:sp macro="" textlink="">
      <xdr:nvSpPr>
        <xdr:cNvPr id="342" name="テキスト ボックス 341"/>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140970</xdr:rowOff>
    </xdr:from>
    <xdr:to>
      <xdr:col>65</xdr:col>
      <xdr:colOff>53975</xdr:colOff>
      <xdr:row>34</xdr:row>
      <xdr:rowOff>71120</xdr:rowOff>
    </xdr:to>
    <xdr:sp macro="" textlink="">
      <xdr:nvSpPr>
        <xdr:cNvPr id="343" name="楕円 342"/>
        <xdr:cNvSpPr/>
      </xdr:nvSpPr>
      <xdr:spPr>
        <a:xfrm>
          <a:off x="12954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81297</xdr:rowOff>
    </xdr:from>
    <xdr:ext cx="762000" cy="259045"/>
    <xdr:sp macro="" textlink="">
      <xdr:nvSpPr>
        <xdr:cNvPr id="344" name="テキスト ボックス 343"/>
        <xdr:cNvSpPr txBox="1"/>
      </xdr:nvSpPr>
      <xdr:spPr>
        <a:xfrm>
          <a:off x="12623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により経常一般財源が増加したことに加え、臨時財政対策債の一部償還完了や利率見直し、また、ぼうさいの丘公園建設事業、減税補填債等の償還が完了となったことから、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76200</xdr:rowOff>
    </xdr:from>
    <xdr:to>
      <xdr:col>24</xdr:col>
      <xdr:colOff>25400</xdr:colOff>
      <xdr:row>81</xdr:row>
      <xdr:rowOff>44450</xdr:rowOff>
    </xdr:to>
    <xdr:cxnSp macro="">
      <xdr:nvCxnSpPr>
        <xdr:cNvPr id="372" name="直線コネクタ 371"/>
        <xdr:cNvCxnSpPr/>
      </xdr:nvCxnSpPr>
      <xdr:spPr>
        <a:xfrm flipV="1">
          <a:off x="4826000" y="12420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16527</xdr:rowOff>
    </xdr:from>
    <xdr:ext cx="762000" cy="259045"/>
    <xdr:sp macro="" textlink="">
      <xdr:nvSpPr>
        <xdr:cNvPr id="373" name="公債費最小値テキスト"/>
        <xdr:cNvSpPr txBox="1"/>
      </xdr:nvSpPr>
      <xdr:spPr>
        <a:xfrm>
          <a:off x="49149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44450</xdr:rowOff>
    </xdr:from>
    <xdr:to>
      <xdr:col>24</xdr:col>
      <xdr:colOff>114300</xdr:colOff>
      <xdr:row>81</xdr:row>
      <xdr:rowOff>44450</xdr:rowOff>
    </xdr:to>
    <xdr:cxnSp macro="">
      <xdr:nvCxnSpPr>
        <xdr:cNvPr id="374" name="直線コネクタ 373"/>
        <xdr:cNvCxnSpPr/>
      </xdr:nvCxnSpPr>
      <xdr:spPr>
        <a:xfrm>
          <a:off x="4737100" y="1393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162577</xdr:rowOff>
    </xdr:from>
    <xdr:ext cx="762000" cy="259045"/>
    <xdr:sp macro="" textlink="">
      <xdr:nvSpPr>
        <xdr:cNvPr id="375" name="公債費最大値テキスト"/>
        <xdr:cNvSpPr txBox="1"/>
      </xdr:nvSpPr>
      <xdr:spPr>
        <a:xfrm>
          <a:off x="4914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76200</xdr:rowOff>
    </xdr:from>
    <xdr:to>
      <xdr:col>24</xdr:col>
      <xdr:colOff>114300</xdr:colOff>
      <xdr:row>72</xdr:row>
      <xdr:rowOff>76200</xdr:rowOff>
    </xdr:to>
    <xdr:cxnSp macro="">
      <xdr:nvCxnSpPr>
        <xdr:cNvPr id="376" name="直線コネクタ 375"/>
        <xdr:cNvCxnSpPr/>
      </xdr:nvCxnSpPr>
      <xdr:spPr>
        <a:xfrm>
          <a:off x="4737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69850</xdr:rowOff>
    </xdr:from>
    <xdr:to>
      <xdr:col>24</xdr:col>
      <xdr:colOff>25400</xdr:colOff>
      <xdr:row>74</xdr:row>
      <xdr:rowOff>63500</xdr:rowOff>
    </xdr:to>
    <xdr:cxnSp macro="">
      <xdr:nvCxnSpPr>
        <xdr:cNvPr id="377" name="直線コネクタ 376"/>
        <xdr:cNvCxnSpPr/>
      </xdr:nvCxnSpPr>
      <xdr:spPr>
        <a:xfrm flipV="1">
          <a:off x="3987800" y="12585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8"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9" name="フローチャート: 判断 378"/>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63500</xdr:rowOff>
    </xdr:from>
    <xdr:to>
      <xdr:col>19</xdr:col>
      <xdr:colOff>187325</xdr:colOff>
      <xdr:row>74</xdr:row>
      <xdr:rowOff>101600</xdr:rowOff>
    </xdr:to>
    <xdr:cxnSp macro="">
      <xdr:nvCxnSpPr>
        <xdr:cNvPr id="380" name="直線コネクタ 379"/>
        <xdr:cNvCxnSpPr/>
      </xdr:nvCxnSpPr>
      <xdr:spPr>
        <a:xfrm flipV="1">
          <a:off x="3098800" y="1275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146050</xdr:rowOff>
    </xdr:from>
    <xdr:to>
      <xdr:col>20</xdr:col>
      <xdr:colOff>38100</xdr:colOff>
      <xdr:row>76</xdr:row>
      <xdr:rowOff>76200</xdr:rowOff>
    </xdr:to>
    <xdr:sp macro="" textlink="">
      <xdr:nvSpPr>
        <xdr:cNvPr id="381" name="フローチャート: 判断 380"/>
        <xdr:cNvSpPr/>
      </xdr:nvSpPr>
      <xdr:spPr>
        <a:xfrm>
          <a:off x="3937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60977</xdr:rowOff>
    </xdr:from>
    <xdr:ext cx="736600" cy="259045"/>
    <xdr:sp macro="" textlink="">
      <xdr:nvSpPr>
        <xdr:cNvPr id="382" name="テキスト ボックス 381"/>
        <xdr:cNvSpPr txBox="1"/>
      </xdr:nvSpPr>
      <xdr:spPr>
        <a:xfrm>
          <a:off x="3606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101600</xdr:rowOff>
    </xdr:from>
    <xdr:to>
      <xdr:col>15</xdr:col>
      <xdr:colOff>98425</xdr:colOff>
      <xdr:row>74</xdr:row>
      <xdr:rowOff>114300</xdr:rowOff>
    </xdr:to>
    <xdr:cxnSp macro="">
      <xdr:nvCxnSpPr>
        <xdr:cNvPr id="383" name="直線コネクタ 382"/>
        <xdr:cNvCxnSpPr/>
      </xdr:nvCxnSpPr>
      <xdr:spPr>
        <a:xfrm flipV="1">
          <a:off x="2209800" y="1278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50800</xdr:rowOff>
    </xdr:from>
    <xdr:to>
      <xdr:col>15</xdr:col>
      <xdr:colOff>149225</xdr:colOff>
      <xdr:row>76</xdr:row>
      <xdr:rowOff>152400</xdr:rowOff>
    </xdr:to>
    <xdr:sp macro="" textlink="">
      <xdr:nvSpPr>
        <xdr:cNvPr id="384" name="フローチャート: 判断 383"/>
        <xdr:cNvSpPr/>
      </xdr:nvSpPr>
      <xdr:spPr>
        <a:xfrm>
          <a:off x="3048000" y="130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137177</xdr:rowOff>
    </xdr:from>
    <xdr:ext cx="762000" cy="259045"/>
    <xdr:sp macro="" textlink="">
      <xdr:nvSpPr>
        <xdr:cNvPr id="385" name="テキスト ボックス 384"/>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114300</xdr:rowOff>
    </xdr:from>
    <xdr:to>
      <xdr:col>11</xdr:col>
      <xdr:colOff>9525</xdr:colOff>
      <xdr:row>75</xdr:row>
      <xdr:rowOff>146050</xdr:rowOff>
    </xdr:to>
    <xdr:cxnSp macro="">
      <xdr:nvCxnSpPr>
        <xdr:cNvPr id="386" name="直線コネクタ 385"/>
        <xdr:cNvCxnSpPr/>
      </xdr:nvCxnSpPr>
      <xdr:spPr>
        <a:xfrm flipV="1">
          <a:off x="1320800" y="12801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7" name="フローチャート: 判断 386"/>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44450</xdr:rowOff>
    </xdr:from>
    <xdr:to>
      <xdr:col>6</xdr:col>
      <xdr:colOff>171450</xdr:colOff>
      <xdr:row>77</xdr:row>
      <xdr:rowOff>146050</xdr:rowOff>
    </xdr:to>
    <xdr:sp macro="" textlink="">
      <xdr:nvSpPr>
        <xdr:cNvPr id="389" name="フローチャート: 判断 388"/>
        <xdr:cNvSpPr/>
      </xdr:nvSpPr>
      <xdr:spPr>
        <a:xfrm>
          <a:off x="12700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130827</xdr:rowOff>
    </xdr:from>
    <xdr:ext cx="762000" cy="259045"/>
    <xdr:sp macro="" textlink="">
      <xdr:nvSpPr>
        <xdr:cNvPr id="390" name="テキスト ボックス 389"/>
        <xdr:cNvSpPr txBox="1"/>
      </xdr:nvSpPr>
      <xdr:spPr>
        <a:xfrm>
          <a:off x="939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19050</xdr:rowOff>
    </xdr:from>
    <xdr:to>
      <xdr:col>24</xdr:col>
      <xdr:colOff>76200</xdr:colOff>
      <xdr:row>73</xdr:row>
      <xdr:rowOff>120650</xdr:rowOff>
    </xdr:to>
    <xdr:sp macro="" textlink="">
      <xdr:nvSpPr>
        <xdr:cNvPr id="396" name="楕円 395"/>
        <xdr:cNvSpPr/>
      </xdr:nvSpPr>
      <xdr:spPr>
        <a:xfrm>
          <a:off x="47752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35577</xdr:rowOff>
    </xdr:from>
    <xdr:ext cx="762000" cy="259045"/>
    <xdr:sp macro="" textlink="">
      <xdr:nvSpPr>
        <xdr:cNvPr id="397" name="公債費該当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12700</xdr:rowOff>
    </xdr:from>
    <xdr:to>
      <xdr:col>20</xdr:col>
      <xdr:colOff>38100</xdr:colOff>
      <xdr:row>74</xdr:row>
      <xdr:rowOff>114300</xdr:rowOff>
    </xdr:to>
    <xdr:sp macro="" textlink="">
      <xdr:nvSpPr>
        <xdr:cNvPr id="398" name="楕円 397"/>
        <xdr:cNvSpPr/>
      </xdr:nvSpPr>
      <xdr:spPr>
        <a:xfrm>
          <a:off x="39370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124477</xdr:rowOff>
    </xdr:from>
    <xdr:ext cx="736600" cy="259045"/>
    <xdr:sp macro="" textlink="">
      <xdr:nvSpPr>
        <xdr:cNvPr id="399" name="テキスト ボックス 398"/>
        <xdr:cNvSpPr txBox="1"/>
      </xdr:nvSpPr>
      <xdr:spPr>
        <a:xfrm>
          <a:off x="3606800" y="1246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50800</xdr:rowOff>
    </xdr:from>
    <xdr:to>
      <xdr:col>15</xdr:col>
      <xdr:colOff>149225</xdr:colOff>
      <xdr:row>74</xdr:row>
      <xdr:rowOff>152400</xdr:rowOff>
    </xdr:to>
    <xdr:sp macro="" textlink="">
      <xdr:nvSpPr>
        <xdr:cNvPr id="400" name="楕円 399"/>
        <xdr:cNvSpPr/>
      </xdr:nvSpPr>
      <xdr:spPr>
        <a:xfrm>
          <a:off x="3048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162577</xdr:rowOff>
    </xdr:from>
    <xdr:ext cx="762000" cy="259045"/>
    <xdr:sp macro="" textlink="">
      <xdr:nvSpPr>
        <xdr:cNvPr id="401" name="テキスト ボックス 400"/>
        <xdr:cNvSpPr txBox="1"/>
      </xdr:nvSpPr>
      <xdr:spPr>
        <a:xfrm>
          <a:off x="2717800" y="1250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63500</xdr:rowOff>
    </xdr:from>
    <xdr:to>
      <xdr:col>11</xdr:col>
      <xdr:colOff>60325</xdr:colOff>
      <xdr:row>74</xdr:row>
      <xdr:rowOff>165100</xdr:rowOff>
    </xdr:to>
    <xdr:sp macro="" textlink="">
      <xdr:nvSpPr>
        <xdr:cNvPr id="402" name="楕円 401"/>
        <xdr:cNvSpPr/>
      </xdr:nvSpPr>
      <xdr:spPr>
        <a:xfrm>
          <a:off x="2159000" y="127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3827</xdr:rowOff>
    </xdr:from>
    <xdr:ext cx="762000" cy="259045"/>
    <xdr:sp macro="" textlink="">
      <xdr:nvSpPr>
        <xdr:cNvPr id="403" name="テキスト ボックス 402"/>
        <xdr:cNvSpPr txBox="1"/>
      </xdr:nvSpPr>
      <xdr:spPr>
        <a:xfrm>
          <a:off x="18288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95250</xdr:rowOff>
    </xdr:from>
    <xdr:to>
      <xdr:col>6</xdr:col>
      <xdr:colOff>171450</xdr:colOff>
      <xdr:row>76</xdr:row>
      <xdr:rowOff>25400</xdr:rowOff>
    </xdr:to>
    <xdr:sp macro="" textlink="">
      <xdr:nvSpPr>
        <xdr:cNvPr id="404" name="楕円 403"/>
        <xdr:cNvSpPr/>
      </xdr:nvSpPr>
      <xdr:spPr>
        <a:xfrm>
          <a:off x="1270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35577</xdr:rowOff>
    </xdr:from>
    <xdr:ext cx="762000" cy="259045"/>
    <xdr:sp macro="" textlink="">
      <xdr:nvSpPr>
        <xdr:cNvPr id="405" name="テキスト ボックス 404"/>
        <xdr:cNvSpPr txBox="1"/>
      </xdr:nvSpPr>
      <xdr:spPr>
        <a:xfrm>
          <a:off x="939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令和２年度においては、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補助費等が増額となったものの、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地方消費税交付金の増等により経常一般財源が増加したことに加え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、扶助費や物件費等が大幅に減額となったことから、前年度と比較して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149860</xdr:rowOff>
    </xdr:from>
    <xdr:to>
      <xdr:col>82</xdr:col>
      <xdr:colOff>107950</xdr:colOff>
      <xdr:row>80</xdr:row>
      <xdr:rowOff>66039</xdr:rowOff>
    </xdr:to>
    <xdr:cxnSp macro="">
      <xdr:nvCxnSpPr>
        <xdr:cNvPr id="433" name="直線コネクタ 432"/>
        <xdr:cNvCxnSpPr/>
      </xdr:nvCxnSpPr>
      <xdr:spPr>
        <a:xfrm flipV="1">
          <a:off x="16510000" y="124942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38116</xdr:rowOff>
    </xdr:from>
    <xdr:ext cx="762000" cy="259045"/>
    <xdr:sp macro="" textlink="">
      <xdr:nvSpPr>
        <xdr:cNvPr id="434" name="公債費以外最小値テキスト"/>
        <xdr:cNvSpPr txBox="1"/>
      </xdr:nvSpPr>
      <xdr:spPr>
        <a:xfrm>
          <a:off x="16598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66039</xdr:rowOff>
    </xdr:from>
    <xdr:to>
      <xdr:col>82</xdr:col>
      <xdr:colOff>196850</xdr:colOff>
      <xdr:row>80</xdr:row>
      <xdr:rowOff>66039</xdr:rowOff>
    </xdr:to>
    <xdr:cxnSp macro="">
      <xdr:nvCxnSpPr>
        <xdr:cNvPr id="435" name="直線コネクタ 434"/>
        <xdr:cNvCxnSpPr/>
      </xdr:nvCxnSpPr>
      <xdr:spPr>
        <a:xfrm>
          <a:off x="16421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64787</xdr:rowOff>
    </xdr:from>
    <xdr:ext cx="762000" cy="259045"/>
    <xdr:sp macro="" textlink="">
      <xdr:nvSpPr>
        <xdr:cNvPr id="436" name="公債費以外最大値テキスト"/>
        <xdr:cNvSpPr txBox="1"/>
      </xdr:nvSpPr>
      <xdr:spPr>
        <a:xfrm>
          <a:off x="16598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149860</xdr:rowOff>
    </xdr:from>
    <xdr:to>
      <xdr:col>82</xdr:col>
      <xdr:colOff>196850</xdr:colOff>
      <xdr:row>72</xdr:row>
      <xdr:rowOff>149860</xdr:rowOff>
    </xdr:to>
    <xdr:cxnSp macro="">
      <xdr:nvCxnSpPr>
        <xdr:cNvPr id="437" name="直線コネクタ 436"/>
        <xdr:cNvCxnSpPr/>
      </xdr:nvCxnSpPr>
      <xdr:spPr>
        <a:xfrm>
          <a:off x="16421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119380</xdr:rowOff>
    </xdr:from>
    <xdr:to>
      <xdr:col>82</xdr:col>
      <xdr:colOff>107950</xdr:colOff>
      <xdr:row>76</xdr:row>
      <xdr:rowOff>119380</xdr:rowOff>
    </xdr:to>
    <xdr:cxnSp macro="">
      <xdr:nvCxnSpPr>
        <xdr:cNvPr id="438" name="直線コネクタ 437"/>
        <xdr:cNvCxnSpPr/>
      </xdr:nvCxnSpPr>
      <xdr:spPr>
        <a:xfrm flipV="1">
          <a:off x="15671800" y="1280668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9"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0" name="フローチャート: 判断 439"/>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76</xdr:row>
      <xdr:rowOff>119380</xdr:rowOff>
    </xdr:to>
    <xdr:cxnSp macro="">
      <xdr:nvCxnSpPr>
        <xdr:cNvPr id="441" name="直線コネクタ 440"/>
        <xdr:cNvCxnSpPr/>
      </xdr:nvCxnSpPr>
      <xdr:spPr>
        <a:xfrm>
          <a:off x="14782800" y="129057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75</xdr:row>
      <xdr:rowOff>46990</xdr:rowOff>
    </xdr:to>
    <xdr:cxnSp macro="">
      <xdr:nvCxnSpPr>
        <xdr:cNvPr id="444" name="直線コネクタ 443"/>
        <xdr:cNvCxnSpPr/>
      </xdr:nvCxnSpPr>
      <xdr:spPr>
        <a:xfrm>
          <a:off x="13893800" y="12768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45720</xdr:rowOff>
    </xdr:from>
    <xdr:to>
      <xdr:col>74</xdr:col>
      <xdr:colOff>31750</xdr:colOff>
      <xdr:row>76</xdr:row>
      <xdr:rowOff>147320</xdr:rowOff>
    </xdr:to>
    <xdr:sp macro="" textlink="">
      <xdr:nvSpPr>
        <xdr:cNvPr id="445" name="フローチャート: 判断 444"/>
        <xdr:cNvSpPr/>
      </xdr:nvSpPr>
      <xdr:spPr>
        <a:xfrm>
          <a:off x="14732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132097</xdr:rowOff>
    </xdr:from>
    <xdr:ext cx="762000" cy="259045"/>
    <xdr:sp macro="" textlink="">
      <xdr:nvSpPr>
        <xdr:cNvPr id="446" name="テキスト ボックス 445"/>
        <xdr:cNvSpPr txBox="1"/>
      </xdr:nvSpPr>
      <xdr:spPr>
        <a:xfrm>
          <a:off x="14401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81280</xdr:rowOff>
    </xdr:from>
    <xdr:to>
      <xdr:col>69</xdr:col>
      <xdr:colOff>92075</xdr:colOff>
      <xdr:row>78</xdr:row>
      <xdr:rowOff>66039</xdr:rowOff>
    </xdr:to>
    <xdr:cxnSp macro="">
      <xdr:nvCxnSpPr>
        <xdr:cNvPr id="447" name="直線コネクタ 446"/>
        <xdr:cNvCxnSpPr/>
      </xdr:nvCxnSpPr>
      <xdr:spPr>
        <a:xfrm flipV="1">
          <a:off x="13004800" y="12768580"/>
          <a:ext cx="889000" cy="67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48" name="フローチャート: 判断 447"/>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9" name="テキスト ボックス 448"/>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0</xdr:rowOff>
    </xdr:from>
    <xdr:to>
      <xdr:col>65</xdr:col>
      <xdr:colOff>53975</xdr:colOff>
      <xdr:row>76</xdr:row>
      <xdr:rowOff>101600</xdr:rowOff>
    </xdr:to>
    <xdr:sp macro="" textlink="">
      <xdr:nvSpPr>
        <xdr:cNvPr id="450" name="フローチャート: 判断 449"/>
        <xdr:cNvSpPr/>
      </xdr:nvSpPr>
      <xdr:spPr>
        <a:xfrm>
          <a:off x="12954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111777</xdr:rowOff>
    </xdr:from>
    <xdr:ext cx="762000" cy="259045"/>
    <xdr:sp macro="" textlink="">
      <xdr:nvSpPr>
        <xdr:cNvPr id="451" name="テキスト ボックス 450"/>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68580</xdr:rowOff>
    </xdr:from>
    <xdr:to>
      <xdr:col>82</xdr:col>
      <xdr:colOff>158750</xdr:colOff>
      <xdr:row>74</xdr:row>
      <xdr:rowOff>170180</xdr:rowOff>
    </xdr:to>
    <xdr:sp macro="" textlink="">
      <xdr:nvSpPr>
        <xdr:cNvPr id="457" name="楕円 456"/>
        <xdr:cNvSpPr/>
      </xdr:nvSpPr>
      <xdr:spPr>
        <a:xfrm>
          <a:off x="16459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85107</xdr:rowOff>
    </xdr:from>
    <xdr:ext cx="762000" cy="259045"/>
    <xdr:sp macro="" textlink="">
      <xdr:nvSpPr>
        <xdr:cNvPr id="458" name="公債費以外該当値テキスト"/>
        <xdr:cNvSpPr txBox="1"/>
      </xdr:nvSpPr>
      <xdr:spPr>
        <a:xfrm>
          <a:off x="16598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68580</xdr:rowOff>
    </xdr:from>
    <xdr:to>
      <xdr:col>78</xdr:col>
      <xdr:colOff>120650</xdr:colOff>
      <xdr:row>76</xdr:row>
      <xdr:rowOff>170180</xdr:rowOff>
    </xdr:to>
    <xdr:sp macro="" textlink="">
      <xdr:nvSpPr>
        <xdr:cNvPr id="459" name="楕円 458"/>
        <xdr:cNvSpPr/>
      </xdr:nvSpPr>
      <xdr:spPr>
        <a:xfrm>
          <a:off x="15621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8907</xdr:rowOff>
    </xdr:from>
    <xdr:ext cx="736600" cy="259045"/>
    <xdr:sp macro="" textlink="">
      <xdr:nvSpPr>
        <xdr:cNvPr id="460" name="テキスト ボックス 459"/>
        <xdr:cNvSpPr txBox="1"/>
      </xdr:nvSpPr>
      <xdr:spPr>
        <a:xfrm>
          <a:off x="15290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61" name="楕円 460"/>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62" name="テキスト ボックス 461"/>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30480</xdr:rowOff>
    </xdr:from>
    <xdr:to>
      <xdr:col>69</xdr:col>
      <xdr:colOff>142875</xdr:colOff>
      <xdr:row>74</xdr:row>
      <xdr:rowOff>132080</xdr:rowOff>
    </xdr:to>
    <xdr:sp macro="" textlink="">
      <xdr:nvSpPr>
        <xdr:cNvPr id="463" name="楕円 462"/>
        <xdr:cNvSpPr/>
      </xdr:nvSpPr>
      <xdr:spPr>
        <a:xfrm>
          <a:off x="13843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142257</xdr:rowOff>
    </xdr:from>
    <xdr:ext cx="762000" cy="259045"/>
    <xdr:sp macro="" textlink="">
      <xdr:nvSpPr>
        <xdr:cNvPr id="464" name="テキスト ボックス 463"/>
        <xdr:cNvSpPr txBox="1"/>
      </xdr:nvSpPr>
      <xdr:spPr>
        <a:xfrm>
          <a:off x="13512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15239</xdr:rowOff>
    </xdr:from>
    <xdr:to>
      <xdr:col>65</xdr:col>
      <xdr:colOff>53975</xdr:colOff>
      <xdr:row>78</xdr:row>
      <xdr:rowOff>116839</xdr:rowOff>
    </xdr:to>
    <xdr:sp macro="" textlink="">
      <xdr:nvSpPr>
        <xdr:cNvPr id="465" name="楕円 464"/>
        <xdr:cNvSpPr/>
      </xdr:nvSpPr>
      <xdr:spPr>
        <a:xfrm>
          <a:off x="12954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101616</xdr:rowOff>
    </xdr:from>
    <xdr:ext cx="762000" cy="259045"/>
    <xdr:sp macro="" textlink="">
      <xdr:nvSpPr>
        <xdr:cNvPr id="466" name="テキスト ボックス 465"/>
        <xdr:cNvSpPr txBox="1"/>
      </xdr:nvSpPr>
      <xdr:spPr>
        <a:xfrm>
          <a:off x="12623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123990</xdr:rowOff>
    </xdr:from>
    <xdr:to>
      <xdr:col>29</xdr:col>
      <xdr:colOff>127000</xdr:colOff>
      <xdr:row>20</xdr:row>
      <xdr:rowOff>11328</xdr:rowOff>
    </xdr:to>
    <xdr:cxnSp macro="">
      <xdr:nvCxnSpPr>
        <xdr:cNvPr id="45" name="直線コネクタ 44"/>
        <xdr:cNvCxnSpPr/>
      </xdr:nvCxnSpPr>
      <xdr:spPr bwMode="auto">
        <a:xfrm flipV="1">
          <a:off x="5651500" y="2057565"/>
          <a:ext cx="0" cy="14303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154855</xdr:rowOff>
    </xdr:from>
    <xdr:ext cx="762000" cy="259045"/>
    <xdr:sp macro="" textlink="">
      <xdr:nvSpPr>
        <xdr:cNvPr id="46" name="人口1人当たり決算額の推移最小値テキスト130"/>
        <xdr:cNvSpPr txBox="1"/>
      </xdr:nvSpPr>
      <xdr:spPr>
        <a:xfrm>
          <a:off x="5740400" y="346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11328</xdr:rowOff>
    </xdr:from>
    <xdr:to>
      <xdr:col>30</xdr:col>
      <xdr:colOff>25400</xdr:colOff>
      <xdr:row>20</xdr:row>
      <xdr:rowOff>11328</xdr:rowOff>
    </xdr:to>
    <xdr:cxnSp macro="">
      <xdr:nvCxnSpPr>
        <xdr:cNvPr id="47" name="直線コネクタ 46"/>
        <xdr:cNvCxnSpPr/>
      </xdr:nvCxnSpPr>
      <xdr:spPr bwMode="auto">
        <a:xfrm>
          <a:off x="5562600" y="3487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38917</xdr:rowOff>
    </xdr:from>
    <xdr:ext cx="762000" cy="259045"/>
    <xdr:sp macro="" textlink="">
      <xdr:nvSpPr>
        <xdr:cNvPr id="48" name="人口1人当たり決算額の推移最大値テキスト130"/>
        <xdr:cNvSpPr txBox="1"/>
      </xdr:nvSpPr>
      <xdr:spPr>
        <a:xfrm>
          <a:off x="5740400" y="180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123990</xdr:rowOff>
    </xdr:from>
    <xdr:to>
      <xdr:col>30</xdr:col>
      <xdr:colOff>25400</xdr:colOff>
      <xdr:row>11</xdr:row>
      <xdr:rowOff>123990</xdr:rowOff>
    </xdr:to>
    <xdr:cxnSp macro="">
      <xdr:nvCxnSpPr>
        <xdr:cNvPr id="49" name="直線コネクタ 48"/>
        <xdr:cNvCxnSpPr/>
      </xdr:nvCxnSpPr>
      <xdr:spPr bwMode="auto">
        <a:xfrm>
          <a:off x="5562600" y="2057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86195</xdr:rowOff>
    </xdr:from>
    <xdr:to>
      <xdr:col>29</xdr:col>
      <xdr:colOff>127000</xdr:colOff>
      <xdr:row>15</xdr:row>
      <xdr:rowOff>102616</xdr:rowOff>
    </xdr:to>
    <xdr:cxnSp macro="">
      <xdr:nvCxnSpPr>
        <xdr:cNvPr id="50" name="直線コネクタ 49"/>
        <xdr:cNvCxnSpPr/>
      </xdr:nvCxnSpPr>
      <xdr:spPr bwMode="auto">
        <a:xfrm flipV="1">
          <a:off x="5003800" y="2705570"/>
          <a:ext cx="647700" cy="16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82110</xdr:rowOff>
    </xdr:from>
    <xdr:ext cx="762000" cy="259045"/>
    <xdr:sp macro="" textlink="">
      <xdr:nvSpPr>
        <xdr:cNvPr id="51" name="人口1人当たり決算額の推移平均値テキスト130"/>
        <xdr:cNvSpPr txBox="1"/>
      </xdr:nvSpPr>
      <xdr:spPr>
        <a:xfrm>
          <a:off x="5740400" y="287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110033</xdr:rowOff>
    </xdr:from>
    <xdr:to>
      <xdr:col>29</xdr:col>
      <xdr:colOff>177800</xdr:colOff>
      <xdr:row>17</xdr:row>
      <xdr:rowOff>40183</xdr:rowOff>
    </xdr:to>
    <xdr:sp macro="" textlink="">
      <xdr:nvSpPr>
        <xdr:cNvPr id="52" name="フローチャート: 判断 51"/>
        <xdr:cNvSpPr/>
      </xdr:nvSpPr>
      <xdr:spPr bwMode="auto">
        <a:xfrm>
          <a:off x="56007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102616</xdr:rowOff>
    </xdr:from>
    <xdr:to>
      <xdr:col>26</xdr:col>
      <xdr:colOff>50800</xdr:colOff>
      <xdr:row>15</xdr:row>
      <xdr:rowOff>137096</xdr:rowOff>
    </xdr:to>
    <xdr:cxnSp macro="">
      <xdr:nvCxnSpPr>
        <xdr:cNvPr id="53" name="直線コネクタ 52"/>
        <xdr:cNvCxnSpPr/>
      </xdr:nvCxnSpPr>
      <xdr:spPr bwMode="auto">
        <a:xfrm flipV="1">
          <a:off x="4305300" y="2721991"/>
          <a:ext cx="698500" cy="3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7506</xdr:rowOff>
    </xdr:from>
    <xdr:to>
      <xdr:col>26</xdr:col>
      <xdr:colOff>101600</xdr:colOff>
      <xdr:row>17</xdr:row>
      <xdr:rowOff>109106</xdr:rowOff>
    </xdr:to>
    <xdr:sp macro="" textlink="">
      <xdr:nvSpPr>
        <xdr:cNvPr id="54" name="フローチャート: 判断 53"/>
        <xdr:cNvSpPr/>
      </xdr:nvSpPr>
      <xdr:spPr bwMode="auto">
        <a:xfrm>
          <a:off x="49530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93883</xdr:rowOff>
    </xdr:from>
    <xdr:ext cx="736600" cy="259045"/>
    <xdr:sp macro="" textlink="">
      <xdr:nvSpPr>
        <xdr:cNvPr id="55" name="テキスト ボックス 54"/>
        <xdr:cNvSpPr txBox="1"/>
      </xdr:nvSpPr>
      <xdr:spPr>
        <a:xfrm>
          <a:off x="4622800" y="305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129477</xdr:rowOff>
    </xdr:from>
    <xdr:to>
      <xdr:col>22</xdr:col>
      <xdr:colOff>114300</xdr:colOff>
      <xdr:row>15</xdr:row>
      <xdr:rowOff>137096</xdr:rowOff>
    </xdr:to>
    <xdr:cxnSp macro="">
      <xdr:nvCxnSpPr>
        <xdr:cNvPr id="56" name="直線コネクタ 55"/>
        <xdr:cNvCxnSpPr/>
      </xdr:nvCxnSpPr>
      <xdr:spPr bwMode="auto">
        <a:xfrm>
          <a:off x="3606800" y="2748852"/>
          <a:ext cx="698500" cy="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36081</xdr:rowOff>
    </xdr:from>
    <xdr:to>
      <xdr:col>22</xdr:col>
      <xdr:colOff>165100</xdr:colOff>
      <xdr:row>17</xdr:row>
      <xdr:rowOff>137681</xdr:rowOff>
    </xdr:to>
    <xdr:sp macro="" textlink="">
      <xdr:nvSpPr>
        <xdr:cNvPr id="57" name="フローチャート: 判断 56"/>
        <xdr:cNvSpPr/>
      </xdr:nvSpPr>
      <xdr:spPr bwMode="auto">
        <a:xfrm>
          <a:off x="42545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122458</xdr:rowOff>
    </xdr:from>
    <xdr:ext cx="762000" cy="259045"/>
    <xdr:sp macro="" textlink="">
      <xdr:nvSpPr>
        <xdr:cNvPr id="58" name="テキスト ボックス 57"/>
        <xdr:cNvSpPr txBox="1"/>
      </xdr:nvSpPr>
      <xdr:spPr>
        <a:xfrm>
          <a:off x="39243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129477</xdr:rowOff>
    </xdr:from>
    <xdr:to>
      <xdr:col>18</xdr:col>
      <xdr:colOff>177800</xdr:colOff>
      <xdr:row>15</xdr:row>
      <xdr:rowOff>136182</xdr:rowOff>
    </xdr:to>
    <xdr:cxnSp macro="">
      <xdr:nvCxnSpPr>
        <xdr:cNvPr id="59" name="直線コネクタ 58"/>
        <xdr:cNvCxnSpPr/>
      </xdr:nvCxnSpPr>
      <xdr:spPr bwMode="auto">
        <a:xfrm flipV="1">
          <a:off x="2908300" y="2748852"/>
          <a:ext cx="698500" cy="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63475</xdr:rowOff>
    </xdr:from>
    <xdr:to>
      <xdr:col>19</xdr:col>
      <xdr:colOff>38100</xdr:colOff>
      <xdr:row>17</xdr:row>
      <xdr:rowOff>165075</xdr:rowOff>
    </xdr:to>
    <xdr:sp macro="" textlink="">
      <xdr:nvSpPr>
        <xdr:cNvPr id="60" name="フローチャート: 判断 59"/>
        <xdr:cNvSpPr/>
      </xdr:nvSpPr>
      <xdr:spPr bwMode="auto">
        <a:xfrm>
          <a:off x="3556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149852</xdr:rowOff>
    </xdr:from>
    <xdr:ext cx="762000" cy="259045"/>
    <xdr:sp macro="" textlink="">
      <xdr:nvSpPr>
        <xdr:cNvPr id="61" name="テキスト ボックス 60"/>
        <xdr:cNvSpPr txBox="1"/>
      </xdr:nvSpPr>
      <xdr:spPr>
        <a:xfrm>
          <a:off x="32258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97117</xdr:rowOff>
    </xdr:from>
    <xdr:to>
      <xdr:col>15</xdr:col>
      <xdr:colOff>101600</xdr:colOff>
      <xdr:row>18</xdr:row>
      <xdr:rowOff>27267</xdr:rowOff>
    </xdr:to>
    <xdr:sp macro="" textlink="">
      <xdr:nvSpPr>
        <xdr:cNvPr id="62" name="フローチャート: 判断 61"/>
        <xdr:cNvSpPr/>
      </xdr:nvSpPr>
      <xdr:spPr bwMode="auto">
        <a:xfrm>
          <a:off x="2857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12044</xdr:rowOff>
    </xdr:from>
    <xdr:ext cx="762000" cy="259045"/>
    <xdr:sp macro="" textlink="">
      <xdr:nvSpPr>
        <xdr:cNvPr id="63" name="テキスト ボックス 62"/>
        <xdr:cNvSpPr txBox="1"/>
      </xdr:nvSpPr>
      <xdr:spPr>
        <a:xfrm>
          <a:off x="2527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35395</xdr:rowOff>
    </xdr:from>
    <xdr:to>
      <xdr:col>29</xdr:col>
      <xdr:colOff>177800</xdr:colOff>
      <xdr:row>15</xdr:row>
      <xdr:rowOff>136995</xdr:rowOff>
    </xdr:to>
    <xdr:sp macro="" textlink="">
      <xdr:nvSpPr>
        <xdr:cNvPr id="69" name="楕円 68"/>
        <xdr:cNvSpPr/>
      </xdr:nvSpPr>
      <xdr:spPr bwMode="auto">
        <a:xfrm>
          <a:off x="5600700" y="2654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51922</xdr:rowOff>
    </xdr:from>
    <xdr:ext cx="762000" cy="259045"/>
    <xdr:sp macro="" textlink="">
      <xdr:nvSpPr>
        <xdr:cNvPr id="70" name="人口1人当たり決算額の推移該当値テキスト130"/>
        <xdr:cNvSpPr txBox="1"/>
      </xdr:nvSpPr>
      <xdr:spPr>
        <a:xfrm>
          <a:off x="5740400" y="249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51816</xdr:rowOff>
    </xdr:from>
    <xdr:to>
      <xdr:col>26</xdr:col>
      <xdr:colOff>101600</xdr:colOff>
      <xdr:row>15</xdr:row>
      <xdr:rowOff>153416</xdr:rowOff>
    </xdr:to>
    <xdr:sp macro="" textlink="">
      <xdr:nvSpPr>
        <xdr:cNvPr id="71" name="楕円 70"/>
        <xdr:cNvSpPr/>
      </xdr:nvSpPr>
      <xdr:spPr bwMode="auto">
        <a:xfrm>
          <a:off x="4953000" y="267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163593</xdr:rowOff>
    </xdr:from>
    <xdr:ext cx="736600" cy="259045"/>
    <xdr:sp macro="" textlink="">
      <xdr:nvSpPr>
        <xdr:cNvPr id="72" name="テキスト ボックス 71"/>
        <xdr:cNvSpPr txBox="1"/>
      </xdr:nvSpPr>
      <xdr:spPr>
        <a:xfrm>
          <a:off x="4622800" y="244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86296</xdr:rowOff>
    </xdr:from>
    <xdr:to>
      <xdr:col>22</xdr:col>
      <xdr:colOff>165100</xdr:colOff>
      <xdr:row>16</xdr:row>
      <xdr:rowOff>16446</xdr:rowOff>
    </xdr:to>
    <xdr:sp macro="" textlink="">
      <xdr:nvSpPr>
        <xdr:cNvPr id="73" name="楕円 72"/>
        <xdr:cNvSpPr/>
      </xdr:nvSpPr>
      <xdr:spPr bwMode="auto">
        <a:xfrm>
          <a:off x="4254500" y="270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26623</xdr:rowOff>
    </xdr:from>
    <xdr:ext cx="762000" cy="259045"/>
    <xdr:sp macro="" textlink="">
      <xdr:nvSpPr>
        <xdr:cNvPr id="74" name="テキスト ボックス 73"/>
        <xdr:cNvSpPr txBox="1"/>
      </xdr:nvSpPr>
      <xdr:spPr>
        <a:xfrm>
          <a:off x="3924300" y="247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78677</xdr:rowOff>
    </xdr:from>
    <xdr:to>
      <xdr:col>19</xdr:col>
      <xdr:colOff>38100</xdr:colOff>
      <xdr:row>16</xdr:row>
      <xdr:rowOff>8827</xdr:rowOff>
    </xdr:to>
    <xdr:sp macro="" textlink="">
      <xdr:nvSpPr>
        <xdr:cNvPr id="75" name="楕円 74"/>
        <xdr:cNvSpPr/>
      </xdr:nvSpPr>
      <xdr:spPr bwMode="auto">
        <a:xfrm>
          <a:off x="3556000" y="269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19004</xdr:rowOff>
    </xdr:from>
    <xdr:ext cx="762000" cy="259045"/>
    <xdr:sp macro="" textlink="">
      <xdr:nvSpPr>
        <xdr:cNvPr id="76" name="テキスト ボックス 75"/>
        <xdr:cNvSpPr txBox="1"/>
      </xdr:nvSpPr>
      <xdr:spPr>
        <a:xfrm>
          <a:off x="3225800" y="24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85382</xdr:rowOff>
    </xdr:from>
    <xdr:to>
      <xdr:col>15</xdr:col>
      <xdr:colOff>101600</xdr:colOff>
      <xdr:row>16</xdr:row>
      <xdr:rowOff>15532</xdr:rowOff>
    </xdr:to>
    <xdr:sp macro="" textlink="">
      <xdr:nvSpPr>
        <xdr:cNvPr id="77" name="楕円 76"/>
        <xdr:cNvSpPr/>
      </xdr:nvSpPr>
      <xdr:spPr bwMode="auto">
        <a:xfrm>
          <a:off x="2857500" y="270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25709</xdr:rowOff>
    </xdr:from>
    <xdr:ext cx="762000" cy="259045"/>
    <xdr:sp macro="" textlink="">
      <xdr:nvSpPr>
        <xdr:cNvPr id="78" name="テキスト ボックス 77"/>
        <xdr:cNvSpPr txBox="1"/>
      </xdr:nvSpPr>
      <xdr:spPr>
        <a:xfrm>
          <a:off x="2527300" y="247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261684</xdr:rowOff>
    </xdr:from>
    <xdr:to>
      <xdr:col>29</xdr:col>
      <xdr:colOff>127000</xdr:colOff>
      <xdr:row>37</xdr:row>
      <xdr:rowOff>158014</xdr:rowOff>
    </xdr:to>
    <xdr:cxnSp macro="">
      <xdr:nvCxnSpPr>
        <xdr:cNvPr id="106" name="直線コネクタ 105"/>
        <xdr:cNvCxnSpPr/>
      </xdr:nvCxnSpPr>
      <xdr:spPr bwMode="auto">
        <a:xfrm flipV="1">
          <a:off x="5651500" y="6186234"/>
          <a:ext cx="0" cy="10964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130091</xdr:rowOff>
    </xdr:from>
    <xdr:ext cx="762000" cy="259045"/>
    <xdr:sp macro="" textlink="">
      <xdr:nvSpPr>
        <xdr:cNvPr id="107" name="人口1人当たり決算額の推移最小値テキスト445"/>
        <xdr:cNvSpPr txBox="1"/>
      </xdr:nvSpPr>
      <xdr:spPr>
        <a:xfrm>
          <a:off x="5740400" y="725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158014</xdr:rowOff>
    </xdr:from>
    <xdr:to>
      <xdr:col>30</xdr:col>
      <xdr:colOff>25400</xdr:colOff>
      <xdr:row>37</xdr:row>
      <xdr:rowOff>158014</xdr:rowOff>
    </xdr:to>
    <xdr:cxnSp macro="">
      <xdr:nvCxnSpPr>
        <xdr:cNvPr id="108" name="直線コネクタ 107"/>
        <xdr:cNvCxnSpPr/>
      </xdr:nvCxnSpPr>
      <xdr:spPr bwMode="auto">
        <a:xfrm>
          <a:off x="5562600" y="7282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5161</xdr:rowOff>
    </xdr:from>
    <xdr:ext cx="762000" cy="259045"/>
    <xdr:sp macro="" textlink="">
      <xdr:nvSpPr>
        <xdr:cNvPr id="109" name="人口1人当たり決算額の推移最大値テキスト445"/>
        <xdr:cNvSpPr txBox="1"/>
      </xdr:nvSpPr>
      <xdr:spPr>
        <a:xfrm>
          <a:off x="5740400" y="592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261684</xdr:rowOff>
    </xdr:from>
    <xdr:to>
      <xdr:col>30</xdr:col>
      <xdr:colOff>25400</xdr:colOff>
      <xdr:row>33</xdr:row>
      <xdr:rowOff>261684</xdr:rowOff>
    </xdr:to>
    <xdr:cxnSp macro="">
      <xdr:nvCxnSpPr>
        <xdr:cNvPr id="110" name="直線コネクタ 109"/>
        <xdr:cNvCxnSpPr/>
      </xdr:nvCxnSpPr>
      <xdr:spPr bwMode="auto">
        <a:xfrm>
          <a:off x="5562600" y="6186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318529</xdr:rowOff>
    </xdr:from>
    <xdr:to>
      <xdr:col>29</xdr:col>
      <xdr:colOff>127000</xdr:colOff>
      <xdr:row>36</xdr:row>
      <xdr:rowOff>19368</xdr:rowOff>
    </xdr:to>
    <xdr:cxnSp macro="">
      <xdr:nvCxnSpPr>
        <xdr:cNvPr id="111" name="直線コネクタ 110"/>
        <xdr:cNvCxnSpPr/>
      </xdr:nvCxnSpPr>
      <xdr:spPr bwMode="auto">
        <a:xfrm>
          <a:off x="5003800" y="6928879"/>
          <a:ext cx="6477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112044</xdr:rowOff>
    </xdr:from>
    <xdr:ext cx="762000" cy="259045"/>
    <xdr:sp macro="" textlink="">
      <xdr:nvSpPr>
        <xdr:cNvPr id="112" name="人口1人当たり決算額の推移平均値テキスト445"/>
        <xdr:cNvSpPr txBox="1"/>
      </xdr:nvSpPr>
      <xdr:spPr>
        <a:xfrm>
          <a:off x="5740400" y="672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266967</xdr:rowOff>
    </xdr:from>
    <xdr:to>
      <xdr:col>29</xdr:col>
      <xdr:colOff>177800</xdr:colOff>
      <xdr:row>36</xdr:row>
      <xdr:rowOff>25667</xdr:rowOff>
    </xdr:to>
    <xdr:sp macro="" textlink="">
      <xdr:nvSpPr>
        <xdr:cNvPr id="113" name="フローチャート: 判断 112"/>
        <xdr:cNvSpPr/>
      </xdr:nvSpPr>
      <xdr:spPr bwMode="auto">
        <a:xfrm>
          <a:off x="56007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318529</xdr:rowOff>
    </xdr:from>
    <xdr:to>
      <xdr:col>26</xdr:col>
      <xdr:colOff>50800</xdr:colOff>
      <xdr:row>36</xdr:row>
      <xdr:rowOff>38722</xdr:rowOff>
    </xdr:to>
    <xdr:cxnSp macro="">
      <xdr:nvCxnSpPr>
        <xdr:cNvPr id="114" name="直線コネクタ 113"/>
        <xdr:cNvCxnSpPr/>
      </xdr:nvCxnSpPr>
      <xdr:spPr bwMode="auto">
        <a:xfrm flipV="1">
          <a:off x="4305300" y="6928879"/>
          <a:ext cx="6985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270548</xdr:rowOff>
    </xdr:from>
    <xdr:to>
      <xdr:col>26</xdr:col>
      <xdr:colOff>101600</xdr:colOff>
      <xdr:row>36</xdr:row>
      <xdr:rowOff>29248</xdr:rowOff>
    </xdr:to>
    <xdr:sp macro="" textlink="">
      <xdr:nvSpPr>
        <xdr:cNvPr id="115" name="フローチャート: 判断 114"/>
        <xdr:cNvSpPr/>
      </xdr:nvSpPr>
      <xdr:spPr bwMode="auto">
        <a:xfrm>
          <a:off x="49530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14025</xdr:rowOff>
    </xdr:from>
    <xdr:ext cx="736600" cy="259045"/>
    <xdr:sp macro="" textlink="">
      <xdr:nvSpPr>
        <xdr:cNvPr id="116" name="テキスト ボックス 115"/>
        <xdr:cNvSpPr txBox="1"/>
      </xdr:nvSpPr>
      <xdr:spPr>
        <a:xfrm>
          <a:off x="4622800" y="696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38722</xdr:rowOff>
    </xdr:from>
    <xdr:to>
      <xdr:col>22</xdr:col>
      <xdr:colOff>114300</xdr:colOff>
      <xdr:row>36</xdr:row>
      <xdr:rowOff>38989</xdr:rowOff>
    </xdr:to>
    <xdr:cxnSp macro="">
      <xdr:nvCxnSpPr>
        <xdr:cNvPr id="117" name="直線コネクタ 116"/>
        <xdr:cNvCxnSpPr/>
      </xdr:nvCxnSpPr>
      <xdr:spPr bwMode="auto">
        <a:xfrm flipV="1">
          <a:off x="3606800" y="6991972"/>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258051</xdr:rowOff>
    </xdr:from>
    <xdr:to>
      <xdr:col>22</xdr:col>
      <xdr:colOff>165100</xdr:colOff>
      <xdr:row>36</xdr:row>
      <xdr:rowOff>16751</xdr:rowOff>
    </xdr:to>
    <xdr:sp macro="" textlink="">
      <xdr:nvSpPr>
        <xdr:cNvPr id="118" name="フローチャート: 判断 117"/>
        <xdr:cNvSpPr/>
      </xdr:nvSpPr>
      <xdr:spPr bwMode="auto">
        <a:xfrm>
          <a:off x="42545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26928</xdr:rowOff>
    </xdr:from>
    <xdr:ext cx="762000" cy="259045"/>
    <xdr:sp macro="" textlink="">
      <xdr:nvSpPr>
        <xdr:cNvPr id="119" name="テキスト ボックス 118"/>
        <xdr:cNvSpPr txBox="1"/>
      </xdr:nvSpPr>
      <xdr:spPr>
        <a:xfrm>
          <a:off x="3924300" y="663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26568</xdr:rowOff>
    </xdr:from>
    <xdr:to>
      <xdr:col>18</xdr:col>
      <xdr:colOff>177800</xdr:colOff>
      <xdr:row>36</xdr:row>
      <xdr:rowOff>38989</xdr:rowOff>
    </xdr:to>
    <xdr:cxnSp macro="">
      <xdr:nvCxnSpPr>
        <xdr:cNvPr id="120" name="直線コネクタ 119"/>
        <xdr:cNvCxnSpPr/>
      </xdr:nvCxnSpPr>
      <xdr:spPr bwMode="auto">
        <a:xfrm>
          <a:off x="2908300" y="6979818"/>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190767</xdr:rowOff>
    </xdr:from>
    <xdr:to>
      <xdr:col>19</xdr:col>
      <xdr:colOff>38100</xdr:colOff>
      <xdr:row>35</xdr:row>
      <xdr:rowOff>292367</xdr:rowOff>
    </xdr:to>
    <xdr:sp macro="" textlink="">
      <xdr:nvSpPr>
        <xdr:cNvPr id="121" name="フローチャート: 判断 120"/>
        <xdr:cNvSpPr/>
      </xdr:nvSpPr>
      <xdr:spPr bwMode="auto">
        <a:xfrm>
          <a:off x="3556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302544</xdr:rowOff>
    </xdr:from>
    <xdr:ext cx="762000" cy="259045"/>
    <xdr:sp macro="" textlink="">
      <xdr:nvSpPr>
        <xdr:cNvPr id="122" name="テキスト ボックス 121"/>
        <xdr:cNvSpPr txBox="1"/>
      </xdr:nvSpPr>
      <xdr:spPr>
        <a:xfrm>
          <a:off x="32258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181089</xdr:rowOff>
    </xdr:from>
    <xdr:to>
      <xdr:col>15</xdr:col>
      <xdr:colOff>101600</xdr:colOff>
      <xdr:row>35</xdr:row>
      <xdr:rowOff>282689</xdr:rowOff>
    </xdr:to>
    <xdr:sp macro="" textlink="">
      <xdr:nvSpPr>
        <xdr:cNvPr id="123" name="フローチャート: 判断 122"/>
        <xdr:cNvSpPr/>
      </xdr:nvSpPr>
      <xdr:spPr bwMode="auto">
        <a:xfrm>
          <a:off x="2857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292866</xdr:rowOff>
    </xdr:from>
    <xdr:ext cx="762000" cy="259045"/>
    <xdr:sp macro="" textlink="">
      <xdr:nvSpPr>
        <xdr:cNvPr id="124" name="テキスト ボックス 123"/>
        <xdr:cNvSpPr txBox="1"/>
      </xdr:nvSpPr>
      <xdr:spPr>
        <a:xfrm>
          <a:off x="2527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311468</xdr:rowOff>
    </xdr:from>
    <xdr:to>
      <xdr:col>29</xdr:col>
      <xdr:colOff>177800</xdr:colOff>
      <xdr:row>36</xdr:row>
      <xdr:rowOff>70168</xdr:rowOff>
    </xdr:to>
    <xdr:sp macro="" textlink="">
      <xdr:nvSpPr>
        <xdr:cNvPr id="130" name="楕円 129"/>
        <xdr:cNvSpPr/>
      </xdr:nvSpPr>
      <xdr:spPr bwMode="auto">
        <a:xfrm>
          <a:off x="5600700" y="6921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283545</xdr:rowOff>
    </xdr:from>
    <xdr:ext cx="762000" cy="259045"/>
    <xdr:sp macro="" textlink="">
      <xdr:nvSpPr>
        <xdr:cNvPr id="131" name="人口1人当たり決算額の推移該当値テキスト445"/>
        <xdr:cNvSpPr txBox="1"/>
      </xdr:nvSpPr>
      <xdr:spPr>
        <a:xfrm>
          <a:off x="57404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267729</xdr:rowOff>
    </xdr:from>
    <xdr:to>
      <xdr:col>26</xdr:col>
      <xdr:colOff>101600</xdr:colOff>
      <xdr:row>36</xdr:row>
      <xdr:rowOff>26429</xdr:rowOff>
    </xdr:to>
    <xdr:sp macro="" textlink="">
      <xdr:nvSpPr>
        <xdr:cNvPr id="132" name="楕円 131"/>
        <xdr:cNvSpPr/>
      </xdr:nvSpPr>
      <xdr:spPr bwMode="auto">
        <a:xfrm>
          <a:off x="4953000" y="687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36606</xdr:rowOff>
    </xdr:from>
    <xdr:ext cx="736600" cy="259045"/>
    <xdr:sp macro="" textlink="">
      <xdr:nvSpPr>
        <xdr:cNvPr id="133" name="テキスト ボックス 132"/>
        <xdr:cNvSpPr txBox="1"/>
      </xdr:nvSpPr>
      <xdr:spPr>
        <a:xfrm>
          <a:off x="4622800" y="6646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330822</xdr:rowOff>
    </xdr:from>
    <xdr:to>
      <xdr:col>22</xdr:col>
      <xdr:colOff>165100</xdr:colOff>
      <xdr:row>36</xdr:row>
      <xdr:rowOff>89522</xdr:rowOff>
    </xdr:to>
    <xdr:sp macro="" textlink="">
      <xdr:nvSpPr>
        <xdr:cNvPr id="134" name="楕円 133"/>
        <xdr:cNvSpPr/>
      </xdr:nvSpPr>
      <xdr:spPr bwMode="auto">
        <a:xfrm>
          <a:off x="4254500" y="6941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74299</xdr:rowOff>
    </xdr:from>
    <xdr:ext cx="762000" cy="259045"/>
    <xdr:sp macro="" textlink="">
      <xdr:nvSpPr>
        <xdr:cNvPr id="135" name="テキスト ボックス 134"/>
        <xdr:cNvSpPr txBox="1"/>
      </xdr:nvSpPr>
      <xdr:spPr>
        <a:xfrm>
          <a:off x="3924300" y="702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331089</xdr:rowOff>
    </xdr:from>
    <xdr:to>
      <xdr:col>19</xdr:col>
      <xdr:colOff>38100</xdr:colOff>
      <xdr:row>36</xdr:row>
      <xdr:rowOff>89789</xdr:rowOff>
    </xdr:to>
    <xdr:sp macro="" textlink="">
      <xdr:nvSpPr>
        <xdr:cNvPr id="136" name="楕円 135"/>
        <xdr:cNvSpPr/>
      </xdr:nvSpPr>
      <xdr:spPr bwMode="auto">
        <a:xfrm>
          <a:off x="3556000" y="694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74566</xdr:rowOff>
    </xdr:from>
    <xdr:ext cx="762000" cy="259045"/>
    <xdr:sp macro="" textlink="">
      <xdr:nvSpPr>
        <xdr:cNvPr id="137" name="テキスト ボックス 136"/>
        <xdr:cNvSpPr txBox="1"/>
      </xdr:nvSpPr>
      <xdr:spPr>
        <a:xfrm>
          <a:off x="3225800" y="702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318668</xdr:rowOff>
    </xdr:from>
    <xdr:to>
      <xdr:col>15</xdr:col>
      <xdr:colOff>101600</xdr:colOff>
      <xdr:row>36</xdr:row>
      <xdr:rowOff>77368</xdr:rowOff>
    </xdr:to>
    <xdr:sp macro="" textlink="">
      <xdr:nvSpPr>
        <xdr:cNvPr id="138" name="楕円 137"/>
        <xdr:cNvSpPr/>
      </xdr:nvSpPr>
      <xdr:spPr bwMode="auto">
        <a:xfrm>
          <a:off x="2857500" y="692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62145</xdr:rowOff>
    </xdr:from>
    <xdr:ext cx="762000" cy="259045"/>
    <xdr:sp macro="" textlink="">
      <xdr:nvSpPr>
        <xdr:cNvPr id="139" name="テキスト ボックス 138"/>
        <xdr:cNvSpPr txBox="1"/>
      </xdr:nvSpPr>
      <xdr:spPr>
        <a:xfrm>
          <a:off x="2527300" y="701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223,710
216,010
93.84
125,260,693
119,825,190
4,801,336
52,981,726
58,568,410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13545</xdr:rowOff>
    </xdr:from>
    <xdr:to>
      <xdr:col>24</xdr:col>
      <xdr:colOff>62865</xdr:colOff>
      <xdr:row>38</xdr:row>
      <xdr:rowOff>93523</xdr:rowOff>
    </xdr:to>
    <xdr:cxnSp macro="">
      <xdr:nvCxnSpPr>
        <xdr:cNvPr id="58" name="直線コネクタ 57"/>
        <xdr:cNvCxnSpPr/>
      </xdr:nvCxnSpPr>
      <xdr:spPr>
        <a:xfrm flipV="1">
          <a:off x="4633595" y="5328495"/>
          <a:ext cx="1270" cy="1280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97350</xdr:rowOff>
    </xdr:from>
    <xdr:ext cx="534377" cy="259045"/>
    <xdr:sp macro="" textlink="">
      <xdr:nvSpPr>
        <xdr:cNvPr id="59" name="人件費最小値テキスト"/>
        <xdr:cNvSpPr txBox="1"/>
      </xdr:nvSpPr>
      <xdr:spPr>
        <a:xfrm>
          <a:off x="4686300" y="661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93523</xdr:rowOff>
    </xdr:from>
    <xdr:to>
      <xdr:col>24</xdr:col>
      <xdr:colOff>152400</xdr:colOff>
      <xdr:row>38</xdr:row>
      <xdr:rowOff>93523</xdr:rowOff>
    </xdr:to>
    <xdr:cxnSp macro="">
      <xdr:nvCxnSpPr>
        <xdr:cNvPr id="60" name="直線コネクタ 59"/>
        <xdr:cNvCxnSpPr/>
      </xdr:nvCxnSpPr>
      <xdr:spPr>
        <a:xfrm>
          <a:off x="4546600" y="660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131672</xdr:rowOff>
    </xdr:from>
    <xdr:ext cx="534377" cy="259045"/>
    <xdr:sp macro="" textlink="">
      <xdr:nvSpPr>
        <xdr:cNvPr id="61" name="人件費最大値テキスト"/>
        <xdr:cNvSpPr txBox="1"/>
      </xdr:nvSpPr>
      <xdr:spPr>
        <a:xfrm>
          <a:off x="4686300" y="51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13545</xdr:rowOff>
    </xdr:from>
    <xdr:to>
      <xdr:col>24</xdr:col>
      <xdr:colOff>152400</xdr:colOff>
      <xdr:row>31</xdr:row>
      <xdr:rowOff>13545</xdr:rowOff>
    </xdr:to>
    <xdr:cxnSp macro="">
      <xdr:nvCxnSpPr>
        <xdr:cNvPr id="62" name="直線コネクタ 61"/>
        <xdr:cNvCxnSpPr/>
      </xdr:nvCxnSpPr>
      <xdr:spPr>
        <a:xfrm>
          <a:off x="4546600" y="532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119975</xdr:rowOff>
    </xdr:from>
    <xdr:to>
      <xdr:col>24</xdr:col>
      <xdr:colOff>63500</xdr:colOff>
      <xdr:row>34</xdr:row>
      <xdr:rowOff>8745</xdr:rowOff>
    </xdr:to>
    <xdr:cxnSp macro="">
      <xdr:nvCxnSpPr>
        <xdr:cNvPr id="63" name="直線コネクタ 62"/>
        <xdr:cNvCxnSpPr/>
      </xdr:nvCxnSpPr>
      <xdr:spPr>
        <a:xfrm flipV="1">
          <a:off x="3797300" y="5777825"/>
          <a:ext cx="838200" cy="6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151190</xdr:rowOff>
    </xdr:from>
    <xdr:ext cx="534377" cy="259045"/>
    <xdr:sp macro="" textlink="">
      <xdr:nvSpPr>
        <xdr:cNvPr id="64" name="人件費平均値テキスト"/>
        <xdr:cNvSpPr txBox="1"/>
      </xdr:nvSpPr>
      <xdr:spPr>
        <a:xfrm>
          <a:off x="4686300" y="59804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1313</xdr:rowOff>
    </xdr:from>
    <xdr:to>
      <xdr:col>24</xdr:col>
      <xdr:colOff>114300</xdr:colOff>
      <xdr:row>35</xdr:row>
      <xdr:rowOff>102913</xdr:rowOff>
    </xdr:to>
    <xdr:sp macro="" textlink="">
      <xdr:nvSpPr>
        <xdr:cNvPr id="65" name="フローチャート: 判断 64"/>
        <xdr:cNvSpPr/>
      </xdr:nvSpPr>
      <xdr:spPr>
        <a:xfrm>
          <a:off x="45847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8745</xdr:rowOff>
    </xdr:from>
    <xdr:to>
      <xdr:col>19</xdr:col>
      <xdr:colOff>177800</xdr:colOff>
      <xdr:row>34</xdr:row>
      <xdr:rowOff>157269</xdr:rowOff>
    </xdr:to>
    <xdr:cxnSp macro="">
      <xdr:nvCxnSpPr>
        <xdr:cNvPr id="66" name="直線コネクタ 65"/>
        <xdr:cNvCxnSpPr/>
      </xdr:nvCxnSpPr>
      <xdr:spPr>
        <a:xfrm flipV="1">
          <a:off x="2908300" y="5838045"/>
          <a:ext cx="889000" cy="1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8172</xdr:rowOff>
    </xdr:from>
    <xdr:to>
      <xdr:col>20</xdr:col>
      <xdr:colOff>38100</xdr:colOff>
      <xdr:row>36</xdr:row>
      <xdr:rowOff>109772</xdr:rowOff>
    </xdr:to>
    <xdr:sp macro="" textlink="">
      <xdr:nvSpPr>
        <xdr:cNvPr id="67" name="フローチャート: 判断 66"/>
        <xdr:cNvSpPr/>
      </xdr:nvSpPr>
      <xdr:spPr>
        <a:xfrm>
          <a:off x="3746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100899</xdr:rowOff>
    </xdr:from>
    <xdr:ext cx="534377" cy="259045"/>
    <xdr:sp macro="" textlink="">
      <xdr:nvSpPr>
        <xdr:cNvPr id="68" name="テキスト ボックス 67"/>
        <xdr:cNvSpPr txBox="1"/>
      </xdr:nvSpPr>
      <xdr:spPr>
        <a:xfrm>
          <a:off x="3530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93490</xdr:rowOff>
    </xdr:from>
    <xdr:to>
      <xdr:col>15</xdr:col>
      <xdr:colOff>50800</xdr:colOff>
      <xdr:row>34</xdr:row>
      <xdr:rowOff>157269</xdr:rowOff>
    </xdr:to>
    <xdr:cxnSp macro="">
      <xdr:nvCxnSpPr>
        <xdr:cNvPr id="69" name="直線コネクタ 68"/>
        <xdr:cNvCxnSpPr/>
      </xdr:nvCxnSpPr>
      <xdr:spPr>
        <a:xfrm>
          <a:off x="2019300" y="5922790"/>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24076</xdr:rowOff>
    </xdr:from>
    <xdr:to>
      <xdr:col>15</xdr:col>
      <xdr:colOff>101600</xdr:colOff>
      <xdr:row>36</xdr:row>
      <xdr:rowOff>125676</xdr:rowOff>
    </xdr:to>
    <xdr:sp macro="" textlink="">
      <xdr:nvSpPr>
        <xdr:cNvPr id="70" name="フローチャート: 判断 69"/>
        <xdr:cNvSpPr/>
      </xdr:nvSpPr>
      <xdr:spPr>
        <a:xfrm>
          <a:off x="2857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116803</xdr:rowOff>
    </xdr:from>
    <xdr:ext cx="534377" cy="259045"/>
    <xdr:sp macro="" textlink="">
      <xdr:nvSpPr>
        <xdr:cNvPr id="71" name="テキスト ボックス 70"/>
        <xdr:cNvSpPr txBox="1"/>
      </xdr:nvSpPr>
      <xdr:spPr>
        <a:xfrm>
          <a:off x="2641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93490</xdr:rowOff>
    </xdr:from>
    <xdr:to>
      <xdr:col>10</xdr:col>
      <xdr:colOff>114300</xdr:colOff>
      <xdr:row>34</xdr:row>
      <xdr:rowOff>142280</xdr:rowOff>
    </xdr:to>
    <xdr:cxnSp macro="">
      <xdr:nvCxnSpPr>
        <xdr:cNvPr id="72" name="直線コネクタ 71"/>
        <xdr:cNvCxnSpPr/>
      </xdr:nvCxnSpPr>
      <xdr:spPr>
        <a:xfrm flipV="1">
          <a:off x="1130300" y="5922790"/>
          <a:ext cx="8890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37302</xdr:rowOff>
    </xdr:from>
    <xdr:to>
      <xdr:col>10</xdr:col>
      <xdr:colOff>165100</xdr:colOff>
      <xdr:row>36</xdr:row>
      <xdr:rowOff>138902</xdr:rowOff>
    </xdr:to>
    <xdr:sp macro="" textlink="">
      <xdr:nvSpPr>
        <xdr:cNvPr id="73" name="フローチャート: 判断 72"/>
        <xdr:cNvSpPr/>
      </xdr:nvSpPr>
      <xdr:spPr>
        <a:xfrm>
          <a:off x="1968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130029</xdr:rowOff>
    </xdr:from>
    <xdr:ext cx="534377" cy="259045"/>
    <xdr:sp macro="" textlink="">
      <xdr:nvSpPr>
        <xdr:cNvPr id="74" name="テキスト ボックス 73"/>
        <xdr:cNvSpPr txBox="1"/>
      </xdr:nvSpPr>
      <xdr:spPr>
        <a:xfrm>
          <a:off x="1752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45923</xdr:rowOff>
    </xdr:from>
    <xdr:to>
      <xdr:col>6</xdr:col>
      <xdr:colOff>38100</xdr:colOff>
      <xdr:row>36</xdr:row>
      <xdr:rowOff>147523</xdr:rowOff>
    </xdr:to>
    <xdr:sp macro="" textlink="">
      <xdr:nvSpPr>
        <xdr:cNvPr id="75" name="フローチャート: 判断 74"/>
        <xdr:cNvSpPr/>
      </xdr:nvSpPr>
      <xdr:spPr>
        <a:xfrm>
          <a:off x="1079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138650</xdr:rowOff>
    </xdr:from>
    <xdr:ext cx="534377" cy="259045"/>
    <xdr:sp macro="" textlink="">
      <xdr:nvSpPr>
        <xdr:cNvPr id="76" name="テキスト ボックス 75"/>
        <xdr:cNvSpPr txBox="1"/>
      </xdr:nvSpPr>
      <xdr:spPr>
        <a:xfrm>
          <a:off x="863111" y="63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69175</xdr:rowOff>
    </xdr:from>
    <xdr:to>
      <xdr:col>24</xdr:col>
      <xdr:colOff>114300</xdr:colOff>
      <xdr:row>33</xdr:row>
      <xdr:rowOff>170775</xdr:rowOff>
    </xdr:to>
    <xdr:sp macro="" textlink="">
      <xdr:nvSpPr>
        <xdr:cNvPr id="82" name="楕円 81"/>
        <xdr:cNvSpPr/>
      </xdr:nvSpPr>
      <xdr:spPr>
        <a:xfrm>
          <a:off x="4584700" y="57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92052</xdr:rowOff>
    </xdr:from>
    <xdr:ext cx="534377" cy="259045"/>
    <xdr:sp macro="" textlink="">
      <xdr:nvSpPr>
        <xdr:cNvPr id="83" name="人件費該当値テキスト"/>
        <xdr:cNvSpPr txBox="1"/>
      </xdr:nvSpPr>
      <xdr:spPr>
        <a:xfrm>
          <a:off x="4686300" y="557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129395</xdr:rowOff>
    </xdr:from>
    <xdr:to>
      <xdr:col>20</xdr:col>
      <xdr:colOff>38100</xdr:colOff>
      <xdr:row>34</xdr:row>
      <xdr:rowOff>59545</xdr:rowOff>
    </xdr:to>
    <xdr:sp macro="" textlink="">
      <xdr:nvSpPr>
        <xdr:cNvPr id="84" name="楕円 83"/>
        <xdr:cNvSpPr/>
      </xdr:nvSpPr>
      <xdr:spPr>
        <a:xfrm>
          <a:off x="3746500" y="578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76072</xdr:rowOff>
    </xdr:from>
    <xdr:ext cx="534377" cy="259045"/>
    <xdr:sp macro="" textlink="">
      <xdr:nvSpPr>
        <xdr:cNvPr id="85" name="テキスト ボックス 84"/>
        <xdr:cNvSpPr txBox="1"/>
      </xdr:nvSpPr>
      <xdr:spPr>
        <a:xfrm>
          <a:off x="3530111" y="556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106469</xdr:rowOff>
    </xdr:from>
    <xdr:to>
      <xdr:col>15</xdr:col>
      <xdr:colOff>101600</xdr:colOff>
      <xdr:row>35</xdr:row>
      <xdr:rowOff>36619</xdr:rowOff>
    </xdr:to>
    <xdr:sp macro="" textlink="">
      <xdr:nvSpPr>
        <xdr:cNvPr id="86" name="楕円 85"/>
        <xdr:cNvSpPr/>
      </xdr:nvSpPr>
      <xdr:spPr>
        <a:xfrm>
          <a:off x="2857500" y="593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53146</xdr:rowOff>
    </xdr:from>
    <xdr:ext cx="534377" cy="259045"/>
    <xdr:sp macro="" textlink="">
      <xdr:nvSpPr>
        <xdr:cNvPr id="87" name="テキスト ボックス 86"/>
        <xdr:cNvSpPr txBox="1"/>
      </xdr:nvSpPr>
      <xdr:spPr>
        <a:xfrm>
          <a:off x="2641111" y="571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42690</xdr:rowOff>
    </xdr:from>
    <xdr:to>
      <xdr:col>10</xdr:col>
      <xdr:colOff>165100</xdr:colOff>
      <xdr:row>34</xdr:row>
      <xdr:rowOff>144290</xdr:rowOff>
    </xdr:to>
    <xdr:sp macro="" textlink="">
      <xdr:nvSpPr>
        <xdr:cNvPr id="88" name="楕円 87"/>
        <xdr:cNvSpPr/>
      </xdr:nvSpPr>
      <xdr:spPr>
        <a:xfrm>
          <a:off x="1968500" y="58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160817</xdr:rowOff>
    </xdr:from>
    <xdr:ext cx="534377" cy="259045"/>
    <xdr:sp macro="" textlink="">
      <xdr:nvSpPr>
        <xdr:cNvPr id="89" name="テキスト ボックス 88"/>
        <xdr:cNvSpPr txBox="1"/>
      </xdr:nvSpPr>
      <xdr:spPr>
        <a:xfrm>
          <a:off x="1752111" y="56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91480</xdr:rowOff>
    </xdr:from>
    <xdr:to>
      <xdr:col>6</xdr:col>
      <xdr:colOff>38100</xdr:colOff>
      <xdr:row>35</xdr:row>
      <xdr:rowOff>21630</xdr:rowOff>
    </xdr:to>
    <xdr:sp macro="" textlink="">
      <xdr:nvSpPr>
        <xdr:cNvPr id="90" name="楕円 89"/>
        <xdr:cNvSpPr/>
      </xdr:nvSpPr>
      <xdr:spPr>
        <a:xfrm>
          <a:off x="1079500" y="59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38157</xdr:rowOff>
    </xdr:from>
    <xdr:ext cx="534377" cy="259045"/>
    <xdr:sp macro="" textlink="">
      <xdr:nvSpPr>
        <xdr:cNvPr id="91" name="テキスト ボックス 90"/>
        <xdr:cNvSpPr txBox="1"/>
      </xdr:nvSpPr>
      <xdr:spPr>
        <a:xfrm>
          <a:off x="863111" y="569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109617</xdr:rowOff>
    </xdr:from>
    <xdr:to>
      <xdr:col>24</xdr:col>
      <xdr:colOff>62865</xdr:colOff>
      <xdr:row>58</xdr:row>
      <xdr:rowOff>110988</xdr:rowOff>
    </xdr:to>
    <xdr:cxnSp macro="">
      <xdr:nvCxnSpPr>
        <xdr:cNvPr id="114" name="直線コネクタ 113"/>
        <xdr:cNvCxnSpPr/>
      </xdr:nvCxnSpPr>
      <xdr:spPr>
        <a:xfrm flipV="1">
          <a:off x="4633595" y="8682117"/>
          <a:ext cx="1270" cy="137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114815</xdr:rowOff>
    </xdr:from>
    <xdr:ext cx="534377" cy="259045"/>
    <xdr:sp macro="" textlink="">
      <xdr:nvSpPr>
        <xdr:cNvPr id="115" name="物件費最小値テキスト"/>
        <xdr:cNvSpPr txBox="1"/>
      </xdr:nvSpPr>
      <xdr:spPr>
        <a:xfrm>
          <a:off x="4686300" y="1005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110988</xdr:rowOff>
    </xdr:from>
    <xdr:to>
      <xdr:col>24</xdr:col>
      <xdr:colOff>152400</xdr:colOff>
      <xdr:row>58</xdr:row>
      <xdr:rowOff>110988</xdr:rowOff>
    </xdr:to>
    <xdr:cxnSp macro="">
      <xdr:nvCxnSpPr>
        <xdr:cNvPr id="116" name="直線コネクタ 115"/>
        <xdr:cNvCxnSpPr/>
      </xdr:nvCxnSpPr>
      <xdr:spPr>
        <a:xfrm>
          <a:off x="4546600" y="1005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56294</xdr:rowOff>
    </xdr:from>
    <xdr:ext cx="534377" cy="259045"/>
    <xdr:sp macro="" textlink="">
      <xdr:nvSpPr>
        <xdr:cNvPr id="117" name="物件費最大値テキスト"/>
        <xdr:cNvSpPr txBox="1"/>
      </xdr:nvSpPr>
      <xdr:spPr>
        <a:xfrm>
          <a:off x="4686300" y="84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109617</xdr:rowOff>
    </xdr:from>
    <xdr:to>
      <xdr:col>24</xdr:col>
      <xdr:colOff>152400</xdr:colOff>
      <xdr:row>50</xdr:row>
      <xdr:rowOff>109617</xdr:rowOff>
    </xdr:to>
    <xdr:cxnSp macro="">
      <xdr:nvCxnSpPr>
        <xdr:cNvPr id="118" name="直線コネクタ 117"/>
        <xdr:cNvCxnSpPr/>
      </xdr:nvCxnSpPr>
      <xdr:spPr>
        <a:xfrm>
          <a:off x="4546600" y="868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4369</xdr:rowOff>
    </xdr:from>
    <xdr:to>
      <xdr:col>24</xdr:col>
      <xdr:colOff>63500</xdr:colOff>
      <xdr:row>52</xdr:row>
      <xdr:rowOff>97820</xdr:rowOff>
    </xdr:to>
    <xdr:cxnSp macro="">
      <xdr:nvCxnSpPr>
        <xdr:cNvPr id="119" name="直線コネクタ 118"/>
        <xdr:cNvCxnSpPr/>
      </xdr:nvCxnSpPr>
      <xdr:spPr>
        <a:xfrm flipV="1">
          <a:off x="3797300" y="8919769"/>
          <a:ext cx="838200" cy="9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11960</xdr:rowOff>
    </xdr:from>
    <xdr:ext cx="534377" cy="259045"/>
    <xdr:sp macro="" textlink="">
      <xdr:nvSpPr>
        <xdr:cNvPr id="120" name="物件費平均値テキスト"/>
        <xdr:cNvSpPr txBox="1"/>
      </xdr:nvSpPr>
      <xdr:spPr>
        <a:xfrm>
          <a:off x="4686300" y="9441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33533</xdr:rowOff>
    </xdr:from>
    <xdr:to>
      <xdr:col>24</xdr:col>
      <xdr:colOff>114300</xdr:colOff>
      <xdr:row>55</xdr:row>
      <xdr:rowOff>135133</xdr:rowOff>
    </xdr:to>
    <xdr:sp macro="" textlink="">
      <xdr:nvSpPr>
        <xdr:cNvPr id="121" name="フローチャート: 判断 120"/>
        <xdr:cNvSpPr/>
      </xdr:nvSpPr>
      <xdr:spPr>
        <a:xfrm>
          <a:off x="4584700" y="946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97820</xdr:rowOff>
    </xdr:from>
    <xdr:to>
      <xdr:col>19</xdr:col>
      <xdr:colOff>177800</xdr:colOff>
      <xdr:row>53</xdr:row>
      <xdr:rowOff>111354</xdr:rowOff>
    </xdr:to>
    <xdr:cxnSp macro="">
      <xdr:nvCxnSpPr>
        <xdr:cNvPr id="122" name="直線コネクタ 121"/>
        <xdr:cNvCxnSpPr/>
      </xdr:nvCxnSpPr>
      <xdr:spPr>
        <a:xfrm flipV="1">
          <a:off x="2908300" y="9013220"/>
          <a:ext cx="889000" cy="18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23200</xdr:rowOff>
    </xdr:from>
    <xdr:to>
      <xdr:col>20</xdr:col>
      <xdr:colOff>38100</xdr:colOff>
      <xdr:row>55</xdr:row>
      <xdr:rowOff>124800</xdr:rowOff>
    </xdr:to>
    <xdr:sp macro="" textlink="">
      <xdr:nvSpPr>
        <xdr:cNvPr id="123" name="フローチャート: 判断 122"/>
        <xdr:cNvSpPr/>
      </xdr:nvSpPr>
      <xdr:spPr>
        <a:xfrm>
          <a:off x="37465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115927</xdr:rowOff>
    </xdr:from>
    <xdr:ext cx="534377" cy="259045"/>
    <xdr:sp macro="" textlink="">
      <xdr:nvSpPr>
        <xdr:cNvPr id="124" name="テキスト ボックス 123"/>
        <xdr:cNvSpPr txBox="1"/>
      </xdr:nvSpPr>
      <xdr:spPr>
        <a:xfrm>
          <a:off x="3530111" y="95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96951</xdr:rowOff>
    </xdr:from>
    <xdr:to>
      <xdr:col>15</xdr:col>
      <xdr:colOff>50800</xdr:colOff>
      <xdr:row>53</xdr:row>
      <xdr:rowOff>111354</xdr:rowOff>
    </xdr:to>
    <xdr:cxnSp macro="">
      <xdr:nvCxnSpPr>
        <xdr:cNvPr id="125" name="直線コネクタ 124"/>
        <xdr:cNvCxnSpPr/>
      </xdr:nvCxnSpPr>
      <xdr:spPr>
        <a:xfrm>
          <a:off x="2019300" y="9183801"/>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6604</xdr:rowOff>
    </xdr:from>
    <xdr:to>
      <xdr:col>15</xdr:col>
      <xdr:colOff>101600</xdr:colOff>
      <xdr:row>56</xdr:row>
      <xdr:rowOff>108204</xdr:rowOff>
    </xdr:to>
    <xdr:sp macro="" textlink="">
      <xdr:nvSpPr>
        <xdr:cNvPr id="126" name="フローチャート: 判断 125"/>
        <xdr:cNvSpPr/>
      </xdr:nvSpPr>
      <xdr:spPr>
        <a:xfrm>
          <a:off x="2857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99331</xdr:rowOff>
    </xdr:from>
    <xdr:ext cx="534377" cy="259045"/>
    <xdr:sp macro="" textlink="">
      <xdr:nvSpPr>
        <xdr:cNvPr id="127" name="テキスト ボックス 126"/>
        <xdr:cNvSpPr txBox="1"/>
      </xdr:nvSpPr>
      <xdr:spPr>
        <a:xfrm>
          <a:off x="2641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96951</xdr:rowOff>
    </xdr:from>
    <xdr:to>
      <xdr:col>10</xdr:col>
      <xdr:colOff>114300</xdr:colOff>
      <xdr:row>54</xdr:row>
      <xdr:rowOff>118714</xdr:rowOff>
    </xdr:to>
    <xdr:cxnSp macro="">
      <xdr:nvCxnSpPr>
        <xdr:cNvPr id="128" name="直線コネクタ 127"/>
        <xdr:cNvCxnSpPr/>
      </xdr:nvCxnSpPr>
      <xdr:spPr>
        <a:xfrm flipV="1">
          <a:off x="1130300" y="9183801"/>
          <a:ext cx="889000" cy="19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62657</xdr:rowOff>
    </xdr:from>
    <xdr:to>
      <xdr:col>10</xdr:col>
      <xdr:colOff>165100</xdr:colOff>
      <xdr:row>56</xdr:row>
      <xdr:rowOff>164257</xdr:rowOff>
    </xdr:to>
    <xdr:sp macro="" textlink="">
      <xdr:nvSpPr>
        <xdr:cNvPr id="129" name="フローチャート: 判断 128"/>
        <xdr:cNvSpPr/>
      </xdr:nvSpPr>
      <xdr:spPr>
        <a:xfrm>
          <a:off x="1968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155384</xdr:rowOff>
    </xdr:from>
    <xdr:ext cx="534377" cy="259045"/>
    <xdr:sp macro="" textlink="">
      <xdr:nvSpPr>
        <xdr:cNvPr id="130" name="テキスト ボックス 129"/>
        <xdr:cNvSpPr txBox="1"/>
      </xdr:nvSpPr>
      <xdr:spPr>
        <a:xfrm>
          <a:off x="1752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81676</xdr:rowOff>
    </xdr:from>
    <xdr:to>
      <xdr:col>6</xdr:col>
      <xdr:colOff>38100</xdr:colOff>
      <xdr:row>57</xdr:row>
      <xdr:rowOff>11826</xdr:rowOff>
    </xdr:to>
    <xdr:sp macro="" textlink="">
      <xdr:nvSpPr>
        <xdr:cNvPr id="131" name="フローチャート: 判断 130"/>
        <xdr:cNvSpPr/>
      </xdr:nvSpPr>
      <xdr:spPr>
        <a:xfrm>
          <a:off x="1079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2953</xdr:rowOff>
    </xdr:from>
    <xdr:ext cx="534377" cy="259045"/>
    <xdr:sp macro="" textlink="">
      <xdr:nvSpPr>
        <xdr:cNvPr id="132" name="テキスト ボックス 131"/>
        <xdr:cNvSpPr txBox="1"/>
      </xdr:nvSpPr>
      <xdr:spPr>
        <a:xfrm>
          <a:off x="863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125019</xdr:rowOff>
    </xdr:from>
    <xdr:to>
      <xdr:col>24</xdr:col>
      <xdr:colOff>114300</xdr:colOff>
      <xdr:row>52</xdr:row>
      <xdr:rowOff>55169</xdr:rowOff>
    </xdr:to>
    <xdr:sp macro="" textlink="">
      <xdr:nvSpPr>
        <xdr:cNvPr id="138" name="楕円 137"/>
        <xdr:cNvSpPr/>
      </xdr:nvSpPr>
      <xdr:spPr>
        <a:xfrm>
          <a:off x="4584700" y="886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147896</xdr:rowOff>
    </xdr:from>
    <xdr:ext cx="534377" cy="259045"/>
    <xdr:sp macro="" textlink="">
      <xdr:nvSpPr>
        <xdr:cNvPr id="139" name="物件費該当値テキスト"/>
        <xdr:cNvSpPr txBox="1"/>
      </xdr:nvSpPr>
      <xdr:spPr>
        <a:xfrm>
          <a:off x="4686300" y="872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47020</xdr:rowOff>
    </xdr:from>
    <xdr:to>
      <xdr:col>20</xdr:col>
      <xdr:colOff>38100</xdr:colOff>
      <xdr:row>52</xdr:row>
      <xdr:rowOff>148620</xdr:rowOff>
    </xdr:to>
    <xdr:sp macro="" textlink="">
      <xdr:nvSpPr>
        <xdr:cNvPr id="140" name="楕円 139"/>
        <xdr:cNvSpPr/>
      </xdr:nvSpPr>
      <xdr:spPr>
        <a:xfrm>
          <a:off x="3746500" y="89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165147</xdr:rowOff>
    </xdr:from>
    <xdr:ext cx="534377" cy="259045"/>
    <xdr:sp macro="" textlink="">
      <xdr:nvSpPr>
        <xdr:cNvPr id="141" name="テキスト ボックス 140"/>
        <xdr:cNvSpPr txBox="1"/>
      </xdr:nvSpPr>
      <xdr:spPr>
        <a:xfrm>
          <a:off x="3530111" y="87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60554</xdr:rowOff>
    </xdr:from>
    <xdr:to>
      <xdr:col>15</xdr:col>
      <xdr:colOff>101600</xdr:colOff>
      <xdr:row>53</xdr:row>
      <xdr:rowOff>162154</xdr:rowOff>
    </xdr:to>
    <xdr:sp macro="" textlink="">
      <xdr:nvSpPr>
        <xdr:cNvPr id="142" name="楕円 141"/>
        <xdr:cNvSpPr/>
      </xdr:nvSpPr>
      <xdr:spPr>
        <a:xfrm>
          <a:off x="2857500" y="91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7231</xdr:rowOff>
    </xdr:from>
    <xdr:ext cx="534377" cy="259045"/>
    <xdr:sp macro="" textlink="">
      <xdr:nvSpPr>
        <xdr:cNvPr id="143" name="テキスト ボックス 142"/>
        <xdr:cNvSpPr txBox="1"/>
      </xdr:nvSpPr>
      <xdr:spPr>
        <a:xfrm>
          <a:off x="2641111" y="89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46151</xdr:rowOff>
    </xdr:from>
    <xdr:to>
      <xdr:col>10</xdr:col>
      <xdr:colOff>165100</xdr:colOff>
      <xdr:row>53</xdr:row>
      <xdr:rowOff>147751</xdr:rowOff>
    </xdr:to>
    <xdr:sp macro="" textlink="">
      <xdr:nvSpPr>
        <xdr:cNvPr id="144" name="楕円 143"/>
        <xdr:cNvSpPr/>
      </xdr:nvSpPr>
      <xdr:spPr>
        <a:xfrm>
          <a:off x="1968500" y="91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164278</xdr:rowOff>
    </xdr:from>
    <xdr:ext cx="534377" cy="259045"/>
    <xdr:sp macro="" textlink="">
      <xdr:nvSpPr>
        <xdr:cNvPr id="145" name="テキスト ボックス 144"/>
        <xdr:cNvSpPr txBox="1"/>
      </xdr:nvSpPr>
      <xdr:spPr>
        <a:xfrm>
          <a:off x="1752111" y="890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67914</xdr:rowOff>
    </xdr:from>
    <xdr:to>
      <xdr:col>6</xdr:col>
      <xdr:colOff>38100</xdr:colOff>
      <xdr:row>54</xdr:row>
      <xdr:rowOff>169514</xdr:rowOff>
    </xdr:to>
    <xdr:sp macro="" textlink="">
      <xdr:nvSpPr>
        <xdr:cNvPr id="146" name="楕円 145"/>
        <xdr:cNvSpPr/>
      </xdr:nvSpPr>
      <xdr:spPr>
        <a:xfrm>
          <a:off x="1079500" y="93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14591</xdr:rowOff>
    </xdr:from>
    <xdr:ext cx="534377" cy="259045"/>
    <xdr:sp macro="" textlink="">
      <xdr:nvSpPr>
        <xdr:cNvPr id="147" name="テキスト ボックス 146"/>
        <xdr:cNvSpPr txBox="1"/>
      </xdr:nvSpPr>
      <xdr:spPr>
        <a:xfrm>
          <a:off x="863111" y="910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26124</xdr:rowOff>
    </xdr:from>
    <xdr:to>
      <xdr:col>24</xdr:col>
      <xdr:colOff>62865</xdr:colOff>
      <xdr:row>79</xdr:row>
      <xdr:rowOff>24752</xdr:rowOff>
    </xdr:to>
    <xdr:cxnSp macro="">
      <xdr:nvCxnSpPr>
        <xdr:cNvPr id="171" name="直線コネクタ 170"/>
        <xdr:cNvCxnSpPr/>
      </xdr:nvCxnSpPr>
      <xdr:spPr>
        <a:xfrm flipV="1">
          <a:off x="4633595" y="12199074"/>
          <a:ext cx="1270"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28579</xdr:rowOff>
    </xdr:from>
    <xdr:ext cx="378565" cy="259045"/>
    <xdr:sp macro="" textlink="">
      <xdr:nvSpPr>
        <xdr:cNvPr id="172" name="維持補修費最小値テキスト"/>
        <xdr:cNvSpPr txBox="1"/>
      </xdr:nvSpPr>
      <xdr:spPr>
        <a:xfrm>
          <a:off x="4686300" y="13573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24752</xdr:rowOff>
    </xdr:from>
    <xdr:to>
      <xdr:col>24</xdr:col>
      <xdr:colOff>152400</xdr:colOff>
      <xdr:row>79</xdr:row>
      <xdr:rowOff>24752</xdr:rowOff>
    </xdr:to>
    <xdr:cxnSp macro="">
      <xdr:nvCxnSpPr>
        <xdr:cNvPr id="173" name="直線コネクタ 172"/>
        <xdr:cNvCxnSpPr/>
      </xdr:nvCxnSpPr>
      <xdr:spPr>
        <a:xfrm>
          <a:off x="4546600" y="1356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144251</xdr:rowOff>
    </xdr:from>
    <xdr:ext cx="534377" cy="259045"/>
    <xdr:sp macro="" textlink="">
      <xdr:nvSpPr>
        <xdr:cNvPr id="174" name="維持補修費最大値テキスト"/>
        <xdr:cNvSpPr txBox="1"/>
      </xdr:nvSpPr>
      <xdr:spPr>
        <a:xfrm>
          <a:off x="4686300" y="119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26124</xdr:rowOff>
    </xdr:from>
    <xdr:to>
      <xdr:col>24</xdr:col>
      <xdr:colOff>152400</xdr:colOff>
      <xdr:row>71</xdr:row>
      <xdr:rowOff>26124</xdr:rowOff>
    </xdr:to>
    <xdr:cxnSp macro="">
      <xdr:nvCxnSpPr>
        <xdr:cNvPr id="175" name="直線コネクタ 174"/>
        <xdr:cNvCxnSpPr/>
      </xdr:nvCxnSpPr>
      <xdr:spPr>
        <a:xfrm>
          <a:off x="4546600" y="1219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123279</xdr:rowOff>
    </xdr:from>
    <xdr:to>
      <xdr:col>24</xdr:col>
      <xdr:colOff>63500</xdr:colOff>
      <xdr:row>77</xdr:row>
      <xdr:rowOff>124307</xdr:rowOff>
    </xdr:to>
    <xdr:cxnSp macro="">
      <xdr:nvCxnSpPr>
        <xdr:cNvPr id="176" name="直線コネクタ 175"/>
        <xdr:cNvCxnSpPr/>
      </xdr:nvCxnSpPr>
      <xdr:spPr>
        <a:xfrm flipV="1">
          <a:off x="3797300" y="1332492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103331</xdr:rowOff>
    </xdr:from>
    <xdr:ext cx="469744" cy="259045"/>
    <xdr:sp macro="" textlink="">
      <xdr:nvSpPr>
        <xdr:cNvPr id="177" name="維持補修費平均値テキスト"/>
        <xdr:cNvSpPr txBox="1"/>
      </xdr:nvSpPr>
      <xdr:spPr>
        <a:xfrm>
          <a:off x="4686300" y="133049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124904</xdr:rowOff>
    </xdr:from>
    <xdr:to>
      <xdr:col>24</xdr:col>
      <xdr:colOff>114300</xdr:colOff>
      <xdr:row>78</xdr:row>
      <xdr:rowOff>55054</xdr:rowOff>
    </xdr:to>
    <xdr:sp macro="" textlink="">
      <xdr:nvSpPr>
        <xdr:cNvPr id="178" name="フローチャート: 判断 177"/>
        <xdr:cNvSpPr/>
      </xdr:nvSpPr>
      <xdr:spPr>
        <a:xfrm>
          <a:off x="4584700" y="1332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124307</xdr:rowOff>
    </xdr:from>
    <xdr:to>
      <xdr:col>19</xdr:col>
      <xdr:colOff>177800</xdr:colOff>
      <xdr:row>77</xdr:row>
      <xdr:rowOff>154673</xdr:rowOff>
    </xdr:to>
    <xdr:cxnSp macro="">
      <xdr:nvCxnSpPr>
        <xdr:cNvPr id="179" name="直線コネクタ 178"/>
        <xdr:cNvCxnSpPr/>
      </xdr:nvCxnSpPr>
      <xdr:spPr>
        <a:xfrm flipV="1">
          <a:off x="2908300" y="13325957"/>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160376</xdr:rowOff>
    </xdr:from>
    <xdr:to>
      <xdr:col>20</xdr:col>
      <xdr:colOff>38100</xdr:colOff>
      <xdr:row>78</xdr:row>
      <xdr:rowOff>90526</xdr:rowOff>
    </xdr:to>
    <xdr:sp macro="" textlink="">
      <xdr:nvSpPr>
        <xdr:cNvPr id="180" name="フローチャート: 判断 179"/>
        <xdr:cNvSpPr/>
      </xdr:nvSpPr>
      <xdr:spPr>
        <a:xfrm>
          <a:off x="3746500" y="133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81653</xdr:rowOff>
    </xdr:from>
    <xdr:ext cx="469744" cy="259045"/>
    <xdr:sp macro="" textlink="">
      <xdr:nvSpPr>
        <xdr:cNvPr id="181" name="テキスト ボックス 180"/>
        <xdr:cNvSpPr txBox="1"/>
      </xdr:nvSpPr>
      <xdr:spPr>
        <a:xfrm>
          <a:off x="3562428" y="134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154673</xdr:rowOff>
    </xdr:from>
    <xdr:to>
      <xdr:col>15</xdr:col>
      <xdr:colOff>50800</xdr:colOff>
      <xdr:row>77</xdr:row>
      <xdr:rowOff>166903</xdr:rowOff>
    </xdr:to>
    <xdr:cxnSp macro="">
      <xdr:nvCxnSpPr>
        <xdr:cNvPr id="182" name="直線コネクタ 181"/>
        <xdr:cNvCxnSpPr/>
      </xdr:nvCxnSpPr>
      <xdr:spPr>
        <a:xfrm flipV="1">
          <a:off x="2019300" y="13356323"/>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164872</xdr:rowOff>
    </xdr:from>
    <xdr:to>
      <xdr:col>15</xdr:col>
      <xdr:colOff>101600</xdr:colOff>
      <xdr:row>78</xdr:row>
      <xdr:rowOff>95022</xdr:rowOff>
    </xdr:to>
    <xdr:sp macro="" textlink="">
      <xdr:nvSpPr>
        <xdr:cNvPr id="183" name="フローチャート: 判断 182"/>
        <xdr:cNvSpPr/>
      </xdr:nvSpPr>
      <xdr:spPr>
        <a:xfrm>
          <a:off x="2857500" y="13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86149</xdr:rowOff>
    </xdr:from>
    <xdr:ext cx="469744" cy="259045"/>
    <xdr:sp macro="" textlink="">
      <xdr:nvSpPr>
        <xdr:cNvPr id="184" name="テキスト ボックス 183"/>
        <xdr:cNvSpPr txBox="1"/>
      </xdr:nvSpPr>
      <xdr:spPr>
        <a:xfrm>
          <a:off x="2673428"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166903</xdr:rowOff>
    </xdr:from>
    <xdr:to>
      <xdr:col>10</xdr:col>
      <xdr:colOff>114300</xdr:colOff>
      <xdr:row>78</xdr:row>
      <xdr:rowOff>33286</xdr:rowOff>
    </xdr:to>
    <xdr:cxnSp macro="">
      <xdr:nvCxnSpPr>
        <xdr:cNvPr id="185" name="直線コネクタ 184"/>
        <xdr:cNvCxnSpPr/>
      </xdr:nvCxnSpPr>
      <xdr:spPr>
        <a:xfrm flipV="1">
          <a:off x="1130300" y="1336855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136144</xdr:rowOff>
    </xdr:from>
    <xdr:to>
      <xdr:col>10</xdr:col>
      <xdr:colOff>165100</xdr:colOff>
      <xdr:row>78</xdr:row>
      <xdr:rowOff>66294</xdr:rowOff>
    </xdr:to>
    <xdr:sp macro="" textlink="">
      <xdr:nvSpPr>
        <xdr:cNvPr id="186" name="フローチャート: 判断 185"/>
        <xdr:cNvSpPr/>
      </xdr:nvSpPr>
      <xdr:spPr>
        <a:xfrm>
          <a:off x="1968500" y="133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57421</xdr:rowOff>
    </xdr:from>
    <xdr:ext cx="469744" cy="259045"/>
    <xdr:sp macro="" textlink="">
      <xdr:nvSpPr>
        <xdr:cNvPr id="187" name="テキスト ボックス 186"/>
        <xdr:cNvSpPr txBox="1"/>
      </xdr:nvSpPr>
      <xdr:spPr>
        <a:xfrm>
          <a:off x="1784428" y="1343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188" name="フローチャート: 判断 187"/>
        <xdr:cNvSpPr/>
      </xdr:nvSpPr>
      <xdr:spPr>
        <a:xfrm>
          <a:off x="1079500" y="1336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84434</xdr:rowOff>
    </xdr:from>
    <xdr:ext cx="469744" cy="259045"/>
    <xdr:sp macro="" textlink="">
      <xdr:nvSpPr>
        <xdr:cNvPr id="189" name="テキスト ボックス 188"/>
        <xdr:cNvSpPr txBox="1"/>
      </xdr:nvSpPr>
      <xdr:spPr>
        <a:xfrm>
          <a:off x="895428" y="1345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72479</xdr:rowOff>
    </xdr:from>
    <xdr:to>
      <xdr:col>24</xdr:col>
      <xdr:colOff>114300</xdr:colOff>
      <xdr:row>78</xdr:row>
      <xdr:rowOff>2629</xdr:rowOff>
    </xdr:to>
    <xdr:sp macro="" textlink="">
      <xdr:nvSpPr>
        <xdr:cNvPr id="195" name="楕円 194"/>
        <xdr:cNvSpPr/>
      </xdr:nvSpPr>
      <xdr:spPr>
        <a:xfrm>
          <a:off x="4584700" y="132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95356</xdr:rowOff>
    </xdr:from>
    <xdr:ext cx="469744" cy="259045"/>
    <xdr:sp macro="" textlink="">
      <xdr:nvSpPr>
        <xdr:cNvPr id="196" name="維持補修費該当値テキスト"/>
        <xdr:cNvSpPr txBox="1"/>
      </xdr:nvSpPr>
      <xdr:spPr>
        <a:xfrm>
          <a:off x="4686300" y="1312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73507</xdr:rowOff>
    </xdr:from>
    <xdr:to>
      <xdr:col>20</xdr:col>
      <xdr:colOff>38100</xdr:colOff>
      <xdr:row>78</xdr:row>
      <xdr:rowOff>3657</xdr:rowOff>
    </xdr:to>
    <xdr:sp macro="" textlink="">
      <xdr:nvSpPr>
        <xdr:cNvPr id="197" name="楕円 196"/>
        <xdr:cNvSpPr/>
      </xdr:nvSpPr>
      <xdr:spPr>
        <a:xfrm>
          <a:off x="3746500" y="132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20184</xdr:rowOff>
    </xdr:from>
    <xdr:ext cx="469744" cy="259045"/>
    <xdr:sp macro="" textlink="">
      <xdr:nvSpPr>
        <xdr:cNvPr id="198" name="テキスト ボックス 197"/>
        <xdr:cNvSpPr txBox="1"/>
      </xdr:nvSpPr>
      <xdr:spPr>
        <a:xfrm>
          <a:off x="3562428" y="1305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103873</xdr:rowOff>
    </xdr:from>
    <xdr:to>
      <xdr:col>15</xdr:col>
      <xdr:colOff>101600</xdr:colOff>
      <xdr:row>78</xdr:row>
      <xdr:rowOff>34023</xdr:rowOff>
    </xdr:to>
    <xdr:sp macro="" textlink="">
      <xdr:nvSpPr>
        <xdr:cNvPr id="199" name="楕円 198"/>
        <xdr:cNvSpPr/>
      </xdr:nvSpPr>
      <xdr:spPr>
        <a:xfrm>
          <a:off x="2857500" y="133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50550</xdr:rowOff>
    </xdr:from>
    <xdr:ext cx="469744" cy="259045"/>
    <xdr:sp macro="" textlink="">
      <xdr:nvSpPr>
        <xdr:cNvPr id="200" name="テキスト ボックス 199"/>
        <xdr:cNvSpPr txBox="1"/>
      </xdr:nvSpPr>
      <xdr:spPr>
        <a:xfrm>
          <a:off x="2673428" y="1308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116103</xdr:rowOff>
    </xdr:from>
    <xdr:to>
      <xdr:col>10</xdr:col>
      <xdr:colOff>165100</xdr:colOff>
      <xdr:row>78</xdr:row>
      <xdr:rowOff>46253</xdr:rowOff>
    </xdr:to>
    <xdr:sp macro="" textlink="">
      <xdr:nvSpPr>
        <xdr:cNvPr id="201" name="楕円 200"/>
        <xdr:cNvSpPr/>
      </xdr:nvSpPr>
      <xdr:spPr>
        <a:xfrm>
          <a:off x="1968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62780</xdr:rowOff>
    </xdr:from>
    <xdr:ext cx="469744" cy="259045"/>
    <xdr:sp macro="" textlink="">
      <xdr:nvSpPr>
        <xdr:cNvPr id="202" name="テキスト ボックス 201"/>
        <xdr:cNvSpPr txBox="1"/>
      </xdr:nvSpPr>
      <xdr:spPr>
        <a:xfrm>
          <a:off x="1784428" y="1309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153936</xdr:rowOff>
    </xdr:from>
    <xdr:to>
      <xdr:col>6</xdr:col>
      <xdr:colOff>38100</xdr:colOff>
      <xdr:row>78</xdr:row>
      <xdr:rowOff>84086</xdr:rowOff>
    </xdr:to>
    <xdr:sp macro="" textlink="">
      <xdr:nvSpPr>
        <xdr:cNvPr id="203" name="楕円 202"/>
        <xdr:cNvSpPr/>
      </xdr:nvSpPr>
      <xdr:spPr>
        <a:xfrm>
          <a:off x="1079500" y="133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100613</xdr:rowOff>
    </xdr:from>
    <xdr:ext cx="469744" cy="259045"/>
    <xdr:sp macro="" textlink="">
      <xdr:nvSpPr>
        <xdr:cNvPr id="204" name="テキスト ボックス 203"/>
        <xdr:cNvSpPr txBox="1"/>
      </xdr:nvSpPr>
      <xdr:spPr>
        <a:xfrm>
          <a:off x="895428" y="131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28087</xdr:rowOff>
    </xdr:from>
    <xdr:to>
      <xdr:col>24</xdr:col>
      <xdr:colOff>62865</xdr:colOff>
      <xdr:row>97</xdr:row>
      <xdr:rowOff>131832</xdr:rowOff>
    </xdr:to>
    <xdr:cxnSp macro="">
      <xdr:nvCxnSpPr>
        <xdr:cNvPr id="229" name="直線コネクタ 228"/>
        <xdr:cNvCxnSpPr/>
      </xdr:nvCxnSpPr>
      <xdr:spPr>
        <a:xfrm flipV="1">
          <a:off x="4633595" y="15458587"/>
          <a:ext cx="1270" cy="1303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135659</xdr:rowOff>
    </xdr:from>
    <xdr:ext cx="534377" cy="259045"/>
    <xdr:sp macro="" textlink="">
      <xdr:nvSpPr>
        <xdr:cNvPr id="230" name="扶助費最小値テキスト"/>
        <xdr:cNvSpPr txBox="1"/>
      </xdr:nvSpPr>
      <xdr:spPr>
        <a:xfrm>
          <a:off x="4686300" y="167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131832</xdr:rowOff>
    </xdr:from>
    <xdr:to>
      <xdr:col>24</xdr:col>
      <xdr:colOff>152400</xdr:colOff>
      <xdr:row>97</xdr:row>
      <xdr:rowOff>131832</xdr:rowOff>
    </xdr:to>
    <xdr:cxnSp macro="">
      <xdr:nvCxnSpPr>
        <xdr:cNvPr id="231" name="直線コネクタ 230"/>
        <xdr:cNvCxnSpPr/>
      </xdr:nvCxnSpPr>
      <xdr:spPr>
        <a:xfrm>
          <a:off x="4546600" y="167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146214</xdr:rowOff>
    </xdr:from>
    <xdr:ext cx="599010" cy="259045"/>
    <xdr:sp macro="" textlink="">
      <xdr:nvSpPr>
        <xdr:cNvPr id="232" name="扶助費最大値テキスト"/>
        <xdr:cNvSpPr txBox="1"/>
      </xdr:nvSpPr>
      <xdr:spPr>
        <a:xfrm>
          <a:off x="4686300" y="1523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28087</xdr:rowOff>
    </xdr:from>
    <xdr:to>
      <xdr:col>24</xdr:col>
      <xdr:colOff>152400</xdr:colOff>
      <xdr:row>90</xdr:row>
      <xdr:rowOff>28087</xdr:rowOff>
    </xdr:to>
    <xdr:cxnSp macro="">
      <xdr:nvCxnSpPr>
        <xdr:cNvPr id="233" name="直線コネクタ 232"/>
        <xdr:cNvCxnSpPr/>
      </xdr:nvCxnSpPr>
      <xdr:spPr>
        <a:xfrm>
          <a:off x="4546600" y="15458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35230</xdr:rowOff>
    </xdr:from>
    <xdr:to>
      <xdr:col>24</xdr:col>
      <xdr:colOff>63500</xdr:colOff>
      <xdr:row>94</xdr:row>
      <xdr:rowOff>132442</xdr:rowOff>
    </xdr:to>
    <xdr:cxnSp macro="">
      <xdr:nvCxnSpPr>
        <xdr:cNvPr id="234" name="直線コネクタ 233"/>
        <xdr:cNvCxnSpPr/>
      </xdr:nvCxnSpPr>
      <xdr:spPr>
        <a:xfrm flipV="1">
          <a:off x="3797300" y="16151530"/>
          <a:ext cx="838200" cy="9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169778</xdr:rowOff>
    </xdr:from>
    <xdr:ext cx="534377" cy="259045"/>
    <xdr:sp macro="" textlink="">
      <xdr:nvSpPr>
        <xdr:cNvPr id="235" name="扶助費平均値テキスト"/>
        <xdr:cNvSpPr txBox="1"/>
      </xdr:nvSpPr>
      <xdr:spPr>
        <a:xfrm>
          <a:off x="4686300" y="1628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19901</xdr:rowOff>
    </xdr:from>
    <xdr:to>
      <xdr:col>24</xdr:col>
      <xdr:colOff>114300</xdr:colOff>
      <xdr:row>95</xdr:row>
      <xdr:rowOff>121501</xdr:rowOff>
    </xdr:to>
    <xdr:sp macro="" textlink="">
      <xdr:nvSpPr>
        <xdr:cNvPr id="236" name="フローチャート: 判断 235"/>
        <xdr:cNvSpPr/>
      </xdr:nvSpPr>
      <xdr:spPr>
        <a:xfrm>
          <a:off x="4584700" y="1630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132442</xdr:rowOff>
    </xdr:from>
    <xdr:to>
      <xdr:col>19</xdr:col>
      <xdr:colOff>177800</xdr:colOff>
      <xdr:row>95</xdr:row>
      <xdr:rowOff>55442</xdr:rowOff>
    </xdr:to>
    <xdr:cxnSp macro="">
      <xdr:nvCxnSpPr>
        <xdr:cNvPr id="237" name="直線コネクタ 236"/>
        <xdr:cNvCxnSpPr/>
      </xdr:nvCxnSpPr>
      <xdr:spPr>
        <a:xfrm flipV="1">
          <a:off x="2908300" y="16248742"/>
          <a:ext cx="8890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57829</xdr:rowOff>
    </xdr:from>
    <xdr:to>
      <xdr:col>20</xdr:col>
      <xdr:colOff>38100</xdr:colOff>
      <xdr:row>95</xdr:row>
      <xdr:rowOff>159429</xdr:rowOff>
    </xdr:to>
    <xdr:sp macro="" textlink="">
      <xdr:nvSpPr>
        <xdr:cNvPr id="238" name="フローチャート: 判断 237"/>
        <xdr:cNvSpPr/>
      </xdr:nvSpPr>
      <xdr:spPr>
        <a:xfrm>
          <a:off x="37465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150556</xdr:rowOff>
    </xdr:from>
    <xdr:ext cx="534377" cy="259045"/>
    <xdr:sp macro="" textlink="">
      <xdr:nvSpPr>
        <xdr:cNvPr id="239" name="テキスト ボックス 238"/>
        <xdr:cNvSpPr txBox="1"/>
      </xdr:nvSpPr>
      <xdr:spPr>
        <a:xfrm>
          <a:off x="3530111" y="164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55442</xdr:rowOff>
    </xdr:from>
    <xdr:to>
      <xdr:col>15</xdr:col>
      <xdr:colOff>50800</xdr:colOff>
      <xdr:row>95</xdr:row>
      <xdr:rowOff>89218</xdr:rowOff>
    </xdr:to>
    <xdr:cxnSp macro="">
      <xdr:nvCxnSpPr>
        <xdr:cNvPr id="240" name="直線コネクタ 239"/>
        <xdr:cNvCxnSpPr/>
      </xdr:nvCxnSpPr>
      <xdr:spPr>
        <a:xfrm flipV="1">
          <a:off x="2019300" y="16343192"/>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106750</xdr:rowOff>
    </xdr:from>
    <xdr:to>
      <xdr:col>15</xdr:col>
      <xdr:colOff>101600</xdr:colOff>
      <xdr:row>96</xdr:row>
      <xdr:rowOff>36900</xdr:rowOff>
    </xdr:to>
    <xdr:sp macro="" textlink="">
      <xdr:nvSpPr>
        <xdr:cNvPr id="241" name="フローチャート: 判断 240"/>
        <xdr:cNvSpPr/>
      </xdr:nvSpPr>
      <xdr:spPr>
        <a:xfrm>
          <a:off x="2857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28027</xdr:rowOff>
    </xdr:from>
    <xdr:ext cx="534377" cy="259045"/>
    <xdr:sp macro="" textlink="">
      <xdr:nvSpPr>
        <xdr:cNvPr id="242" name="テキスト ボックス 241"/>
        <xdr:cNvSpPr txBox="1"/>
      </xdr:nvSpPr>
      <xdr:spPr>
        <a:xfrm>
          <a:off x="2641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89218</xdr:rowOff>
    </xdr:from>
    <xdr:to>
      <xdr:col>10</xdr:col>
      <xdr:colOff>114300</xdr:colOff>
      <xdr:row>95</xdr:row>
      <xdr:rowOff>147682</xdr:rowOff>
    </xdr:to>
    <xdr:cxnSp macro="">
      <xdr:nvCxnSpPr>
        <xdr:cNvPr id="243" name="直線コネクタ 242"/>
        <xdr:cNvCxnSpPr/>
      </xdr:nvCxnSpPr>
      <xdr:spPr>
        <a:xfrm flipV="1">
          <a:off x="1130300" y="16376968"/>
          <a:ext cx="889000" cy="5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52933</xdr:rowOff>
    </xdr:from>
    <xdr:to>
      <xdr:col>10</xdr:col>
      <xdr:colOff>165100</xdr:colOff>
      <xdr:row>95</xdr:row>
      <xdr:rowOff>154533</xdr:rowOff>
    </xdr:to>
    <xdr:sp macro="" textlink="">
      <xdr:nvSpPr>
        <xdr:cNvPr id="244" name="フローチャート: 判断 243"/>
        <xdr:cNvSpPr/>
      </xdr:nvSpPr>
      <xdr:spPr>
        <a:xfrm>
          <a:off x="1968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145660</xdr:rowOff>
    </xdr:from>
    <xdr:ext cx="534377" cy="259045"/>
    <xdr:sp macro="" textlink="">
      <xdr:nvSpPr>
        <xdr:cNvPr id="245" name="テキスト ボックス 244"/>
        <xdr:cNvSpPr txBox="1"/>
      </xdr:nvSpPr>
      <xdr:spPr>
        <a:xfrm>
          <a:off x="1752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98406</xdr:rowOff>
    </xdr:from>
    <xdr:to>
      <xdr:col>6</xdr:col>
      <xdr:colOff>38100</xdr:colOff>
      <xdr:row>96</xdr:row>
      <xdr:rowOff>28556</xdr:rowOff>
    </xdr:to>
    <xdr:sp macro="" textlink="">
      <xdr:nvSpPr>
        <xdr:cNvPr id="246" name="フローチャート: 判断 245"/>
        <xdr:cNvSpPr/>
      </xdr:nvSpPr>
      <xdr:spPr>
        <a:xfrm>
          <a:off x="1079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19683</xdr:rowOff>
    </xdr:from>
    <xdr:ext cx="534377" cy="259045"/>
    <xdr:sp macro="" textlink="">
      <xdr:nvSpPr>
        <xdr:cNvPr id="247" name="テキスト ボックス 246"/>
        <xdr:cNvSpPr txBox="1"/>
      </xdr:nvSpPr>
      <xdr:spPr>
        <a:xfrm>
          <a:off x="863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155880</xdr:rowOff>
    </xdr:from>
    <xdr:to>
      <xdr:col>24</xdr:col>
      <xdr:colOff>114300</xdr:colOff>
      <xdr:row>94</xdr:row>
      <xdr:rowOff>86030</xdr:rowOff>
    </xdr:to>
    <xdr:sp macro="" textlink="">
      <xdr:nvSpPr>
        <xdr:cNvPr id="253" name="楕円 252"/>
        <xdr:cNvSpPr/>
      </xdr:nvSpPr>
      <xdr:spPr>
        <a:xfrm>
          <a:off x="4584700" y="1610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7307</xdr:rowOff>
    </xdr:from>
    <xdr:ext cx="599010" cy="259045"/>
    <xdr:sp macro="" textlink="">
      <xdr:nvSpPr>
        <xdr:cNvPr id="254" name="扶助費該当値テキスト"/>
        <xdr:cNvSpPr txBox="1"/>
      </xdr:nvSpPr>
      <xdr:spPr>
        <a:xfrm>
          <a:off x="4686300" y="1595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81642</xdr:rowOff>
    </xdr:from>
    <xdr:to>
      <xdr:col>20</xdr:col>
      <xdr:colOff>38100</xdr:colOff>
      <xdr:row>95</xdr:row>
      <xdr:rowOff>11792</xdr:rowOff>
    </xdr:to>
    <xdr:sp macro="" textlink="">
      <xdr:nvSpPr>
        <xdr:cNvPr id="255" name="楕円 254"/>
        <xdr:cNvSpPr/>
      </xdr:nvSpPr>
      <xdr:spPr>
        <a:xfrm>
          <a:off x="3746500" y="161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28319</xdr:rowOff>
    </xdr:from>
    <xdr:ext cx="599010" cy="259045"/>
    <xdr:sp macro="" textlink="">
      <xdr:nvSpPr>
        <xdr:cNvPr id="256" name="テキスト ボックス 255"/>
        <xdr:cNvSpPr txBox="1"/>
      </xdr:nvSpPr>
      <xdr:spPr>
        <a:xfrm>
          <a:off x="3497795" y="1597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4642</xdr:rowOff>
    </xdr:from>
    <xdr:to>
      <xdr:col>15</xdr:col>
      <xdr:colOff>101600</xdr:colOff>
      <xdr:row>95</xdr:row>
      <xdr:rowOff>106242</xdr:rowOff>
    </xdr:to>
    <xdr:sp macro="" textlink="">
      <xdr:nvSpPr>
        <xdr:cNvPr id="257" name="楕円 256"/>
        <xdr:cNvSpPr/>
      </xdr:nvSpPr>
      <xdr:spPr>
        <a:xfrm>
          <a:off x="2857500" y="162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122769</xdr:rowOff>
    </xdr:from>
    <xdr:ext cx="534377" cy="259045"/>
    <xdr:sp macro="" textlink="">
      <xdr:nvSpPr>
        <xdr:cNvPr id="258" name="テキスト ボックス 257"/>
        <xdr:cNvSpPr txBox="1"/>
      </xdr:nvSpPr>
      <xdr:spPr>
        <a:xfrm>
          <a:off x="2641111" y="160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38418</xdr:rowOff>
    </xdr:from>
    <xdr:to>
      <xdr:col>10</xdr:col>
      <xdr:colOff>165100</xdr:colOff>
      <xdr:row>95</xdr:row>
      <xdr:rowOff>140018</xdr:rowOff>
    </xdr:to>
    <xdr:sp macro="" textlink="">
      <xdr:nvSpPr>
        <xdr:cNvPr id="259" name="楕円 258"/>
        <xdr:cNvSpPr/>
      </xdr:nvSpPr>
      <xdr:spPr>
        <a:xfrm>
          <a:off x="1968500" y="163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156545</xdr:rowOff>
    </xdr:from>
    <xdr:ext cx="534377" cy="259045"/>
    <xdr:sp macro="" textlink="">
      <xdr:nvSpPr>
        <xdr:cNvPr id="260" name="テキスト ボックス 259"/>
        <xdr:cNvSpPr txBox="1"/>
      </xdr:nvSpPr>
      <xdr:spPr>
        <a:xfrm>
          <a:off x="1752111" y="161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96882</xdr:rowOff>
    </xdr:from>
    <xdr:to>
      <xdr:col>6</xdr:col>
      <xdr:colOff>38100</xdr:colOff>
      <xdr:row>96</xdr:row>
      <xdr:rowOff>27032</xdr:rowOff>
    </xdr:to>
    <xdr:sp macro="" textlink="">
      <xdr:nvSpPr>
        <xdr:cNvPr id="261" name="楕円 260"/>
        <xdr:cNvSpPr/>
      </xdr:nvSpPr>
      <xdr:spPr>
        <a:xfrm>
          <a:off x="1079500" y="163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43559</xdr:rowOff>
    </xdr:from>
    <xdr:ext cx="534377" cy="259045"/>
    <xdr:sp macro="" textlink="">
      <xdr:nvSpPr>
        <xdr:cNvPr id="262" name="テキスト ボックス 261"/>
        <xdr:cNvSpPr txBox="1"/>
      </xdr:nvSpPr>
      <xdr:spPr>
        <a:xfrm>
          <a:off x="863111" y="1615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78626</xdr:rowOff>
    </xdr:from>
    <xdr:to>
      <xdr:col>54</xdr:col>
      <xdr:colOff>189865</xdr:colOff>
      <xdr:row>33</xdr:row>
      <xdr:rowOff>119256</xdr:rowOff>
    </xdr:to>
    <xdr:cxnSp macro="">
      <xdr:nvCxnSpPr>
        <xdr:cNvPr id="286" name="直線コネクタ 285"/>
        <xdr:cNvCxnSpPr/>
      </xdr:nvCxnSpPr>
      <xdr:spPr>
        <a:xfrm flipV="1">
          <a:off x="10475595" y="5393576"/>
          <a:ext cx="1270" cy="38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123083</xdr:rowOff>
    </xdr:from>
    <xdr:ext cx="599010" cy="259045"/>
    <xdr:sp macro="" textlink="">
      <xdr:nvSpPr>
        <xdr:cNvPr id="287" name="補助費等最小値テキスト"/>
        <xdr:cNvSpPr txBox="1"/>
      </xdr:nvSpPr>
      <xdr:spPr>
        <a:xfrm>
          <a:off x="10528300" y="578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119256</xdr:rowOff>
    </xdr:from>
    <xdr:to>
      <xdr:col>55</xdr:col>
      <xdr:colOff>88900</xdr:colOff>
      <xdr:row>33</xdr:row>
      <xdr:rowOff>119256</xdr:rowOff>
    </xdr:to>
    <xdr:cxnSp macro="">
      <xdr:nvCxnSpPr>
        <xdr:cNvPr id="288" name="直線コネクタ 287"/>
        <xdr:cNvCxnSpPr/>
      </xdr:nvCxnSpPr>
      <xdr:spPr>
        <a:xfrm>
          <a:off x="10388600" y="577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25303</xdr:rowOff>
    </xdr:from>
    <xdr:ext cx="599010" cy="259045"/>
    <xdr:sp macro="" textlink="">
      <xdr:nvSpPr>
        <xdr:cNvPr id="289" name="補助費等最大値テキスト"/>
        <xdr:cNvSpPr txBox="1"/>
      </xdr:nvSpPr>
      <xdr:spPr>
        <a:xfrm>
          <a:off x="10528300" y="516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78626</xdr:rowOff>
    </xdr:from>
    <xdr:to>
      <xdr:col>55</xdr:col>
      <xdr:colOff>88900</xdr:colOff>
      <xdr:row>31</xdr:row>
      <xdr:rowOff>78626</xdr:rowOff>
    </xdr:to>
    <xdr:cxnSp macro="">
      <xdr:nvCxnSpPr>
        <xdr:cNvPr id="290" name="直線コネクタ 289"/>
        <xdr:cNvCxnSpPr/>
      </xdr:nvCxnSpPr>
      <xdr:spPr>
        <a:xfrm>
          <a:off x="10388600" y="539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42591</xdr:rowOff>
    </xdr:from>
    <xdr:to>
      <xdr:col>55</xdr:col>
      <xdr:colOff>0</xdr:colOff>
      <xdr:row>38</xdr:row>
      <xdr:rowOff>58593</xdr:rowOff>
    </xdr:to>
    <xdr:cxnSp macro="">
      <xdr:nvCxnSpPr>
        <xdr:cNvPr id="291" name="直線コネクタ 290"/>
        <xdr:cNvCxnSpPr/>
      </xdr:nvCxnSpPr>
      <xdr:spPr>
        <a:xfrm flipV="1">
          <a:off x="9639300" y="5700441"/>
          <a:ext cx="838200" cy="8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146471</xdr:rowOff>
    </xdr:from>
    <xdr:ext cx="599010" cy="259045"/>
    <xdr:sp macro="" textlink="">
      <xdr:nvSpPr>
        <xdr:cNvPr id="292" name="補助費等平均値テキスト"/>
        <xdr:cNvSpPr txBox="1"/>
      </xdr:nvSpPr>
      <xdr:spPr>
        <a:xfrm>
          <a:off x="10528300" y="546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123594</xdr:rowOff>
    </xdr:from>
    <xdr:to>
      <xdr:col>55</xdr:col>
      <xdr:colOff>50800</xdr:colOff>
      <xdr:row>33</xdr:row>
      <xdr:rowOff>53744</xdr:rowOff>
    </xdr:to>
    <xdr:sp macro="" textlink="">
      <xdr:nvSpPr>
        <xdr:cNvPr id="293" name="フローチャート: 判断 292"/>
        <xdr:cNvSpPr/>
      </xdr:nvSpPr>
      <xdr:spPr>
        <a:xfrm>
          <a:off x="10426700" y="56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58593</xdr:rowOff>
    </xdr:from>
    <xdr:to>
      <xdr:col>50</xdr:col>
      <xdr:colOff>114300</xdr:colOff>
      <xdr:row>38</xdr:row>
      <xdr:rowOff>65953</xdr:rowOff>
    </xdr:to>
    <xdr:cxnSp macro="">
      <xdr:nvCxnSpPr>
        <xdr:cNvPr id="294" name="直線コネクタ 293"/>
        <xdr:cNvCxnSpPr/>
      </xdr:nvCxnSpPr>
      <xdr:spPr>
        <a:xfrm flipV="1">
          <a:off x="8750300" y="6573693"/>
          <a:ext cx="889000" cy="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88496</xdr:rowOff>
    </xdr:from>
    <xdr:to>
      <xdr:col>50</xdr:col>
      <xdr:colOff>165100</xdr:colOff>
      <xdr:row>38</xdr:row>
      <xdr:rowOff>18646</xdr:rowOff>
    </xdr:to>
    <xdr:sp macro="" textlink="">
      <xdr:nvSpPr>
        <xdr:cNvPr id="295" name="フローチャート: 判断 294"/>
        <xdr:cNvSpPr/>
      </xdr:nvSpPr>
      <xdr:spPr>
        <a:xfrm>
          <a:off x="9588500" y="643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35173</xdr:rowOff>
    </xdr:from>
    <xdr:ext cx="534377" cy="259045"/>
    <xdr:sp macro="" textlink="">
      <xdr:nvSpPr>
        <xdr:cNvPr id="296" name="テキスト ボックス 295"/>
        <xdr:cNvSpPr txBox="1"/>
      </xdr:nvSpPr>
      <xdr:spPr>
        <a:xfrm>
          <a:off x="9372111" y="620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65953</xdr:rowOff>
    </xdr:from>
    <xdr:to>
      <xdr:col>45</xdr:col>
      <xdr:colOff>177800</xdr:colOff>
      <xdr:row>38</xdr:row>
      <xdr:rowOff>68483</xdr:rowOff>
    </xdr:to>
    <xdr:cxnSp macro="">
      <xdr:nvCxnSpPr>
        <xdr:cNvPr id="297" name="直線コネクタ 296"/>
        <xdr:cNvCxnSpPr/>
      </xdr:nvCxnSpPr>
      <xdr:spPr>
        <a:xfrm flipV="1">
          <a:off x="7861300" y="6581053"/>
          <a:ext cx="889000" cy="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91841</xdr:rowOff>
    </xdr:from>
    <xdr:to>
      <xdr:col>46</xdr:col>
      <xdr:colOff>38100</xdr:colOff>
      <xdr:row>38</xdr:row>
      <xdr:rowOff>21991</xdr:rowOff>
    </xdr:to>
    <xdr:sp macro="" textlink="">
      <xdr:nvSpPr>
        <xdr:cNvPr id="298" name="フローチャート: 判断 297"/>
        <xdr:cNvSpPr/>
      </xdr:nvSpPr>
      <xdr:spPr>
        <a:xfrm>
          <a:off x="8699500" y="643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38518</xdr:rowOff>
    </xdr:from>
    <xdr:ext cx="534377" cy="259045"/>
    <xdr:sp macro="" textlink="">
      <xdr:nvSpPr>
        <xdr:cNvPr id="299" name="テキスト ボックス 298"/>
        <xdr:cNvSpPr txBox="1"/>
      </xdr:nvSpPr>
      <xdr:spPr>
        <a:xfrm>
          <a:off x="8483111" y="621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23365</xdr:rowOff>
    </xdr:from>
    <xdr:to>
      <xdr:col>41</xdr:col>
      <xdr:colOff>50800</xdr:colOff>
      <xdr:row>38</xdr:row>
      <xdr:rowOff>68483</xdr:rowOff>
    </xdr:to>
    <xdr:cxnSp macro="">
      <xdr:nvCxnSpPr>
        <xdr:cNvPr id="300" name="直線コネクタ 299"/>
        <xdr:cNvCxnSpPr/>
      </xdr:nvCxnSpPr>
      <xdr:spPr>
        <a:xfrm>
          <a:off x="6972300" y="6538465"/>
          <a:ext cx="889000" cy="4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96368</xdr:rowOff>
    </xdr:from>
    <xdr:to>
      <xdr:col>41</xdr:col>
      <xdr:colOff>101600</xdr:colOff>
      <xdr:row>38</xdr:row>
      <xdr:rowOff>26518</xdr:rowOff>
    </xdr:to>
    <xdr:sp macro="" textlink="">
      <xdr:nvSpPr>
        <xdr:cNvPr id="301" name="フローチャート: 判断 300"/>
        <xdr:cNvSpPr/>
      </xdr:nvSpPr>
      <xdr:spPr>
        <a:xfrm>
          <a:off x="7810500" y="644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43045</xdr:rowOff>
    </xdr:from>
    <xdr:ext cx="534377" cy="259045"/>
    <xdr:sp macro="" textlink="">
      <xdr:nvSpPr>
        <xdr:cNvPr id="302" name="テキスト ボックス 301"/>
        <xdr:cNvSpPr txBox="1"/>
      </xdr:nvSpPr>
      <xdr:spPr>
        <a:xfrm>
          <a:off x="7594111" y="621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95560</xdr:rowOff>
    </xdr:from>
    <xdr:to>
      <xdr:col>36</xdr:col>
      <xdr:colOff>165100</xdr:colOff>
      <xdr:row>38</xdr:row>
      <xdr:rowOff>25710</xdr:rowOff>
    </xdr:to>
    <xdr:sp macro="" textlink="">
      <xdr:nvSpPr>
        <xdr:cNvPr id="303" name="フローチャート: 判断 302"/>
        <xdr:cNvSpPr/>
      </xdr:nvSpPr>
      <xdr:spPr>
        <a:xfrm>
          <a:off x="6921500" y="64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42237</xdr:rowOff>
    </xdr:from>
    <xdr:ext cx="534377" cy="259045"/>
    <xdr:sp macro="" textlink="">
      <xdr:nvSpPr>
        <xdr:cNvPr id="304" name="テキスト ボックス 303"/>
        <xdr:cNvSpPr txBox="1"/>
      </xdr:nvSpPr>
      <xdr:spPr>
        <a:xfrm>
          <a:off x="6705111" y="62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163241</xdr:rowOff>
    </xdr:from>
    <xdr:to>
      <xdr:col>55</xdr:col>
      <xdr:colOff>50800</xdr:colOff>
      <xdr:row>33</xdr:row>
      <xdr:rowOff>93391</xdr:rowOff>
    </xdr:to>
    <xdr:sp macro="" textlink="">
      <xdr:nvSpPr>
        <xdr:cNvPr id="310" name="楕円 309"/>
        <xdr:cNvSpPr/>
      </xdr:nvSpPr>
      <xdr:spPr>
        <a:xfrm>
          <a:off x="10426700" y="564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102021</xdr:rowOff>
    </xdr:from>
    <xdr:ext cx="599010" cy="259045"/>
    <xdr:sp macro="" textlink="">
      <xdr:nvSpPr>
        <xdr:cNvPr id="311" name="補助費等該当値テキスト"/>
        <xdr:cNvSpPr txBox="1"/>
      </xdr:nvSpPr>
      <xdr:spPr>
        <a:xfrm>
          <a:off x="10528300" y="55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7793</xdr:rowOff>
    </xdr:from>
    <xdr:to>
      <xdr:col>50</xdr:col>
      <xdr:colOff>165100</xdr:colOff>
      <xdr:row>38</xdr:row>
      <xdr:rowOff>109393</xdr:rowOff>
    </xdr:to>
    <xdr:sp macro="" textlink="">
      <xdr:nvSpPr>
        <xdr:cNvPr id="312" name="楕円 311"/>
        <xdr:cNvSpPr/>
      </xdr:nvSpPr>
      <xdr:spPr>
        <a:xfrm>
          <a:off x="9588500" y="65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100520</xdr:rowOff>
    </xdr:from>
    <xdr:ext cx="534377" cy="259045"/>
    <xdr:sp macro="" textlink="">
      <xdr:nvSpPr>
        <xdr:cNvPr id="313" name="テキスト ボックス 312"/>
        <xdr:cNvSpPr txBox="1"/>
      </xdr:nvSpPr>
      <xdr:spPr>
        <a:xfrm>
          <a:off x="9372111" y="66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15153</xdr:rowOff>
    </xdr:from>
    <xdr:to>
      <xdr:col>46</xdr:col>
      <xdr:colOff>38100</xdr:colOff>
      <xdr:row>38</xdr:row>
      <xdr:rowOff>116753</xdr:rowOff>
    </xdr:to>
    <xdr:sp macro="" textlink="">
      <xdr:nvSpPr>
        <xdr:cNvPr id="314" name="楕円 313"/>
        <xdr:cNvSpPr/>
      </xdr:nvSpPr>
      <xdr:spPr>
        <a:xfrm>
          <a:off x="8699500" y="6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107880</xdr:rowOff>
    </xdr:from>
    <xdr:ext cx="534377" cy="259045"/>
    <xdr:sp macro="" textlink="">
      <xdr:nvSpPr>
        <xdr:cNvPr id="315" name="テキスト ボックス 314"/>
        <xdr:cNvSpPr txBox="1"/>
      </xdr:nvSpPr>
      <xdr:spPr>
        <a:xfrm>
          <a:off x="8483111" y="66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17683</xdr:rowOff>
    </xdr:from>
    <xdr:to>
      <xdr:col>41</xdr:col>
      <xdr:colOff>101600</xdr:colOff>
      <xdr:row>38</xdr:row>
      <xdr:rowOff>119283</xdr:rowOff>
    </xdr:to>
    <xdr:sp macro="" textlink="">
      <xdr:nvSpPr>
        <xdr:cNvPr id="316" name="楕円 315"/>
        <xdr:cNvSpPr/>
      </xdr:nvSpPr>
      <xdr:spPr>
        <a:xfrm>
          <a:off x="7810500" y="653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110410</xdr:rowOff>
    </xdr:from>
    <xdr:ext cx="534377" cy="259045"/>
    <xdr:sp macro="" textlink="">
      <xdr:nvSpPr>
        <xdr:cNvPr id="317" name="テキスト ボックス 316"/>
        <xdr:cNvSpPr txBox="1"/>
      </xdr:nvSpPr>
      <xdr:spPr>
        <a:xfrm>
          <a:off x="7594111" y="66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144016</xdr:rowOff>
    </xdr:from>
    <xdr:to>
      <xdr:col>36</xdr:col>
      <xdr:colOff>165100</xdr:colOff>
      <xdr:row>38</xdr:row>
      <xdr:rowOff>74166</xdr:rowOff>
    </xdr:to>
    <xdr:sp macro="" textlink="">
      <xdr:nvSpPr>
        <xdr:cNvPr id="318" name="楕円 317"/>
        <xdr:cNvSpPr/>
      </xdr:nvSpPr>
      <xdr:spPr>
        <a:xfrm>
          <a:off x="6921500" y="648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65292</xdr:rowOff>
    </xdr:from>
    <xdr:ext cx="534377" cy="259045"/>
    <xdr:sp macro="" textlink="">
      <xdr:nvSpPr>
        <xdr:cNvPr id="319" name="テキスト ボックス 318"/>
        <xdr:cNvSpPr txBox="1"/>
      </xdr:nvSpPr>
      <xdr:spPr>
        <a:xfrm>
          <a:off x="6705111" y="658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56010</xdr:rowOff>
    </xdr:from>
    <xdr:to>
      <xdr:col>54</xdr:col>
      <xdr:colOff>189865</xdr:colOff>
      <xdr:row>59</xdr:row>
      <xdr:rowOff>37996</xdr:rowOff>
    </xdr:to>
    <xdr:cxnSp macro="">
      <xdr:nvCxnSpPr>
        <xdr:cNvPr id="342" name="直線コネクタ 341"/>
        <xdr:cNvCxnSpPr/>
      </xdr:nvCxnSpPr>
      <xdr:spPr>
        <a:xfrm flipV="1">
          <a:off x="10475595" y="8628510"/>
          <a:ext cx="1270" cy="152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41823</xdr:rowOff>
    </xdr:from>
    <xdr:ext cx="534377" cy="259045"/>
    <xdr:sp macro="" textlink="">
      <xdr:nvSpPr>
        <xdr:cNvPr id="343" name="普通建設事業費最小値テキスト"/>
        <xdr:cNvSpPr txBox="1"/>
      </xdr:nvSpPr>
      <xdr:spPr>
        <a:xfrm>
          <a:off x="10528300" y="1015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37996</xdr:rowOff>
    </xdr:from>
    <xdr:to>
      <xdr:col>55</xdr:col>
      <xdr:colOff>88900</xdr:colOff>
      <xdr:row>59</xdr:row>
      <xdr:rowOff>37996</xdr:rowOff>
    </xdr:to>
    <xdr:cxnSp macro="">
      <xdr:nvCxnSpPr>
        <xdr:cNvPr id="344" name="直線コネクタ 343"/>
        <xdr:cNvCxnSpPr/>
      </xdr:nvCxnSpPr>
      <xdr:spPr>
        <a:xfrm>
          <a:off x="10388600" y="10153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2687</xdr:rowOff>
    </xdr:from>
    <xdr:ext cx="534377" cy="259045"/>
    <xdr:sp macro="" textlink="">
      <xdr:nvSpPr>
        <xdr:cNvPr id="345" name="普通建設事業費最大値テキスト"/>
        <xdr:cNvSpPr txBox="1"/>
      </xdr:nvSpPr>
      <xdr:spPr>
        <a:xfrm>
          <a:off x="10528300" y="84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56010</xdr:rowOff>
    </xdr:from>
    <xdr:to>
      <xdr:col>55</xdr:col>
      <xdr:colOff>88900</xdr:colOff>
      <xdr:row>50</xdr:row>
      <xdr:rowOff>56010</xdr:rowOff>
    </xdr:to>
    <xdr:cxnSp macro="">
      <xdr:nvCxnSpPr>
        <xdr:cNvPr id="346" name="直線コネクタ 345"/>
        <xdr:cNvCxnSpPr/>
      </xdr:nvCxnSpPr>
      <xdr:spPr>
        <a:xfrm>
          <a:off x="10388600" y="86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119629</xdr:rowOff>
    </xdr:from>
    <xdr:to>
      <xdr:col>55</xdr:col>
      <xdr:colOff>0</xdr:colOff>
      <xdr:row>54</xdr:row>
      <xdr:rowOff>47300</xdr:rowOff>
    </xdr:to>
    <xdr:cxnSp macro="">
      <xdr:nvCxnSpPr>
        <xdr:cNvPr id="347" name="直線コネクタ 346"/>
        <xdr:cNvCxnSpPr/>
      </xdr:nvCxnSpPr>
      <xdr:spPr>
        <a:xfrm flipV="1">
          <a:off x="9639300" y="9206479"/>
          <a:ext cx="8382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49930</xdr:rowOff>
    </xdr:from>
    <xdr:ext cx="534377" cy="259045"/>
    <xdr:sp macro="" textlink="">
      <xdr:nvSpPr>
        <xdr:cNvPr id="348" name="普通建設事業費平均値テキスト"/>
        <xdr:cNvSpPr txBox="1"/>
      </xdr:nvSpPr>
      <xdr:spPr>
        <a:xfrm>
          <a:off x="10528300" y="9479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71503</xdr:rowOff>
    </xdr:from>
    <xdr:to>
      <xdr:col>55</xdr:col>
      <xdr:colOff>50800</xdr:colOff>
      <xdr:row>56</xdr:row>
      <xdr:rowOff>1653</xdr:rowOff>
    </xdr:to>
    <xdr:sp macro="" textlink="">
      <xdr:nvSpPr>
        <xdr:cNvPr id="349" name="フローチャート: 判断 348"/>
        <xdr:cNvSpPr/>
      </xdr:nvSpPr>
      <xdr:spPr>
        <a:xfrm>
          <a:off x="10426700" y="950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3637</xdr:rowOff>
    </xdr:from>
    <xdr:to>
      <xdr:col>50</xdr:col>
      <xdr:colOff>114300</xdr:colOff>
      <xdr:row>54</xdr:row>
      <xdr:rowOff>47300</xdr:rowOff>
    </xdr:to>
    <xdr:cxnSp macro="">
      <xdr:nvCxnSpPr>
        <xdr:cNvPr id="350" name="直線コネクタ 349"/>
        <xdr:cNvCxnSpPr/>
      </xdr:nvCxnSpPr>
      <xdr:spPr>
        <a:xfrm>
          <a:off x="8750300" y="9090487"/>
          <a:ext cx="889000" cy="2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8090</xdr:rowOff>
    </xdr:from>
    <xdr:to>
      <xdr:col>50</xdr:col>
      <xdr:colOff>165100</xdr:colOff>
      <xdr:row>55</xdr:row>
      <xdr:rowOff>109690</xdr:rowOff>
    </xdr:to>
    <xdr:sp macro="" textlink="">
      <xdr:nvSpPr>
        <xdr:cNvPr id="351" name="フローチャート: 判断 350"/>
        <xdr:cNvSpPr/>
      </xdr:nvSpPr>
      <xdr:spPr>
        <a:xfrm>
          <a:off x="9588500" y="943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100817</xdr:rowOff>
    </xdr:from>
    <xdr:ext cx="534377" cy="259045"/>
    <xdr:sp macro="" textlink="">
      <xdr:nvSpPr>
        <xdr:cNvPr id="352" name="テキスト ボックス 351"/>
        <xdr:cNvSpPr txBox="1"/>
      </xdr:nvSpPr>
      <xdr:spPr>
        <a:xfrm>
          <a:off x="9372111" y="95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3637</xdr:rowOff>
    </xdr:from>
    <xdr:to>
      <xdr:col>45</xdr:col>
      <xdr:colOff>177800</xdr:colOff>
      <xdr:row>56</xdr:row>
      <xdr:rowOff>89271</xdr:rowOff>
    </xdr:to>
    <xdr:cxnSp macro="">
      <xdr:nvCxnSpPr>
        <xdr:cNvPr id="353" name="直線コネクタ 352"/>
        <xdr:cNvCxnSpPr/>
      </xdr:nvCxnSpPr>
      <xdr:spPr>
        <a:xfrm flipV="1">
          <a:off x="7861300" y="9090487"/>
          <a:ext cx="889000" cy="59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31247</xdr:rowOff>
    </xdr:from>
    <xdr:to>
      <xdr:col>46</xdr:col>
      <xdr:colOff>38100</xdr:colOff>
      <xdr:row>55</xdr:row>
      <xdr:rowOff>132847</xdr:rowOff>
    </xdr:to>
    <xdr:sp macro="" textlink="">
      <xdr:nvSpPr>
        <xdr:cNvPr id="354" name="フローチャート: 判断 353"/>
        <xdr:cNvSpPr/>
      </xdr:nvSpPr>
      <xdr:spPr>
        <a:xfrm>
          <a:off x="8699500" y="94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123974</xdr:rowOff>
    </xdr:from>
    <xdr:ext cx="534377" cy="259045"/>
    <xdr:sp macro="" textlink="">
      <xdr:nvSpPr>
        <xdr:cNvPr id="355" name="テキスト ボックス 354"/>
        <xdr:cNvSpPr txBox="1"/>
      </xdr:nvSpPr>
      <xdr:spPr>
        <a:xfrm>
          <a:off x="8483111" y="95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89271</xdr:rowOff>
    </xdr:from>
    <xdr:to>
      <xdr:col>41</xdr:col>
      <xdr:colOff>50800</xdr:colOff>
      <xdr:row>57</xdr:row>
      <xdr:rowOff>18039</xdr:rowOff>
    </xdr:to>
    <xdr:cxnSp macro="">
      <xdr:nvCxnSpPr>
        <xdr:cNvPr id="356" name="直線コネクタ 355"/>
        <xdr:cNvCxnSpPr/>
      </xdr:nvCxnSpPr>
      <xdr:spPr>
        <a:xfrm flipV="1">
          <a:off x="6972300" y="9690471"/>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22012</xdr:rowOff>
    </xdr:from>
    <xdr:to>
      <xdr:col>41</xdr:col>
      <xdr:colOff>101600</xdr:colOff>
      <xdr:row>55</xdr:row>
      <xdr:rowOff>123612</xdr:rowOff>
    </xdr:to>
    <xdr:sp macro="" textlink="">
      <xdr:nvSpPr>
        <xdr:cNvPr id="357" name="フローチャート: 判断 356"/>
        <xdr:cNvSpPr/>
      </xdr:nvSpPr>
      <xdr:spPr>
        <a:xfrm>
          <a:off x="7810500" y="945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140139</xdr:rowOff>
    </xdr:from>
    <xdr:ext cx="534377" cy="259045"/>
    <xdr:sp macro="" textlink="">
      <xdr:nvSpPr>
        <xdr:cNvPr id="358" name="テキスト ボックス 357"/>
        <xdr:cNvSpPr txBox="1"/>
      </xdr:nvSpPr>
      <xdr:spPr>
        <a:xfrm>
          <a:off x="7594111" y="922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87048</xdr:rowOff>
    </xdr:from>
    <xdr:to>
      <xdr:col>36</xdr:col>
      <xdr:colOff>165100</xdr:colOff>
      <xdr:row>56</xdr:row>
      <xdr:rowOff>17198</xdr:rowOff>
    </xdr:to>
    <xdr:sp macro="" textlink="">
      <xdr:nvSpPr>
        <xdr:cNvPr id="359" name="フローチャート: 判断 358"/>
        <xdr:cNvSpPr/>
      </xdr:nvSpPr>
      <xdr:spPr>
        <a:xfrm>
          <a:off x="6921500" y="951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33725</xdr:rowOff>
    </xdr:from>
    <xdr:ext cx="534377" cy="259045"/>
    <xdr:sp macro="" textlink="">
      <xdr:nvSpPr>
        <xdr:cNvPr id="360" name="テキスト ボックス 359"/>
        <xdr:cNvSpPr txBox="1"/>
      </xdr:nvSpPr>
      <xdr:spPr>
        <a:xfrm>
          <a:off x="6705111" y="92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68829</xdr:rowOff>
    </xdr:from>
    <xdr:to>
      <xdr:col>55</xdr:col>
      <xdr:colOff>50800</xdr:colOff>
      <xdr:row>53</xdr:row>
      <xdr:rowOff>170429</xdr:rowOff>
    </xdr:to>
    <xdr:sp macro="" textlink="">
      <xdr:nvSpPr>
        <xdr:cNvPr id="366" name="楕円 365"/>
        <xdr:cNvSpPr/>
      </xdr:nvSpPr>
      <xdr:spPr>
        <a:xfrm>
          <a:off x="10426700" y="91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91706</xdr:rowOff>
    </xdr:from>
    <xdr:ext cx="534377" cy="259045"/>
    <xdr:sp macro="" textlink="">
      <xdr:nvSpPr>
        <xdr:cNvPr id="367" name="普通建設事業費該当値テキスト"/>
        <xdr:cNvSpPr txBox="1"/>
      </xdr:nvSpPr>
      <xdr:spPr>
        <a:xfrm>
          <a:off x="10528300" y="900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167950</xdr:rowOff>
    </xdr:from>
    <xdr:to>
      <xdr:col>50</xdr:col>
      <xdr:colOff>165100</xdr:colOff>
      <xdr:row>54</xdr:row>
      <xdr:rowOff>98100</xdr:rowOff>
    </xdr:to>
    <xdr:sp macro="" textlink="">
      <xdr:nvSpPr>
        <xdr:cNvPr id="368" name="楕円 367"/>
        <xdr:cNvSpPr/>
      </xdr:nvSpPr>
      <xdr:spPr>
        <a:xfrm>
          <a:off x="9588500" y="92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114627</xdr:rowOff>
    </xdr:from>
    <xdr:ext cx="534377" cy="259045"/>
    <xdr:sp macro="" textlink="">
      <xdr:nvSpPr>
        <xdr:cNvPr id="369" name="テキスト ボックス 368"/>
        <xdr:cNvSpPr txBox="1"/>
      </xdr:nvSpPr>
      <xdr:spPr>
        <a:xfrm>
          <a:off x="9372111" y="90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124287</xdr:rowOff>
    </xdr:from>
    <xdr:to>
      <xdr:col>46</xdr:col>
      <xdr:colOff>38100</xdr:colOff>
      <xdr:row>53</xdr:row>
      <xdr:rowOff>54437</xdr:rowOff>
    </xdr:to>
    <xdr:sp macro="" textlink="">
      <xdr:nvSpPr>
        <xdr:cNvPr id="370" name="楕円 369"/>
        <xdr:cNvSpPr/>
      </xdr:nvSpPr>
      <xdr:spPr>
        <a:xfrm>
          <a:off x="8699500" y="903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70964</xdr:rowOff>
    </xdr:from>
    <xdr:ext cx="534377" cy="259045"/>
    <xdr:sp macro="" textlink="">
      <xdr:nvSpPr>
        <xdr:cNvPr id="371" name="テキスト ボックス 370"/>
        <xdr:cNvSpPr txBox="1"/>
      </xdr:nvSpPr>
      <xdr:spPr>
        <a:xfrm>
          <a:off x="8483111" y="88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38471</xdr:rowOff>
    </xdr:from>
    <xdr:to>
      <xdr:col>41</xdr:col>
      <xdr:colOff>101600</xdr:colOff>
      <xdr:row>56</xdr:row>
      <xdr:rowOff>140071</xdr:rowOff>
    </xdr:to>
    <xdr:sp macro="" textlink="">
      <xdr:nvSpPr>
        <xdr:cNvPr id="372" name="楕円 371"/>
        <xdr:cNvSpPr/>
      </xdr:nvSpPr>
      <xdr:spPr>
        <a:xfrm>
          <a:off x="7810500" y="9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131198</xdr:rowOff>
    </xdr:from>
    <xdr:ext cx="534377" cy="259045"/>
    <xdr:sp macro="" textlink="">
      <xdr:nvSpPr>
        <xdr:cNvPr id="373" name="テキスト ボックス 372"/>
        <xdr:cNvSpPr txBox="1"/>
      </xdr:nvSpPr>
      <xdr:spPr>
        <a:xfrm>
          <a:off x="7594111" y="97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138689</xdr:rowOff>
    </xdr:from>
    <xdr:to>
      <xdr:col>36</xdr:col>
      <xdr:colOff>165100</xdr:colOff>
      <xdr:row>57</xdr:row>
      <xdr:rowOff>68839</xdr:rowOff>
    </xdr:to>
    <xdr:sp macro="" textlink="">
      <xdr:nvSpPr>
        <xdr:cNvPr id="374" name="楕円 373"/>
        <xdr:cNvSpPr/>
      </xdr:nvSpPr>
      <xdr:spPr>
        <a:xfrm>
          <a:off x="6921500" y="97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59966</xdr:rowOff>
    </xdr:from>
    <xdr:ext cx="534377" cy="259045"/>
    <xdr:sp macro="" textlink="">
      <xdr:nvSpPr>
        <xdr:cNvPr id="375" name="テキスト ボックス 374"/>
        <xdr:cNvSpPr txBox="1"/>
      </xdr:nvSpPr>
      <xdr:spPr>
        <a:xfrm>
          <a:off x="6705111" y="98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11265</xdr:rowOff>
    </xdr:from>
    <xdr:to>
      <xdr:col>54</xdr:col>
      <xdr:colOff>189865</xdr:colOff>
      <xdr:row>79</xdr:row>
      <xdr:rowOff>39306</xdr:rowOff>
    </xdr:to>
    <xdr:cxnSp macro="">
      <xdr:nvCxnSpPr>
        <xdr:cNvPr id="399" name="直線コネクタ 398"/>
        <xdr:cNvCxnSpPr/>
      </xdr:nvCxnSpPr>
      <xdr:spPr>
        <a:xfrm flipV="1">
          <a:off x="10475595" y="12184215"/>
          <a:ext cx="1270" cy="139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普通建設事業費 （ うち新規整備　）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129392</xdr:rowOff>
    </xdr:from>
    <xdr:ext cx="534377" cy="259045"/>
    <xdr:sp macro="" textlink="">
      <xdr:nvSpPr>
        <xdr:cNvPr id="402" name="普通建設事業費 （ うち新規整備　）最大値テキスト"/>
        <xdr:cNvSpPr txBox="1"/>
      </xdr:nvSpPr>
      <xdr:spPr>
        <a:xfrm>
          <a:off x="10528300" y="11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11265</xdr:rowOff>
    </xdr:from>
    <xdr:to>
      <xdr:col>55</xdr:col>
      <xdr:colOff>88900</xdr:colOff>
      <xdr:row>71</xdr:row>
      <xdr:rowOff>11265</xdr:rowOff>
    </xdr:to>
    <xdr:cxnSp macro="">
      <xdr:nvCxnSpPr>
        <xdr:cNvPr id="403" name="直線コネクタ 402"/>
        <xdr:cNvCxnSpPr/>
      </xdr:nvCxnSpPr>
      <xdr:spPr>
        <a:xfrm>
          <a:off x="10388600" y="1218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17704</xdr:rowOff>
    </xdr:from>
    <xdr:to>
      <xdr:col>55</xdr:col>
      <xdr:colOff>0</xdr:colOff>
      <xdr:row>76</xdr:row>
      <xdr:rowOff>14694</xdr:rowOff>
    </xdr:to>
    <xdr:cxnSp macro="">
      <xdr:nvCxnSpPr>
        <xdr:cNvPr id="404" name="直線コネクタ 403"/>
        <xdr:cNvCxnSpPr/>
      </xdr:nvCxnSpPr>
      <xdr:spPr>
        <a:xfrm flipV="1">
          <a:off x="9639300" y="12876454"/>
          <a:ext cx="838200" cy="16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83596</xdr:rowOff>
    </xdr:from>
    <xdr:ext cx="534377" cy="259045"/>
    <xdr:sp macro="" textlink="">
      <xdr:nvSpPr>
        <xdr:cNvPr id="405" name="普通建設事業費 （ うち新規整備　）平均値テキスト"/>
        <xdr:cNvSpPr txBox="1"/>
      </xdr:nvSpPr>
      <xdr:spPr>
        <a:xfrm>
          <a:off x="10528300" y="1311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105169</xdr:rowOff>
    </xdr:from>
    <xdr:to>
      <xdr:col>55</xdr:col>
      <xdr:colOff>50800</xdr:colOff>
      <xdr:row>77</xdr:row>
      <xdr:rowOff>35319</xdr:rowOff>
    </xdr:to>
    <xdr:sp macro="" textlink="">
      <xdr:nvSpPr>
        <xdr:cNvPr id="406" name="フローチャート: 判断 405"/>
        <xdr:cNvSpPr/>
      </xdr:nvSpPr>
      <xdr:spPr>
        <a:xfrm>
          <a:off x="10426700" y="131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5169</xdr:rowOff>
    </xdr:from>
    <xdr:to>
      <xdr:col>50</xdr:col>
      <xdr:colOff>114300</xdr:colOff>
      <xdr:row>76</xdr:row>
      <xdr:rowOff>14694</xdr:rowOff>
    </xdr:to>
    <xdr:cxnSp macro="">
      <xdr:nvCxnSpPr>
        <xdr:cNvPr id="407" name="直線コネクタ 406"/>
        <xdr:cNvCxnSpPr/>
      </xdr:nvCxnSpPr>
      <xdr:spPr>
        <a:xfrm>
          <a:off x="8750300" y="1286391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25349</xdr:rowOff>
    </xdr:from>
    <xdr:to>
      <xdr:col>50</xdr:col>
      <xdr:colOff>165100</xdr:colOff>
      <xdr:row>76</xdr:row>
      <xdr:rowOff>126949</xdr:rowOff>
    </xdr:to>
    <xdr:sp macro="" textlink="">
      <xdr:nvSpPr>
        <xdr:cNvPr id="408" name="フローチャート: 判断 407"/>
        <xdr:cNvSpPr/>
      </xdr:nvSpPr>
      <xdr:spPr>
        <a:xfrm>
          <a:off x="95885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118076</xdr:rowOff>
    </xdr:from>
    <xdr:ext cx="534377" cy="259045"/>
    <xdr:sp macro="" textlink="">
      <xdr:nvSpPr>
        <xdr:cNvPr id="409" name="テキスト ボックス 408"/>
        <xdr:cNvSpPr txBox="1"/>
      </xdr:nvSpPr>
      <xdr:spPr>
        <a:xfrm>
          <a:off x="9372111" y="131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5169</xdr:rowOff>
    </xdr:from>
    <xdr:to>
      <xdr:col>45</xdr:col>
      <xdr:colOff>177800</xdr:colOff>
      <xdr:row>76</xdr:row>
      <xdr:rowOff>45783</xdr:rowOff>
    </xdr:to>
    <xdr:cxnSp macro="">
      <xdr:nvCxnSpPr>
        <xdr:cNvPr id="410" name="直線コネクタ 409"/>
        <xdr:cNvCxnSpPr/>
      </xdr:nvCxnSpPr>
      <xdr:spPr>
        <a:xfrm flipV="1">
          <a:off x="7861300" y="12863919"/>
          <a:ext cx="889000" cy="2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87452</xdr:rowOff>
    </xdr:from>
    <xdr:to>
      <xdr:col>46</xdr:col>
      <xdr:colOff>38100</xdr:colOff>
      <xdr:row>77</xdr:row>
      <xdr:rowOff>17602</xdr:rowOff>
    </xdr:to>
    <xdr:sp macro="" textlink="">
      <xdr:nvSpPr>
        <xdr:cNvPr id="411" name="フローチャート: 判断 410"/>
        <xdr:cNvSpPr/>
      </xdr:nvSpPr>
      <xdr:spPr>
        <a:xfrm>
          <a:off x="8699500" y="1311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8729</xdr:rowOff>
    </xdr:from>
    <xdr:ext cx="534377" cy="259045"/>
    <xdr:sp macro="" textlink="">
      <xdr:nvSpPr>
        <xdr:cNvPr id="412" name="テキスト ボックス 411"/>
        <xdr:cNvSpPr txBox="1"/>
      </xdr:nvSpPr>
      <xdr:spPr>
        <a:xfrm>
          <a:off x="8483111" y="132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45783</xdr:rowOff>
    </xdr:from>
    <xdr:to>
      <xdr:col>41</xdr:col>
      <xdr:colOff>50800</xdr:colOff>
      <xdr:row>77</xdr:row>
      <xdr:rowOff>80607</xdr:rowOff>
    </xdr:to>
    <xdr:cxnSp macro="">
      <xdr:nvCxnSpPr>
        <xdr:cNvPr id="413" name="直線コネクタ 412"/>
        <xdr:cNvCxnSpPr/>
      </xdr:nvCxnSpPr>
      <xdr:spPr>
        <a:xfrm flipV="1">
          <a:off x="6972300" y="13075983"/>
          <a:ext cx="889000" cy="20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19101</xdr:rowOff>
    </xdr:from>
    <xdr:to>
      <xdr:col>41</xdr:col>
      <xdr:colOff>101600</xdr:colOff>
      <xdr:row>76</xdr:row>
      <xdr:rowOff>120701</xdr:rowOff>
    </xdr:to>
    <xdr:sp macro="" textlink="">
      <xdr:nvSpPr>
        <xdr:cNvPr id="414" name="フローチャート: 判断 413"/>
        <xdr:cNvSpPr/>
      </xdr:nvSpPr>
      <xdr:spPr>
        <a:xfrm>
          <a:off x="7810500" y="1304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111828</xdr:rowOff>
    </xdr:from>
    <xdr:ext cx="534377" cy="259045"/>
    <xdr:sp macro="" textlink="">
      <xdr:nvSpPr>
        <xdr:cNvPr id="415" name="テキスト ボックス 414"/>
        <xdr:cNvSpPr txBox="1"/>
      </xdr:nvSpPr>
      <xdr:spPr>
        <a:xfrm>
          <a:off x="7594111" y="1314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20053</xdr:rowOff>
    </xdr:from>
    <xdr:to>
      <xdr:col>36</xdr:col>
      <xdr:colOff>165100</xdr:colOff>
      <xdr:row>76</xdr:row>
      <xdr:rowOff>121653</xdr:rowOff>
    </xdr:to>
    <xdr:sp macro="" textlink="">
      <xdr:nvSpPr>
        <xdr:cNvPr id="416" name="フローチャート: 判断 415"/>
        <xdr:cNvSpPr/>
      </xdr:nvSpPr>
      <xdr:spPr>
        <a:xfrm>
          <a:off x="69215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138180</xdr:rowOff>
    </xdr:from>
    <xdr:ext cx="534377" cy="259045"/>
    <xdr:sp macro="" textlink="">
      <xdr:nvSpPr>
        <xdr:cNvPr id="417" name="テキスト ボックス 416"/>
        <xdr:cNvSpPr txBox="1"/>
      </xdr:nvSpPr>
      <xdr:spPr>
        <a:xfrm>
          <a:off x="6705111" y="1282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138354</xdr:rowOff>
    </xdr:from>
    <xdr:to>
      <xdr:col>55</xdr:col>
      <xdr:colOff>50800</xdr:colOff>
      <xdr:row>75</xdr:row>
      <xdr:rowOff>68504</xdr:rowOff>
    </xdr:to>
    <xdr:sp macro="" textlink="">
      <xdr:nvSpPr>
        <xdr:cNvPr id="423" name="楕円 422"/>
        <xdr:cNvSpPr/>
      </xdr:nvSpPr>
      <xdr:spPr>
        <a:xfrm>
          <a:off x="10426700" y="128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161231</xdr:rowOff>
    </xdr:from>
    <xdr:ext cx="534377" cy="259045"/>
    <xdr:sp macro="" textlink="">
      <xdr:nvSpPr>
        <xdr:cNvPr id="424" name="普通建設事業費 （ うち新規整備　）該当値テキスト"/>
        <xdr:cNvSpPr txBox="1"/>
      </xdr:nvSpPr>
      <xdr:spPr>
        <a:xfrm>
          <a:off x="10528300" y="1267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135344</xdr:rowOff>
    </xdr:from>
    <xdr:to>
      <xdr:col>50</xdr:col>
      <xdr:colOff>165100</xdr:colOff>
      <xdr:row>76</xdr:row>
      <xdr:rowOff>65494</xdr:rowOff>
    </xdr:to>
    <xdr:sp macro="" textlink="">
      <xdr:nvSpPr>
        <xdr:cNvPr id="425" name="楕円 424"/>
        <xdr:cNvSpPr/>
      </xdr:nvSpPr>
      <xdr:spPr>
        <a:xfrm>
          <a:off x="9588500" y="129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82021</xdr:rowOff>
    </xdr:from>
    <xdr:ext cx="534377" cy="259045"/>
    <xdr:sp macro="" textlink="">
      <xdr:nvSpPr>
        <xdr:cNvPr id="426" name="テキスト ボックス 425"/>
        <xdr:cNvSpPr txBox="1"/>
      </xdr:nvSpPr>
      <xdr:spPr>
        <a:xfrm>
          <a:off x="9372111" y="127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125819</xdr:rowOff>
    </xdr:from>
    <xdr:to>
      <xdr:col>46</xdr:col>
      <xdr:colOff>38100</xdr:colOff>
      <xdr:row>75</xdr:row>
      <xdr:rowOff>55969</xdr:rowOff>
    </xdr:to>
    <xdr:sp macro="" textlink="">
      <xdr:nvSpPr>
        <xdr:cNvPr id="427" name="楕円 426"/>
        <xdr:cNvSpPr/>
      </xdr:nvSpPr>
      <xdr:spPr>
        <a:xfrm>
          <a:off x="8699500" y="128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72496</xdr:rowOff>
    </xdr:from>
    <xdr:ext cx="534377" cy="259045"/>
    <xdr:sp macro="" textlink="">
      <xdr:nvSpPr>
        <xdr:cNvPr id="428" name="テキスト ボックス 427"/>
        <xdr:cNvSpPr txBox="1"/>
      </xdr:nvSpPr>
      <xdr:spPr>
        <a:xfrm>
          <a:off x="8483111" y="125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166433</xdr:rowOff>
    </xdr:from>
    <xdr:to>
      <xdr:col>41</xdr:col>
      <xdr:colOff>101600</xdr:colOff>
      <xdr:row>76</xdr:row>
      <xdr:rowOff>96583</xdr:rowOff>
    </xdr:to>
    <xdr:sp macro="" textlink="">
      <xdr:nvSpPr>
        <xdr:cNvPr id="429" name="楕円 428"/>
        <xdr:cNvSpPr/>
      </xdr:nvSpPr>
      <xdr:spPr>
        <a:xfrm>
          <a:off x="7810500" y="1302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113110</xdr:rowOff>
    </xdr:from>
    <xdr:ext cx="534377" cy="259045"/>
    <xdr:sp macro="" textlink="">
      <xdr:nvSpPr>
        <xdr:cNvPr id="430" name="テキスト ボックス 429"/>
        <xdr:cNvSpPr txBox="1"/>
      </xdr:nvSpPr>
      <xdr:spPr>
        <a:xfrm>
          <a:off x="7594111" y="1280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29807</xdr:rowOff>
    </xdr:from>
    <xdr:to>
      <xdr:col>36</xdr:col>
      <xdr:colOff>165100</xdr:colOff>
      <xdr:row>77</xdr:row>
      <xdr:rowOff>131407</xdr:rowOff>
    </xdr:to>
    <xdr:sp macro="" textlink="">
      <xdr:nvSpPr>
        <xdr:cNvPr id="431" name="楕円 430"/>
        <xdr:cNvSpPr/>
      </xdr:nvSpPr>
      <xdr:spPr>
        <a:xfrm>
          <a:off x="6921500" y="132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122534</xdr:rowOff>
    </xdr:from>
    <xdr:ext cx="469744" cy="259045"/>
    <xdr:sp macro="" textlink="">
      <xdr:nvSpPr>
        <xdr:cNvPr id="432" name="テキスト ボックス 431"/>
        <xdr:cNvSpPr txBox="1"/>
      </xdr:nvSpPr>
      <xdr:spPr>
        <a:xfrm>
          <a:off x="6737428" y="1332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155336</xdr:rowOff>
    </xdr:from>
    <xdr:to>
      <xdr:col>54</xdr:col>
      <xdr:colOff>189865</xdr:colOff>
      <xdr:row>97</xdr:row>
      <xdr:rowOff>118875</xdr:rowOff>
    </xdr:to>
    <xdr:cxnSp macro="">
      <xdr:nvCxnSpPr>
        <xdr:cNvPr id="454" name="直線コネクタ 453"/>
        <xdr:cNvCxnSpPr/>
      </xdr:nvCxnSpPr>
      <xdr:spPr>
        <a:xfrm flipV="1">
          <a:off x="10475595" y="15585836"/>
          <a:ext cx="1270" cy="1163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122702</xdr:rowOff>
    </xdr:from>
    <xdr:ext cx="469744" cy="259045"/>
    <xdr:sp macro="" textlink="">
      <xdr:nvSpPr>
        <xdr:cNvPr id="455" name="普通建設事業費 （ うち更新整備　）最小値テキスト"/>
        <xdr:cNvSpPr txBox="1"/>
      </xdr:nvSpPr>
      <xdr:spPr>
        <a:xfrm>
          <a:off x="10528300" y="1675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118875</xdr:rowOff>
    </xdr:from>
    <xdr:to>
      <xdr:col>55</xdr:col>
      <xdr:colOff>88900</xdr:colOff>
      <xdr:row>97</xdr:row>
      <xdr:rowOff>118875</xdr:rowOff>
    </xdr:to>
    <xdr:cxnSp macro="">
      <xdr:nvCxnSpPr>
        <xdr:cNvPr id="456" name="直線コネクタ 455"/>
        <xdr:cNvCxnSpPr/>
      </xdr:nvCxnSpPr>
      <xdr:spPr>
        <a:xfrm>
          <a:off x="10388600" y="1674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102013</xdr:rowOff>
    </xdr:from>
    <xdr:ext cx="534377" cy="259045"/>
    <xdr:sp macro="" textlink="">
      <xdr:nvSpPr>
        <xdr:cNvPr id="457" name="普通建設事業費 （ うち更新整備　）最大値テキスト"/>
        <xdr:cNvSpPr txBox="1"/>
      </xdr:nvSpPr>
      <xdr:spPr>
        <a:xfrm>
          <a:off x="10528300" y="153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155336</xdr:rowOff>
    </xdr:from>
    <xdr:to>
      <xdr:col>55</xdr:col>
      <xdr:colOff>88900</xdr:colOff>
      <xdr:row>90</xdr:row>
      <xdr:rowOff>155336</xdr:rowOff>
    </xdr:to>
    <xdr:cxnSp macro="">
      <xdr:nvCxnSpPr>
        <xdr:cNvPr id="458" name="直線コネクタ 457"/>
        <xdr:cNvCxnSpPr/>
      </xdr:nvCxnSpPr>
      <xdr:spPr>
        <a:xfrm>
          <a:off x="10388600" y="1558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48374</xdr:rowOff>
    </xdr:from>
    <xdr:to>
      <xdr:col>55</xdr:col>
      <xdr:colOff>0</xdr:colOff>
      <xdr:row>95</xdr:row>
      <xdr:rowOff>84035</xdr:rowOff>
    </xdr:to>
    <xdr:cxnSp macro="">
      <xdr:nvCxnSpPr>
        <xdr:cNvPr id="459" name="直線コネクタ 458"/>
        <xdr:cNvCxnSpPr/>
      </xdr:nvCxnSpPr>
      <xdr:spPr>
        <a:xfrm>
          <a:off x="9639300" y="16336124"/>
          <a:ext cx="8382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45587</xdr:rowOff>
    </xdr:from>
    <xdr:ext cx="534377" cy="259045"/>
    <xdr:sp macro="" textlink="">
      <xdr:nvSpPr>
        <xdr:cNvPr id="460" name="普通建設事業費 （ うち更新整備　）平均値テキスト"/>
        <xdr:cNvSpPr txBox="1"/>
      </xdr:nvSpPr>
      <xdr:spPr>
        <a:xfrm>
          <a:off x="10528300" y="16333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67160</xdr:rowOff>
    </xdr:from>
    <xdr:to>
      <xdr:col>55</xdr:col>
      <xdr:colOff>50800</xdr:colOff>
      <xdr:row>95</xdr:row>
      <xdr:rowOff>168760</xdr:rowOff>
    </xdr:to>
    <xdr:sp macro="" textlink="">
      <xdr:nvSpPr>
        <xdr:cNvPr id="461" name="フローチャート: 判断 460"/>
        <xdr:cNvSpPr/>
      </xdr:nvSpPr>
      <xdr:spPr>
        <a:xfrm>
          <a:off x="10426700" y="1635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48374</xdr:rowOff>
    </xdr:from>
    <xdr:to>
      <xdr:col>50</xdr:col>
      <xdr:colOff>114300</xdr:colOff>
      <xdr:row>95</xdr:row>
      <xdr:rowOff>95648</xdr:rowOff>
    </xdr:to>
    <xdr:cxnSp macro="">
      <xdr:nvCxnSpPr>
        <xdr:cNvPr id="462" name="直線コネクタ 461"/>
        <xdr:cNvCxnSpPr/>
      </xdr:nvCxnSpPr>
      <xdr:spPr>
        <a:xfrm flipV="1">
          <a:off x="8750300" y="16336124"/>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40162</xdr:rowOff>
    </xdr:from>
    <xdr:to>
      <xdr:col>50</xdr:col>
      <xdr:colOff>165100</xdr:colOff>
      <xdr:row>95</xdr:row>
      <xdr:rowOff>141762</xdr:rowOff>
    </xdr:to>
    <xdr:sp macro="" textlink="">
      <xdr:nvSpPr>
        <xdr:cNvPr id="463" name="フローチャート: 判断 462"/>
        <xdr:cNvSpPr/>
      </xdr:nvSpPr>
      <xdr:spPr>
        <a:xfrm>
          <a:off x="9588500" y="1632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132889</xdr:rowOff>
    </xdr:from>
    <xdr:ext cx="534377" cy="259045"/>
    <xdr:sp macro="" textlink="">
      <xdr:nvSpPr>
        <xdr:cNvPr id="464" name="テキスト ボックス 463"/>
        <xdr:cNvSpPr txBox="1"/>
      </xdr:nvSpPr>
      <xdr:spPr>
        <a:xfrm>
          <a:off x="9372111" y="1642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95648</xdr:rowOff>
    </xdr:from>
    <xdr:to>
      <xdr:col>45</xdr:col>
      <xdr:colOff>177800</xdr:colOff>
      <xdr:row>96</xdr:row>
      <xdr:rowOff>145438</xdr:rowOff>
    </xdr:to>
    <xdr:cxnSp macro="">
      <xdr:nvCxnSpPr>
        <xdr:cNvPr id="465" name="直線コネクタ 464"/>
        <xdr:cNvCxnSpPr/>
      </xdr:nvCxnSpPr>
      <xdr:spPr>
        <a:xfrm flipV="1">
          <a:off x="7861300" y="16383398"/>
          <a:ext cx="889000" cy="22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33441</xdr:rowOff>
    </xdr:from>
    <xdr:to>
      <xdr:col>46</xdr:col>
      <xdr:colOff>38100</xdr:colOff>
      <xdr:row>95</xdr:row>
      <xdr:rowOff>135041</xdr:rowOff>
    </xdr:to>
    <xdr:sp macro="" textlink="">
      <xdr:nvSpPr>
        <xdr:cNvPr id="466" name="フローチャート: 判断 465"/>
        <xdr:cNvSpPr/>
      </xdr:nvSpPr>
      <xdr:spPr>
        <a:xfrm>
          <a:off x="8699500" y="1632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151568</xdr:rowOff>
    </xdr:from>
    <xdr:ext cx="534377" cy="259045"/>
    <xdr:sp macro="" textlink="">
      <xdr:nvSpPr>
        <xdr:cNvPr id="467" name="テキスト ボックス 466"/>
        <xdr:cNvSpPr txBox="1"/>
      </xdr:nvSpPr>
      <xdr:spPr>
        <a:xfrm>
          <a:off x="8483111" y="1609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66182</xdr:rowOff>
    </xdr:from>
    <xdr:to>
      <xdr:col>41</xdr:col>
      <xdr:colOff>50800</xdr:colOff>
      <xdr:row>96</xdr:row>
      <xdr:rowOff>145438</xdr:rowOff>
    </xdr:to>
    <xdr:cxnSp macro="">
      <xdr:nvCxnSpPr>
        <xdr:cNvPr id="468" name="直線コネクタ 467"/>
        <xdr:cNvCxnSpPr/>
      </xdr:nvCxnSpPr>
      <xdr:spPr>
        <a:xfrm>
          <a:off x="6972300" y="16525382"/>
          <a:ext cx="889000" cy="7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67618</xdr:rowOff>
    </xdr:from>
    <xdr:to>
      <xdr:col>41</xdr:col>
      <xdr:colOff>101600</xdr:colOff>
      <xdr:row>95</xdr:row>
      <xdr:rowOff>169218</xdr:rowOff>
    </xdr:to>
    <xdr:sp macro="" textlink="">
      <xdr:nvSpPr>
        <xdr:cNvPr id="469" name="フローチャート: 判断 468"/>
        <xdr:cNvSpPr/>
      </xdr:nvSpPr>
      <xdr:spPr>
        <a:xfrm>
          <a:off x="78105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14295</xdr:rowOff>
    </xdr:from>
    <xdr:ext cx="534377" cy="259045"/>
    <xdr:sp macro="" textlink="">
      <xdr:nvSpPr>
        <xdr:cNvPr id="470" name="テキスト ボックス 469"/>
        <xdr:cNvSpPr txBox="1"/>
      </xdr:nvSpPr>
      <xdr:spPr>
        <a:xfrm>
          <a:off x="7594111" y="16130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121475</xdr:rowOff>
    </xdr:from>
    <xdr:to>
      <xdr:col>36</xdr:col>
      <xdr:colOff>165100</xdr:colOff>
      <xdr:row>96</xdr:row>
      <xdr:rowOff>51625</xdr:rowOff>
    </xdr:to>
    <xdr:sp macro="" textlink="">
      <xdr:nvSpPr>
        <xdr:cNvPr id="471" name="フローチャート: 判断 470"/>
        <xdr:cNvSpPr/>
      </xdr:nvSpPr>
      <xdr:spPr>
        <a:xfrm>
          <a:off x="6921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68152</xdr:rowOff>
    </xdr:from>
    <xdr:ext cx="534377" cy="259045"/>
    <xdr:sp macro="" textlink="">
      <xdr:nvSpPr>
        <xdr:cNvPr id="472" name="テキスト ボックス 471"/>
        <xdr:cNvSpPr txBox="1"/>
      </xdr:nvSpPr>
      <xdr:spPr>
        <a:xfrm>
          <a:off x="6705111" y="161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33235</xdr:rowOff>
    </xdr:from>
    <xdr:to>
      <xdr:col>55</xdr:col>
      <xdr:colOff>50800</xdr:colOff>
      <xdr:row>95</xdr:row>
      <xdr:rowOff>134835</xdr:rowOff>
    </xdr:to>
    <xdr:sp macro="" textlink="">
      <xdr:nvSpPr>
        <xdr:cNvPr id="478" name="楕円 477"/>
        <xdr:cNvSpPr/>
      </xdr:nvSpPr>
      <xdr:spPr>
        <a:xfrm>
          <a:off x="10426700" y="163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56112</xdr:rowOff>
    </xdr:from>
    <xdr:ext cx="534377" cy="259045"/>
    <xdr:sp macro="" textlink="">
      <xdr:nvSpPr>
        <xdr:cNvPr id="479" name="普通建設事業費 （ うち更新整備　）該当値テキスト"/>
        <xdr:cNvSpPr txBox="1"/>
      </xdr:nvSpPr>
      <xdr:spPr>
        <a:xfrm>
          <a:off x="10528300" y="161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169024</xdr:rowOff>
    </xdr:from>
    <xdr:to>
      <xdr:col>50</xdr:col>
      <xdr:colOff>165100</xdr:colOff>
      <xdr:row>95</xdr:row>
      <xdr:rowOff>99174</xdr:rowOff>
    </xdr:to>
    <xdr:sp macro="" textlink="">
      <xdr:nvSpPr>
        <xdr:cNvPr id="480" name="楕円 479"/>
        <xdr:cNvSpPr/>
      </xdr:nvSpPr>
      <xdr:spPr>
        <a:xfrm>
          <a:off x="9588500" y="162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115701</xdr:rowOff>
    </xdr:from>
    <xdr:ext cx="534377" cy="259045"/>
    <xdr:sp macro="" textlink="">
      <xdr:nvSpPr>
        <xdr:cNvPr id="481" name="テキスト ボックス 480"/>
        <xdr:cNvSpPr txBox="1"/>
      </xdr:nvSpPr>
      <xdr:spPr>
        <a:xfrm>
          <a:off x="9372111" y="160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44848</xdr:rowOff>
    </xdr:from>
    <xdr:to>
      <xdr:col>46</xdr:col>
      <xdr:colOff>38100</xdr:colOff>
      <xdr:row>95</xdr:row>
      <xdr:rowOff>146448</xdr:rowOff>
    </xdr:to>
    <xdr:sp macro="" textlink="">
      <xdr:nvSpPr>
        <xdr:cNvPr id="482" name="楕円 481"/>
        <xdr:cNvSpPr/>
      </xdr:nvSpPr>
      <xdr:spPr>
        <a:xfrm>
          <a:off x="8699500" y="1633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137575</xdr:rowOff>
    </xdr:from>
    <xdr:ext cx="534377" cy="259045"/>
    <xdr:sp macro="" textlink="">
      <xdr:nvSpPr>
        <xdr:cNvPr id="483" name="テキスト ボックス 482"/>
        <xdr:cNvSpPr txBox="1"/>
      </xdr:nvSpPr>
      <xdr:spPr>
        <a:xfrm>
          <a:off x="8483111" y="1642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94638</xdr:rowOff>
    </xdr:from>
    <xdr:to>
      <xdr:col>41</xdr:col>
      <xdr:colOff>101600</xdr:colOff>
      <xdr:row>97</xdr:row>
      <xdr:rowOff>24788</xdr:rowOff>
    </xdr:to>
    <xdr:sp macro="" textlink="">
      <xdr:nvSpPr>
        <xdr:cNvPr id="484" name="楕円 483"/>
        <xdr:cNvSpPr/>
      </xdr:nvSpPr>
      <xdr:spPr>
        <a:xfrm>
          <a:off x="7810500" y="16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15915</xdr:rowOff>
    </xdr:from>
    <xdr:ext cx="534377" cy="259045"/>
    <xdr:sp macro="" textlink="">
      <xdr:nvSpPr>
        <xdr:cNvPr id="485" name="テキスト ボックス 484"/>
        <xdr:cNvSpPr txBox="1"/>
      </xdr:nvSpPr>
      <xdr:spPr>
        <a:xfrm>
          <a:off x="7594111" y="1664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15382</xdr:rowOff>
    </xdr:from>
    <xdr:to>
      <xdr:col>36</xdr:col>
      <xdr:colOff>165100</xdr:colOff>
      <xdr:row>96</xdr:row>
      <xdr:rowOff>116982</xdr:rowOff>
    </xdr:to>
    <xdr:sp macro="" textlink="">
      <xdr:nvSpPr>
        <xdr:cNvPr id="486" name="楕円 485"/>
        <xdr:cNvSpPr/>
      </xdr:nvSpPr>
      <xdr:spPr>
        <a:xfrm>
          <a:off x="6921500" y="164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108109</xdr:rowOff>
    </xdr:from>
    <xdr:ext cx="534377" cy="259045"/>
    <xdr:sp macro="" textlink="">
      <xdr:nvSpPr>
        <xdr:cNvPr id="487" name="テキスト ボックス 486"/>
        <xdr:cNvSpPr txBox="1"/>
      </xdr:nvSpPr>
      <xdr:spPr>
        <a:xfrm>
          <a:off x="6705111" y="165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1" name="テキスト ボックス 500"/>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3" name="テキスト ボックス 502"/>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5" name="テキスト ボックス 504"/>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7" name="テキスト ボックス 506"/>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132652</xdr:rowOff>
    </xdr:from>
    <xdr:to>
      <xdr:col>85</xdr:col>
      <xdr:colOff>126364</xdr:colOff>
      <xdr:row>39</xdr:row>
      <xdr:rowOff>44450</xdr:rowOff>
    </xdr:to>
    <xdr:cxnSp macro="">
      <xdr:nvCxnSpPr>
        <xdr:cNvPr id="511" name="直線コネクタ 510"/>
        <xdr:cNvCxnSpPr/>
      </xdr:nvCxnSpPr>
      <xdr:spPr>
        <a:xfrm flipV="1">
          <a:off x="16317595" y="5447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79329</xdr:rowOff>
    </xdr:from>
    <xdr:ext cx="469744" cy="259045"/>
    <xdr:sp macro="" textlink="">
      <xdr:nvSpPr>
        <xdr:cNvPr id="514" name="災害復旧事業費最大値テキスト"/>
        <xdr:cNvSpPr txBox="1"/>
      </xdr:nvSpPr>
      <xdr:spPr>
        <a:xfrm>
          <a:off x="16370300" y="522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132652</xdr:rowOff>
    </xdr:from>
    <xdr:to>
      <xdr:col>86</xdr:col>
      <xdr:colOff>25400</xdr:colOff>
      <xdr:row>31</xdr:row>
      <xdr:rowOff>132652</xdr:rowOff>
    </xdr:to>
    <xdr:cxnSp macro="">
      <xdr:nvCxnSpPr>
        <xdr:cNvPr id="515" name="直線コネクタ 514"/>
        <xdr:cNvCxnSpPr/>
      </xdr:nvCxnSpPr>
      <xdr:spPr>
        <a:xfrm>
          <a:off x="16230600" y="544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58247</xdr:rowOff>
    </xdr:from>
    <xdr:ext cx="378565" cy="259045"/>
    <xdr:sp macro="" textlink="">
      <xdr:nvSpPr>
        <xdr:cNvPr id="517" name="災害復旧事業費平均値テキスト"/>
        <xdr:cNvSpPr txBox="1"/>
      </xdr:nvSpPr>
      <xdr:spPr>
        <a:xfrm>
          <a:off x="16370300" y="6401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35369</xdr:rowOff>
    </xdr:from>
    <xdr:to>
      <xdr:col>85</xdr:col>
      <xdr:colOff>177800</xdr:colOff>
      <xdr:row>38</xdr:row>
      <xdr:rowOff>136969</xdr:rowOff>
    </xdr:to>
    <xdr:sp macro="" textlink="">
      <xdr:nvSpPr>
        <xdr:cNvPr id="518" name="フローチャート: 判断 517"/>
        <xdr:cNvSpPr/>
      </xdr:nvSpPr>
      <xdr:spPr>
        <a:xfrm>
          <a:off x="16268700" y="65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43180</xdr:rowOff>
    </xdr:from>
    <xdr:to>
      <xdr:col>81</xdr:col>
      <xdr:colOff>101600</xdr:colOff>
      <xdr:row>38</xdr:row>
      <xdr:rowOff>144780</xdr:rowOff>
    </xdr:to>
    <xdr:sp macro="" textlink="">
      <xdr:nvSpPr>
        <xdr:cNvPr id="520" name="フローチャート: 判断 519"/>
        <xdr:cNvSpPr/>
      </xdr:nvSpPr>
      <xdr:spPr>
        <a:xfrm>
          <a:off x="15430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161307</xdr:rowOff>
    </xdr:from>
    <xdr:ext cx="378565" cy="259045"/>
    <xdr:sp macro="" textlink="">
      <xdr:nvSpPr>
        <xdr:cNvPr id="521" name="テキスト ボックス 520"/>
        <xdr:cNvSpPr txBox="1"/>
      </xdr:nvSpPr>
      <xdr:spPr>
        <a:xfrm>
          <a:off x="15292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32321</xdr:rowOff>
    </xdr:from>
    <xdr:to>
      <xdr:col>76</xdr:col>
      <xdr:colOff>165100</xdr:colOff>
      <xdr:row>38</xdr:row>
      <xdr:rowOff>133921</xdr:rowOff>
    </xdr:to>
    <xdr:sp macro="" textlink="">
      <xdr:nvSpPr>
        <xdr:cNvPr id="523" name="フローチャート: 判断 522"/>
        <xdr:cNvSpPr/>
      </xdr:nvSpPr>
      <xdr:spPr>
        <a:xfrm>
          <a:off x="14541500" y="654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150449</xdr:rowOff>
    </xdr:from>
    <xdr:ext cx="378565" cy="259045"/>
    <xdr:sp macro="" textlink="">
      <xdr:nvSpPr>
        <xdr:cNvPr id="524" name="テキスト ボックス 523"/>
        <xdr:cNvSpPr txBox="1"/>
      </xdr:nvSpPr>
      <xdr:spPr>
        <a:xfrm>
          <a:off x="14403017" y="632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114808</xdr:rowOff>
    </xdr:from>
    <xdr:to>
      <xdr:col>72</xdr:col>
      <xdr:colOff>38100</xdr:colOff>
      <xdr:row>39</xdr:row>
      <xdr:rowOff>44958</xdr:rowOff>
    </xdr:to>
    <xdr:sp macro="" textlink="">
      <xdr:nvSpPr>
        <xdr:cNvPr id="526" name="フローチャート: 判断 525"/>
        <xdr:cNvSpPr/>
      </xdr:nvSpPr>
      <xdr:spPr>
        <a:xfrm>
          <a:off x="13652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61485</xdr:rowOff>
    </xdr:from>
    <xdr:ext cx="378565" cy="259045"/>
    <xdr:sp macro="" textlink="">
      <xdr:nvSpPr>
        <xdr:cNvPr id="527" name="テキスト ボックス 526"/>
        <xdr:cNvSpPr txBox="1"/>
      </xdr:nvSpPr>
      <xdr:spPr>
        <a:xfrm>
          <a:off x="13514017" y="640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145097</xdr:rowOff>
    </xdr:from>
    <xdr:to>
      <xdr:col>67</xdr:col>
      <xdr:colOff>101600</xdr:colOff>
      <xdr:row>39</xdr:row>
      <xdr:rowOff>75247</xdr:rowOff>
    </xdr:to>
    <xdr:sp macro="" textlink="">
      <xdr:nvSpPr>
        <xdr:cNvPr id="528" name="フローチャート: 判断 527"/>
        <xdr:cNvSpPr/>
      </xdr:nvSpPr>
      <xdr:spPr>
        <a:xfrm>
          <a:off x="12763500" y="6660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91774</xdr:rowOff>
    </xdr:from>
    <xdr:ext cx="378565" cy="259045"/>
    <xdr:sp macro="" textlink="">
      <xdr:nvSpPr>
        <xdr:cNvPr id="529" name="テキスト ボックス 528"/>
        <xdr:cNvSpPr txBox="1"/>
      </xdr:nvSpPr>
      <xdr:spPr>
        <a:xfrm>
          <a:off x="12625017" y="643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6" name="テキスト ボックス 605"/>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19708</xdr:rowOff>
    </xdr:from>
    <xdr:to>
      <xdr:col>85</xdr:col>
      <xdr:colOff>126364</xdr:colOff>
      <xdr:row>79</xdr:row>
      <xdr:rowOff>4071</xdr:rowOff>
    </xdr:to>
    <xdr:cxnSp macro="">
      <xdr:nvCxnSpPr>
        <xdr:cNvPr id="616" name="直線コネクタ 615"/>
        <xdr:cNvCxnSpPr/>
      </xdr:nvCxnSpPr>
      <xdr:spPr>
        <a:xfrm flipV="1">
          <a:off x="16317595" y="12364108"/>
          <a:ext cx="1269" cy="11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7898</xdr:rowOff>
    </xdr:from>
    <xdr:ext cx="534377" cy="259045"/>
    <xdr:sp macro="" textlink="">
      <xdr:nvSpPr>
        <xdr:cNvPr id="617" name="公債費最小値テキスト"/>
        <xdr:cNvSpPr txBox="1"/>
      </xdr:nvSpPr>
      <xdr:spPr>
        <a:xfrm>
          <a:off x="16370300" y="1355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4071</xdr:rowOff>
    </xdr:from>
    <xdr:to>
      <xdr:col>86</xdr:col>
      <xdr:colOff>25400</xdr:colOff>
      <xdr:row>79</xdr:row>
      <xdr:rowOff>4071</xdr:rowOff>
    </xdr:to>
    <xdr:cxnSp macro="">
      <xdr:nvCxnSpPr>
        <xdr:cNvPr id="618" name="直線コネクタ 617"/>
        <xdr:cNvCxnSpPr/>
      </xdr:nvCxnSpPr>
      <xdr:spPr>
        <a:xfrm>
          <a:off x="16230600" y="1354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137835</xdr:rowOff>
    </xdr:from>
    <xdr:ext cx="534377" cy="259045"/>
    <xdr:sp macro="" textlink="">
      <xdr:nvSpPr>
        <xdr:cNvPr id="619" name="公債費最大値テキスト"/>
        <xdr:cNvSpPr txBox="1"/>
      </xdr:nvSpPr>
      <xdr:spPr>
        <a:xfrm>
          <a:off x="16370300" y="121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19708</xdr:rowOff>
    </xdr:from>
    <xdr:to>
      <xdr:col>86</xdr:col>
      <xdr:colOff>25400</xdr:colOff>
      <xdr:row>72</xdr:row>
      <xdr:rowOff>19708</xdr:rowOff>
    </xdr:to>
    <xdr:cxnSp macro="">
      <xdr:nvCxnSpPr>
        <xdr:cNvPr id="620" name="直線コネクタ 619"/>
        <xdr:cNvCxnSpPr/>
      </xdr:nvCxnSpPr>
      <xdr:spPr>
        <a:xfrm>
          <a:off x="16230600" y="1236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156845</xdr:rowOff>
    </xdr:from>
    <xdr:to>
      <xdr:col>85</xdr:col>
      <xdr:colOff>127000</xdr:colOff>
      <xdr:row>78</xdr:row>
      <xdr:rowOff>8917</xdr:rowOff>
    </xdr:to>
    <xdr:cxnSp macro="">
      <xdr:nvCxnSpPr>
        <xdr:cNvPr id="621" name="直線コネクタ 620"/>
        <xdr:cNvCxnSpPr/>
      </xdr:nvCxnSpPr>
      <xdr:spPr>
        <a:xfrm>
          <a:off x="15481300" y="13358495"/>
          <a:ext cx="8382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70469</xdr:rowOff>
    </xdr:from>
    <xdr:ext cx="534377" cy="259045"/>
    <xdr:sp macro="" textlink="">
      <xdr:nvSpPr>
        <xdr:cNvPr id="622" name="公債費平均値テキスト"/>
        <xdr:cNvSpPr txBox="1"/>
      </xdr:nvSpPr>
      <xdr:spPr>
        <a:xfrm>
          <a:off x="16370300" y="13100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47592</xdr:rowOff>
    </xdr:from>
    <xdr:to>
      <xdr:col>85</xdr:col>
      <xdr:colOff>177800</xdr:colOff>
      <xdr:row>77</xdr:row>
      <xdr:rowOff>149192</xdr:rowOff>
    </xdr:to>
    <xdr:sp macro="" textlink="">
      <xdr:nvSpPr>
        <xdr:cNvPr id="623" name="フローチャート: 判断 622"/>
        <xdr:cNvSpPr/>
      </xdr:nvSpPr>
      <xdr:spPr>
        <a:xfrm>
          <a:off x="162687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156845</xdr:rowOff>
    </xdr:from>
    <xdr:to>
      <xdr:col>81</xdr:col>
      <xdr:colOff>50800</xdr:colOff>
      <xdr:row>77</xdr:row>
      <xdr:rowOff>170332</xdr:rowOff>
    </xdr:to>
    <xdr:cxnSp macro="">
      <xdr:nvCxnSpPr>
        <xdr:cNvPr id="624" name="直線コネクタ 623"/>
        <xdr:cNvCxnSpPr/>
      </xdr:nvCxnSpPr>
      <xdr:spPr>
        <a:xfrm flipV="1">
          <a:off x="14592300" y="1335849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68349</xdr:rowOff>
    </xdr:from>
    <xdr:to>
      <xdr:col>81</xdr:col>
      <xdr:colOff>101600</xdr:colOff>
      <xdr:row>77</xdr:row>
      <xdr:rowOff>169949</xdr:rowOff>
    </xdr:to>
    <xdr:sp macro="" textlink="">
      <xdr:nvSpPr>
        <xdr:cNvPr id="625" name="フローチャート: 判断 624"/>
        <xdr:cNvSpPr/>
      </xdr:nvSpPr>
      <xdr:spPr>
        <a:xfrm>
          <a:off x="15430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15026</xdr:rowOff>
    </xdr:from>
    <xdr:ext cx="534377" cy="259045"/>
    <xdr:sp macro="" textlink="">
      <xdr:nvSpPr>
        <xdr:cNvPr id="626" name="テキスト ボックス 625"/>
        <xdr:cNvSpPr txBox="1"/>
      </xdr:nvSpPr>
      <xdr:spPr>
        <a:xfrm>
          <a:off x="15214111" y="130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154445</xdr:rowOff>
    </xdr:from>
    <xdr:to>
      <xdr:col>76</xdr:col>
      <xdr:colOff>114300</xdr:colOff>
      <xdr:row>77</xdr:row>
      <xdr:rowOff>170332</xdr:rowOff>
    </xdr:to>
    <xdr:cxnSp macro="">
      <xdr:nvCxnSpPr>
        <xdr:cNvPr id="627" name="直線コネクタ 626"/>
        <xdr:cNvCxnSpPr/>
      </xdr:nvCxnSpPr>
      <xdr:spPr>
        <a:xfrm>
          <a:off x="13703300" y="1335609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39523</xdr:rowOff>
    </xdr:from>
    <xdr:to>
      <xdr:col>76</xdr:col>
      <xdr:colOff>165100</xdr:colOff>
      <xdr:row>77</xdr:row>
      <xdr:rowOff>141123</xdr:rowOff>
    </xdr:to>
    <xdr:sp macro="" textlink="">
      <xdr:nvSpPr>
        <xdr:cNvPr id="628" name="フローチャート: 判断 627"/>
        <xdr:cNvSpPr/>
      </xdr:nvSpPr>
      <xdr:spPr>
        <a:xfrm>
          <a:off x="14541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157650</xdr:rowOff>
    </xdr:from>
    <xdr:ext cx="534377" cy="259045"/>
    <xdr:sp macro="" textlink="">
      <xdr:nvSpPr>
        <xdr:cNvPr id="629" name="テキスト ボックス 628"/>
        <xdr:cNvSpPr txBox="1"/>
      </xdr:nvSpPr>
      <xdr:spPr>
        <a:xfrm>
          <a:off x="14325111" y="130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144249</xdr:rowOff>
    </xdr:from>
    <xdr:to>
      <xdr:col>71</xdr:col>
      <xdr:colOff>177800</xdr:colOff>
      <xdr:row>77</xdr:row>
      <xdr:rowOff>154445</xdr:rowOff>
    </xdr:to>
    <xdr:cxnSp macro="">
      <xdr:nvCxnSpPr>
        <xdr:cNvPr id="630" name="直線コネクタ 629"/>
        <xdr:cNvCxnSpPr/>
      </xdr:nvCxnSpPr>
      <xdr:spPr>
        <a:xfrm>
          <a:off x="12814300" y="13345899"/>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171219</xdr:rowOff>
    </xdr:from>
    <xdr:to>
      <xdr:col>72</xdr:col>
      <xdr:colOff>38100</xdr:colOff>
      <xdr:row>77</xdr:row>
      <xdr:rowOff>101369</xdr:rowOff>
    </xdr:to>
    <xdr:sp macro="" textlink="">
      <xdr:nvSpPr>
        <xdr:cNvPr id="631" name="フローチャート: 判断 630"/>
        <xdr:cNvSpPr/>
      </xdr:nvSpPr>
      <xdr:spPr>
        <a:xfrm>
          <a:off x="13652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117896</xdr:rowOff>
    </xdr:from>
    <xdr:ext cx="534377" cy="259045"/>
    <xdr:sp macro="" textlink="">
      <xdr:nvSpPr>
        <xdr:cNvPr id="632" name="テキスト ボックス 631"/>
        <xdr:cNvSpPr txBox="1"/>
      </xdr:nvSpPr>
      <xdr:spPr>
        <a:xfrm>
          <a:off x="13436111" y="129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160293</xdr:rowOff>
    </xdr:from>
    <xdr:to>
      <xdr:col>67</xdr:col>
      <xdr:colOff>101600</xdr:colOff>
      <xdr:row>77</xdr:row>
      <xdr:rowOff>90443</xdr:rowOff>
    </xdr:to>
    <xdr:sp macro="" textlink="">
      <xdr:nvSpPr>
        <xdr:cNvPr id="633" name="フローチャート: 判断 632"/>
        <xdr:cNvSpPr/>
      </xdr:nvSpPr>
      <xdr:spPr>
        <a:xfrm>
          <a:off x="12763500" y="1319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106969</xdr:rowOff>
    </xdr:from>
    <xdr:ext cx="534377" cy="259045"/>
    <xdr:sp macro="" textlink="">
      <xdr:nvSpPr>
        <xdr:cNvPr id="634" name="テキスト ボックス 633"/>
        <xdr:cNvSpPr txBox="1"/>
      </xdr:nvSpPr>
      <xdr:spPr>
        <a:xfrm>
          <a:off x="12547111" y="129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129567</xdr:rowOff>
    </xdr:from>
    <xdr:to>
      <xdr:col>85</xdr:col>
      <xdr:colOff>177800</xdr:colOff>
      <xdr:row>78</xdr:row>
      <xdr:rowOff>59717</xdr:rowOff>
    </xdr:to>
    <xdr:sp macro="" textlink="">
      <xdr:nvSpPr>
        <xdr:cNvPr id="640" name="楕円 639"/>
        <xdr:cNvSpPr/>
      </xdr:nvSpPr>
      <xdr:spPr>
        <a:xfrm>
          <a:off x="16268700" y="133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107994</xdr:rowOff>
    </xdr:from>
    <xdr:ext cx="534377" cy="259045"/>
    <xdr:sp macro="" textlink="">
      <xdr:nvSpPr>
        <xdr:cNvPr id="641" name="公債費該当値テキスト"/>
        <xdr:cNvSpPr txBox="1"/>
      </xdr:nvSpPr>
      <xdr:spPr>
        <a:xfrm>
          <a:off x="16370300" y="133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106045</xdr:rowOff>
    </xdr:from>
    <xdr:to>
      <xdr:col>81</xdr:col>
      <xdr:colOff>101600</xdr:colOff>
      <xdr:row>78</xdr:row>
      <xdr:rowOff>36195</xdr:rowOff>
    </xdr:to>
    <xdr:sp macro="" textlink="">
      <xdr:nvSpPr>
        <xdr:cNvPr id="642" name="楕円 641"/>
        <xdr:cNvSpPr/>
      </xdr:nvSpPr>
      <xdr:spPr>
        <a:xfrm>
          <a:off x="15430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27322</xdr:rowOff>
    </xdr:from>
    <xdr:ext cx="534377" cy="259045"/>
    <xdr:sp macro="" textlink="">
      <xdr:nvSpPr>
        <xdr:cNvPr id="643" name="テキスト ボックス 642"/>
        <xdr:cNvSpPr txBox="1"/>
      </xdr:nvSpPr>
      <xdr:spPr>
        <a:xfrm>
          <a:off x="15214111" y="1340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119532</xdr:rowOff>
    </xdr:from>
    <xdr:to>
      <xdr:col>76</xdr:col>
      <xdr:colOff>165100</xdr:colOff>
      <xdr:row>78</xdr:row>
      <xdr:rowOff>49682</xdr:rowOff>
    </xdr:to>
    <xdr:sp macro="" textlink="">
      <xdr:nvSpPr>
        <xdr:cNvPr id="644" name="楕円 643"/>
        <xdr:cNvSpPr/>
      </xdr:nvSpPr>
      <xdr:spPr>
        <a:xfrm>
          <a:off x="14541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40809</xdr:rowOff>
    </xdr:from>
    <xdr:ext cx="534377" cy="259045"/>
    <xdr:sp macro="" textlink="">
      <xdr:nvSpPr>
        <xdr:cNvPr id="645" name="テキスト ボックス 644"/>
        <xdr:cNvSpPr txBox="1"/>
      </xdr:nvSpPr>
      <xdr:spPr>
        <a:xfrm>
          <a:off x="14325111" y="134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103645</xdr:rowOff>
    </xdr:from>
    <xdr:to>
      <xdr:col>72</xdr:col>
      <xdr:colOff>38100</xdr:colOff>
      <xdr:row>78</xdr:row>
      <xdr:rowOff>33795</xdr:rowOff>
    </xdr:to>
    <xdr:sp macro="" textlink="">
      <xdr:nvSpPr>
        <xdr:cNvPr id="646" name="楕円 645"/>
        <xdr:cNvSpPr/>
      </xdr:nvSpPr>
      <xdr:spPr>
        <a:xfrm>
          <a:off x="13652500" y="133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24922</xdr:rowOff>
    </xdr:from>
    <xdr:ext cx="534377" cy="259045"/>
    <xdr:sp macro="" textlink="">
      <xdr:nvSpPr>
        <xdr:cNvPr id="647" name="テキスト ボックス 646"/>
        <xdr:cNvSpPr txBox="1"/>
      </xdr:nvSpPr>
      <xdr:spPr>
        <a:xfrm>
          <a:off x="13436111" y="133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93449</xdr:rowOff>
    </xdr:from>
    <xdr:to>
      <xdr:col>67</xdr:col>
      <xdr:colOff>101600</xdr:colOff>
      <xdr:row>78</xdr:row>
      <xdr:rowOff>23599</xdr:rowOff>
    </xdr:to>
    <xdr:sp macro="" textlink="">
      <xdr:nvSpPr>
        <xdr:cNvPr id="648" name="楕円 647"/>
        <xdr:cNvSpPr/>
      </xdr:nvSpPr>
      <xdr:spPr>
        <a:xfrm>
          <a:off x="12763500" y="1329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14726</xdr:rowOff>
    </xdr:from>
    <xdr:ext cx="534377" cy="259045"/>
    <xdr:sp macro="" textlink="">
      <xdr:nvSpPr>
        <xdr:cNvPr id="649" name="テキスト ボックス 648"/>
        <xdr:cNvSpPr txBox="1"/>
      </xdr:nvSpPr>
      <xdr:spPr>
        <a:xfrm>
          <a:off x="12547111" y="1338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9123</xdr:rowOff>
    </xdr:from>
    <xdr:to>
      <xdr:col>85</xdr:col>
      <xdr:colOff>126364</xdr:colOff>
      <xdr:row>98</xdr:row>
      <xdr:rowOff>133620</xdr:rowOff>
    </xdr:to>
    <xdr:cxnSp macro="">
      <xdr:nvCxnSpPr>
        <xdr:cNvPr id="671" name="直線コネクタ 670"/>
        <xdr:cNvCxnSpPr/>
      </xdr:nvCxnSpPr>
      <xdr:spPr>
        <a:xfrm flipV="1">
          <a:off x="16317595" y="15611073"/>
          <a:ext cx="1269" cy="1324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137447</xdr:rowOff>
    </xdr:from>
    <xdr:ext cx="378565" cy="259045"/>
    <xdr:sp macro="" textlink="">
      <xdr:nvSpPr>
        <xdr:cNvPr id="672" name="積立金最小値テキスト"/>
        <xdr:cNvSpPr txBox="1"/>
      </xdr:nvSpPr>
      <xdr:spPr>
        <a:xfrm>
          <a:off x="16370300" y="1693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133620</xdr:rowOff>
    </xdr:from>
    <xdr:to>
      <xdr:col>86</xdr:col>
      <xdr:colOff>25400</xdr:colOff>
      <xdr:row>98</xdr:row>
      <xdr:rowOff>133620</xdr:rowOff>
    </xdr:to>
    <xdr:cxnSp macro="">
      <xdr:nvCxnSpPr>
        <xdr:cNvPr id="673" name="直線コネクタ 672"/>
        <xdr:cNvCxnSpPr/>
      </xdr:nvCxnSpPr>
      <xdr:spPr>
        <a:xfrm>
          <a:off x="16230600" y="1693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127250</xdr:rowOff>
    </xdr:from>
    <xdr:ext cx="534377" cy="259045"/>
    <xdr:sp macro="" textlink="">
      <xdr:nvSpPr>
        <xdr:cNvPr id="674" name="積立金最大値テキスト"/>
        <xdr:cNvSpPr txBox="1"/>
      </xdr:nvSpPr>
      <xdr:spPr>
        <a:xfrm>
          <a:off x="16370300" y="15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9123</xdr:rowOff>
    </xdr:from>
    <xdr:to>
      <xdr:col>86</xdr:col>
      <xdr:colOff>25400</xdr:colOff>
      <xdr:row>91</xdr:row>
      <xdr:rowOff>9123</xdr:rowOff>
    </xdr:to>
    <xdr:cxnSp macro="">
      <xdr:nvCxnSpPr>
        <xdr:cNvPr id="675" name="直線コネクタ 674"/>
        <xdr:cNvCxnSpPr/>
      </xdr:nvCxnSpPr>
      <xdr:spPr>
        <a:xfrm>
          <a:off x="16230600" y="1561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9123</xdr:rowOff>
    </xdr:from>
    <xdr:to>
      <xdr:col>85</xdr:col>
      <xdr:colOff>127000</xdr:colOff>
      <xdr:row>94</xdr:row>
      <xdr:rowOff>147701</xdr:rowOff>
    </xdr:to>
    <xdr:cxnSp macro="">
      <xdr:nvCxnSpPr>
        <xdr:cNvPr id="676" name="直線コネクタ 675"/>
        <xdr:cNvCxnSpPr/>
      </xdr:nvCxnSpPr>
      <xdr:spPr>
        <a:xfrm flipV="1">
          <a:off x="15481300" y="15611073"/>
          <a:ext cx="838200" cy="65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96451</xdr:rowOff>
    </xdr:from>
    <xdr:ext cx="469744" cy="259045"/>
    <xdr:sp macro="" textlink="">
      <xdr:nvSpPr>
        <xdr:cNvPr id="677" name="積立金平均値テキスト"/>
        <xdr:cNvSpPr txBox="1"/>
      </xdr:nvSpPr>
      <xdr:spPr>
        <a:xfrm>
          <a:off x="16370300" y="1655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118024</xdr:rowOff>
    </xdr:from>
    <xdr:to>
      <xdr:col>85</xdr:col>
      <xdr:colOff>177800</xdr:colOff>
      <xdr:row>97</xdr:row>
      <xdr:rowOff>48174</xdr:rowOff>
    </xdr:to>
    <xdr:sp macro="" textlink="">
      <xdr:nvSpPr>
        <xdr:cNvPr id="678" name="フローチャート: 判断 677"/>
        <xdr:cNvSpPr/>
      </xdr:nvSpPr>
      <xdr:spPr>
        <a:xfrm>
          <a:off x="162687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82916</xdr:rowOff>
    </xdr:from>
    <xdr:to>
      <xdr:col>81</xdr:col>
      <xdr:colOff>50800</xdr:colOff>
      <xdr:row>94</xdr:row>
      <xdr:rowOff>147701</xdr:rowOff>
    </xdr:to>
    <xdr:cxnSp macro="">
      <xdr:nvCxnSpPr>
        <xdr:cNvPr id="679" name="直線コネクタ 678"/>
        <xdr:cNvCxnSpPr/>
      </xdr:nvCxnSpPr>
      <xdr:spPr>
        <a:xfrm>
          <a:off x="14592300" y="15856316"/>
          <a:ext cx="889000" cy="40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106593</xdr:rowOff>
    </xdr:from>
    <xdr:to>
      <xdr:col>81</xdr:col>
      <xdr:colOff>101600</xdr:colOff>
      <xdr:row>97</xdr:row>
      <xdr:rowOff>36743</xdr:rowOff>
    </xdr:to>
    <xdr:sp macro="" textlink="">
      <xdr:nvSpPr>
        <xdr:cNvPr id="680" name="フローチャート: 判断 679"/>
        <xdr:cNvSpPr/>
      </xdr:nvSpPr>
      <xdr:spPr>
        <a:xfrm>
          <a:off x="15430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27870</xdr:rowOff>
    </xdr:from>
    <xdr:ext cx="469744" cy="259045"/>
    <xdr:sp macro="" textlink="">
      <xdr:nvSpPr>
        <xdr:cNvPr id="681" name="テキスト ボックス 680"/>
        <xdr:cNvSpPr txBox="1"/>
      </xdr:nvSpPr>
      <xdr:spPr>
        <a:xfrm>
          <a:off x="15246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59689</xdr:rowOff>
    </xdr:from>
    <xdr:to>
      <xdr:col>76</xdr:col>
      <xdr:colOff>114300</xdr:colOff>
      <xdr:row>92</xdr:row>
      <xdr:rowOff>82916</xdr:rowOff>
    </xdr:to>
    <xdr:cxnSp macro="">
      <xdr:nvCxnSpPr>
        <xdr:cNvPr id="682" name="直線コネクタ 681"/>
        <xdr:cNvCxnSpPr/>
      </xdr:nvCxnSpPr>
      <xdr:spPr>
        <a:xfrm>
          <a:off x="13703300" y="15661639"/>
          <a:ext cx="889000" cy="19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88900</xdr:rowOff>
    </xdr:from>
    <xdr:to>
      <xdr:col>76</xdr:col>
      <xdr:colOff>165100</xdr:colOff>
      <xdr:row>97</xdr:row>
      <xdr:rowOff>19050</xdr:rowOff>
    </xdr:to>
    <xdr:sp macro="" textlink="">
      <xdr:nvSpPr>
        <xdr:cNvPr id="683" name="フローチャート: 判断 682"/>
        <xdr:cNvSpPr/>
      </xdr:nvSpPr>
      <xdr:spPr>
        <a:xfrm>
          <a:off x="14541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10177</xdr:rowOff>
    </xdr:from>
    <xdr:ext cx="469744" cy="259045"/>
    <xdr:sp macro="" textlink="">
      <xdr:nvSpPr>
        <xdr:cNvPr id="684" name="テキスト ボックス 683"/>
        <xdr:cNvSpPr txBox="1"/>
      </xdr:nvSpPr>
      <xdr:spPr>
        <a:xfrm>
          <a:off x="14357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59689</xdr:rowOff>
    </xdr:from>
    <xdr:to>
      <xdr:col>71</xdr:col>
      <xdr:colOff>177800</xdr:colOff>
      <xdr:row>98</xdr:row>
      <xdr:rowOff>94391</xdr:rowOff>
    </xdr:to>
    <xdr:cxnSp macro="">
      <xdr:nvCxnSpPr>
        <xdr:cNvPr id="685" name="直線コネクタ 684"/>
        <xdr:cNvCxnSpPr/>
      </xdr:nvCxnSpPr>
      <xdr:spPr>
        <a:xfrm flipV="1">
          <a:off x="12814300" y="15661639"/>
          <a:ext cx="889000" cy="12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22743</xdr:rowOff>
    </xdr:from>
    <xdr:to>
      <xdr:col>72</xdr:col>
      <xdr:colOff>38100</xdr:colOff>
      <xdr:row>97</xdr:row>
      <xdr:rowOff>124343</xdr:rowOff>
    </xdr:to>
    <xdr:sp macro="" textlink="">
      <xdr:nvSpPr>
        <xdr:cNvPr id="686" name="フローチャート: 判断 685"/>
        <xdr:cNvSpPr/>
      </xdr:nvSpPr>
      <xdr:spPr>
        <a:xfrm>
          <a:off x="13652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115470</xdr:rowOff>
    </xdr:from>
    <xdr:ext cx="469744" cy="259045"/>
    <xdr:sp macro="" textlink="">
      <xdr:nvSpPr>
        <xdr:cNvPr id="687" name="テキスト ボックス 686"/>
        <xdr:cNvSpPr txBox="1"/>
      </xdr:nvSpPr>
      <xdr:spPr>
        <a:xfrm>
          <a:off x="13468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171379</xdr:rowOff>
    </xdr:from>
    <xdr:to>
      <xdr:col>67</xdr:col>
      <xdr:colOff>101600</xdr:colOff>
      <xdr:row>97</xdr:row>
      <xdr:rowOff>101529</xdr:rowOff>
    </xdr:to>
    <xdr:sp macro="" textlink="">
      <xdr:nvSpPr>
        <xdr:cNvPr id="688" name="フローチャート: 判断 687"/>
        <xdr:cNvSpPr/>
      </xdr:nvSpPr>
      <xdr:spPr>
        <a:xfrm>
          <a:off x="12763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118056</xdr:rowOff>
    </xdr:from>
    <xdr:ext cx="469744" cy="259045"/>
    <xdr:sp macro="" textlink="">
      <xdr:nvSpPr>
        <xdr:cNvPr id="689" name="テキスト ボックス 688"/>
        <xdr:cNvSpPr txBox="1"/>
      </xdr:nvSpPr>
      <xdr:spPr>
        <a:xfrm>
          <a:off x="12579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129773</xdr:rowOff>
    </xdr:from>
    <xdr:to>
      <xdr:col>85</xdr:col>
      <xdr:colOff>177800</xdr:colOff>
      <xdr:row>91</xdr:row>
      <xdr:rowOff>59923</xdr:rowOff>
    </xdr:to>
    <xdr:sp macro="" textlink="">
      <xdr:nvSpPr>
        <xdr:cNvPr id="695" name="楕円 694"/>
        <xdr:cNvSpPr/>
      </xdr:nvSpPr>
      <xdr:spPr>
        <a:xfrm>
          <a:off x="16268700" y="155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82800</xdr:rowOff>
    </xdr:from>
    <xdr:ext cx="534377" cy="259045"/>
    <xdr:sp macro="" textlink="">
      <xdr:nvSpPr>
        <xdr:cNvPr id="696" name="積立金該当値テキスト"/>
        <xdr:cNvSpPr txBox="1"/>
      </xdr:nvSpPr>
      <xdr:spPr>
        <a:xfrm>
          <a:off x="16370300" y="1551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96901</xdr:rowOff>
    </xdr:from>
    <xdr:to>
      <xdr:col>81</xdr:col>
      <xdr:colOff>101600</xdr:colOff>
      <xdr:row>95</xdr:row>
      <xdr:rowOff>27051</xdr:rowOff>
    </xdr:to>
    <xdr:sp macro="" textlink="">
      <xdr:nvSpPr>
        <xdr:cNvPr id="697" name="楕円 696"/>
        <xdr:cNvSpPr/>
      </xdr:nvSpPr>
      <xdr:spPr>
        <a:xfrm>
          <a:off x="15430500" y="162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43578</xdr:rowOff>
    </xdr:from>
    <xdr:ext cx="534377" cy="259045"/>
    <xdr:sp macro="" textlink="">
      <xdr:nvSpPr>
        <xdr:cNvPr id="698" name="テキスト ボックス 697"/>
        <xdr:cNvSpPr txBox="1"/>
      </xdr:nvSpPr>
      <xdr:spPr>
        <a:xfrm>
          <a:off x="15214111" y="1598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32116</xdr:rowOff>
    </xdr:from>
    <xdr:to>
      <xdr:col>76</xdr:col>
      <xdr:colOff>165100</xdr:colOff>
      <xdr:row>92</xdr:row>
      <xdr:rowOff>133716</xdr:rowOff>
    </xdr:to>
    <xdr:sp macro="" textlink="">
      <xdr:nvSpPr>
        <xdr:cNvPr id="699" name="楕円 698"/>
        <xdr:cNvSpPr/>
      </xdr:nvSpPr>
      <xdr:spPr>
        <a:xfrm>
          <a:off x="14541500" y="158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150243</xdr:rowOff>
    </xdr:from>
    <xdr:ext cx="534377" cy="259045"/>
    <xdr:sp macro="" textlink="">
      <xdr:nvSpPr>
        <xdr:cNvPr id="700" name="テキスト ボックス 699"/>
        <xdr:cNvSpPr txBox="1"/>
      </xdr:nvSpPr>
      <xdr:spPr>
        <a:xfrm>
          <a:off x="14325111" y="1558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8889</xdr:rowOff>
    </xdr:from>
    <xdr:to>
      <xdr:col>72</xdr:col>
      <xdr:colOff>38100</xdr:colOff>
      <xdr:row>91</xdr:row>
      <xdr:rowOff>110489</xdr:rowOff>
    </xdr:to>
    <xdr:sp macro="" textlink="">
      <xdr:nvSpPr>
        <xdr:cNvPr id="701" name="楕円 700"/>
        <xdr:cNvSpPr/>
      </xdr:nvSpPr>
      <xdr:spPr>
        <a:xfrm>
          <a:off x="13652500" y="156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127016</xdr:rowOff>
    </xdr:from>
    <xdr:ext cx="534377" cy="259045"/>
    <xdr:sp macro="" textlink="">
      <xdr:nvSpPr>
        <xdr:cNvPr id="702" name="テキスト ボックス 701"/>
        <xdr:cNvSpPr txBox="1"/>
      </xdr:nvSpPr>
      <xdr:spPr>
        <a:xfrm>
          <a:off x="13436111" y="153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43591</xdr:rowOff>
    </xdr:from>
    <xdr:to>
      <xdr:col>67</xdr:col>
      <xdr:colOff>101600</xdr:colOff>
      <xdr:row>98</xdr:row>
      <xdr:rowOff>145191</xdr:rowOff>
    </xdr:to>
    <xdr:sp macro="" textlink="">
      <xdr:nvSpPr>
        <xdr:cNvPr id="703" name="楕円 702"/>
        <xdr:cNvSpPr/>
      </xdr:nvSpPr>
      <xdr:spPr>
        <a:xfrm>
          <a:off x="12763500" y="168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136318</xdr:rowOff>
    </xdr:from>
    <xdr:ext cx="378565" cy="259045"/>
    <xdr:sp macro="" textlink="">
      <xdr:nvSpPr>
        <xdr:cNvPr id="704" name="テキスト ボックス 703"/>
        <xdr:cNvSpPr txBox="1"/>
      </xdr:nvSpPr>
      <xdr:spPr>
        <a:xfrm>
          <a:off x="12625017" y="16938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36322</xdr:rowOff>
    </xdr:from>
    <xdr:to>
      <xdr:col>116</xdr:col>
      <xdr:colOff>62864</xdr:colOff>
      <xdr:row>39</xdr:row>
      <xdr:rowOff>44450</xdr:rowOff>
    </xdr:to>
    <xdr:cxnSp macro="">
      <xdr:nvCxnSpPr>
        <xdr:cNvPr id="728" name="直線コネクタ 727"/>
        <xdr:cNvCxnSpPr/>
      </xdr:nvCxnSpPr>
      <xdr:spPr>
        <a:xfrm flipV="1">
          <a:off x="22159595" y="6037072"/>
          <a:ext cx="1269" cy="693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154449</xdr:rowOff>
    </xdr:from>
    <xdr:ext cx="469744" cy="259045"/>
    <xdr:sp macro="" textlink="">
      <xdr:nvSpPr>
        <xdr:cNvPr id="731" name="投資及び出資金最大値テキスト"/>
        <xdr:cNvSpPr txBox="1"/>
      </xdr:nvSpPr>
      <xdr:spPr>
        <a:xfrm>
          <a:off x="22212300"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36322</xdr:rowOff>
    </xdr:from>
    <xdr:to>
      <xdr:col>116</xdr:col>
      <xdr:colOff>152400</xdr:colOff>
      <xdr:row>35</xdr:row>
      <xdr:rowOff>36322</xdr:rowOff>
    </xdr:to>
    <xdr:cxnSp macro="">
      <xdr:nvCxnSpPr>
        <xdr:cNvPr id="732" name="直線コネクタ 731"/>
        <xdr:cNvCxnSpPr/>
      </xdr:nvCxnSpPr>
      <xdr:spPr>
        <a:xfrm>
          <a:off x="22072600" y="603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8636</xdr:rowOff>
    </xdr:from>
    <xdr:to>
      <xdr:col>116</xdr:col>
      <xdr:colOff>63500</xdr:colOff>
      <xdr:row>36</xdr:row>
      <xdr:rowOff>27686</xdr:rowOff>
    </xdr:to>
    <xdr:cxnSp macro="">
      <xdr:nvCxnSpPr>
        <xdr:cNvPr id="733" name="直線コネクタ 732"/>
        <xdr:cNvCxnSpPr/>
      </xdr:nvCxnSpPr>
      <xdr:spPr>
        <a:xfrm>
          <a:off x="21323300" y="5152136"/>
          <a:ext cx="838200" cy="10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148480</xdr:rowOff>
    </xdr:from>
    <xdr:ext cx="469744" cy="259045"/>
    <xdr:sp macro="" textlink="">
      <xdr:nvSpPr>
        <xdr:cNvPr id="734" name="投資及び出資金平均値テキスト"/>
        <xdr:cNvSpPr txBox="1"/>
      </xdr:nvSpPr>
      <xdr:spPr>
        <a:xfrm>
          <a:off x="22212300" y="6492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170053</xdr:rowOff>
    </xdr:from>
    <xdr:to>
      <xdr:col>116</xdr:col>
      <xdr:colOff>114300</xdr:colOff>
      <xdr:row>38</xdr:row>
      <xdr:rowOff>100203</xdr:rowOff>
    </xdr:to>
    <xdr:sp macro="" textlink="">
      <xdr:nvSpPr>
        <xdr:cNvPr id="735" name="フローチャート: 判断 734"/>
        <xdr:cNvSpPr/>
      </xdr:nvSpPr>
      <xdr:spPr>
        <a:xfrm>
          <a:off x="22110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8636</xdr:rowOff>
    </xdr:from>
    <xdr:to>
      <xdr:col>111</xdr:col>
      <xdr:colOff>177800</xdr:colOff>
      <xdr:row>37</xdr:row>
      <xdr:rowOff>132715</xdr:rowOff>
    </xdr:to>
    <xdr:cxnSp macro="">
      <xdr:nvCxnSpPr>
        <xdr:cNvPr id="736" name="直線コネクタ 735"/>
        <xdr:cNvCxnSpPr/>
      </xdr:nvCxnSpPr>
      <xdr:spPr>
        <a:xfrm flipV="1">
          <a:off x="20434300" y="5152136"/>
          <a:ext cx="889000" cy="13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151003</xdr:rowOff>
    </xdr:from>
    <xdr:to>
      <xdr:col>112</xdr:col>
      <xdr:colOff>38100</xdr:colOff>
      <xdr:row>38</xdr:row>
      <xdr:rowOff>81153</xdr:rowOff>
    </xdr:to>
    <xdr:sp macro="" textlink="">
      <xdr:nvSpPr>
        <xdr:cNvPr id="737" name="フローチャート: 判断 736"/>
        <xdr:cNvSpPr/>
      </xdr:nvSpPr>
      <xdr:spPr>
        <a:xfrm>
          <a:off x="212725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72280</xdr:rowOff>
    </xdr:from>
    <xdr:ext cx="469744" cy="259045"/>
    <xdr:sp macro="" textlink="">
      <xdr:nvSpPr>
        <xdr:cNvPr id="738" name="テキスト ボックス 737"/>
        <xdr:cNvSpPr txBox="1"/>
      </xdr:nvSpPr>
      <xdr:spPr>
        <a:xfrm>
          <a:off x="21088428" y="65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132715</xdr:rowOff>
    </xdr:from>
    <xdr:to>
      <xdr:col>107</xdr:col>
      <xdr:colOff>50800</xdr:colOff>
      <xdr:row>38</xdr:row>
      <xdr:rowOff>24130</xdr:rowOff>
    </xdr:to>
    <xdr:cxnSp macro="">
      <xdr:nvCxnSpPr>
        <xdr:cNvPr id="739" name="直線コネクタ 738"/>
        <xdr:cNvCxnSpPr/>
      </xdr:nvCxnSpPr>
      <xdr:spPr>
        <a:xfrm flipV="1">
          <a:off x="19545300" y="64763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24511</xdr:rowOff>
    </xdr:from>
    <xdr:to>
      <xdr:col>107</xdr:col>
      <xdr:colOff>101600</xdr:colOff>
      <xdr:row>38</xdr:row>
      <xdr:rowOff>126111</xdr:rowOff>
    </xdr:to>
    <xdr:sp macro="" textlink="">
      <xdr:nvSpPr>
        <xdr:cNvPr id="740" name="フローチャート: 判断 739"/>
        <xdr:cNvSpPr/>
      </xdr:nvSpPr>
      <xdr:spPr>
        <a:xfrm>
          <a:off x="20383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117238</xdr:rowOff>
    </xdr:from>
    <xdr:ext cx="469744" cy="259045"/>
    <xdr:sp macro="" textlink="">
      <xdr:nvSpPr>
        <xdr:cNvPr id="741" name="テキスト ボックス 740"/>
        <xdr:cNvSpPr txBox="1"/>
      </xdr:nvSpPr>
      <xdr:spPr>
        <a:xfrm>
          <a:off x="20199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157607</xdr:rowOff>
    </xdr:from>
    <xdr:to>
      <xdr:col>102</xdr:col>
      <xdr:colOff>114300</xdr:colOff>
      <xdr:row>38</xdr:row>
      <xdr:rowOff>24130</xdr:rowOff>
    </xdr:to>
    <xdr:cxnSp macro="">
      <xdr:nvCxnSpPr>
        <xdr:cNvPr id="742" name="直線コネクタ 741"/>
        <xdr:cNvCxnSpPr/>
      </xdr:nvCxnSpPr>
      <xdr:spPr>
        <a:xfrm>
          <a:off x="18656300" y="6501257"/>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16383</xdr:rowOff>
    </xdr:from>
    <xdr:to>
      <xdr:col>102</xdr:col>
      <xdr:colOff>165100</xdr:colOff>
      <xdr:row>38</xdr:row>
      <xdr:rowOff>117983</xdr:rowOff>
    </xdr:to>
    <xdr:sp macro="" textlink="">
      <xdr:nvSpPr>
        <xdr:cNvPr id="743" name="フローチャート: 判断 742"/>
        <xdr:cNvSpPr/>
      </xdr:nvSpPr>
      <xdr:spPr>
        <a:xfrm>
          <a:off x="19494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109110</xdr:rowOff>
    </xdr:from>
    <xdr:ext cx="469744" cy="259045"/>
    <xdr:sp macro="" textlink="">
      <xdr:nvSpPr>
        <xdr:cNvPr id="744" name="テキスト ボックス 743"/>
        <xdr:cNvSpPr txBox="1"/>
      </xdr:nvSpPr>
      <xdr:spPr>
        <a:xfrm>
          <a:off x="19310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168656</xdr:rowOff>
    </xdr:from>
    <xdr:to>
      <xdr:col>98</xdr:col>
      <xdr:colOff>38100</xdr:colOff>
      <xdr:row>38</xdr:row>
      <xdr:rowOff>98806</xdr:rowOff>
    </xdr:to>
    <xdr:sp macro="" textlink="">
      <xdr:nvSpPr>
        <xdr:cNvPr id="745" name="フローチャート: 判断 744"/>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89933</xdr:rowOff>
    </xdr:from>
    <xdr:ext cx="469744" cy="259045"/>
    <xdr:sp macro="" textlink="">
      <xdr:nvSpPr>
        <xdr:cNvPr id="746" name="テキスト ボックス 745"/>
        <xdr:cNvSpPr txBox="1"/>
      </xdr:nvSpPr>
      <xdr:spPr>
        <a:xfrm>
          <a:off x="18421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148336</xdr:rowOff>
    </xdr:from>
    <xdr:to>
      <xdr:col>116</xdr:col>
      <xdr:colOff>114300</xdr:colOff>
      <xdr:row>36</xdr:row>
      <xdr:rowOff>78486</xdr:rowOff>
    </xdr:to>
    <xdr:sp macro="" textlink="">
      <xdr:nvSpPr>
        <xdr:cNvPr id="752" name="楕円 751"/>
        <xdr:cNvSpPr/>
      </xdr:nvSpPr>
      <xdr:spPr>
        <a:xfrm>
          <a:off x="221107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171213</xdr:rowOff>
    </xdr:from>
    <xdr:ext cx="469744" cy="259045"/>
    <xdr:sp macro="" textlink="">
      <xdr:nvSpPr>
        <xdr:cNvPr id="753" name="投資及び出資金該当値テキスト"/>
        <xdr:cNvSpPr txBox="1"/>
      </xdr:nvSpPr>
      <xdr:spPr>
        <a:xfrm>
          <a:off x="22212300" y="60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129286</xdr:rowOff>
    </xdr:from>
    <xdr:to>
      <xdr:col>112</xdr:col>
      <xdr:colOff>38100</xdr:colOff>
      <xdr:row>30</xdr:row>
      <xdr:rowOff>59436</xdr:rowOff>
    </xdr:to>
    <xdr:sp macro="" textlink="">
      <xdr:nvSpPr>
        <xdr:cNvPr id="754" name="楕円 753"/>
        <xdr:cNvSpPr/>
      </xdr:nvSpPr>
      <xdr:spPr>
        <a:xfrm>
          <a:off x="21272500" y="51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75963</xdr:rowOff>
    </xdr:from>
    <xdr:ext cx="534377" cy="259045"/>
    <xdr:sp macro="" textlink="">
      <xdr:nvSpPr>
        <xdr:cNvPr id="755" name="テキスト ボックス 754"/>
        <xdr:cNvSpPr txBox="1"/>
      </xdr:nvSpPr>
      <xdr:spPr>
        <a:xfrm>
          <a:off x="21056111" y="487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81915</xdr:rowOff>
    </xdr:from>
    <xdr:to>
      <xdr:col>107</xdr:col>
      <xdr:colOff>101600</xdr:colOff>
      <xdr:row>38</xdr:row>
      <xdr:rowOff>12065</xdr:rowOff>
    </xdr:to>
    <xdr:sp macro="" textlink="">
      <xdr:nvSpPr>
        <xdr:cNvPr id="756" name="楕円 755"/>
        <xdr:cNvSpPr/>
      </xdr:nvSpPr>
      <xdr:spPr>
        <a:xfrm>
          <a:off x="203835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28592</xdr:rowOff>
    </xdr:from>
    <xdr:ext cx="469744" cy="259045"/>
    <xdr:sp macro="" textlink="">
      <xdr:nvSpPr>
        <xdr:cNvPr id="757" name="テキスト ボックス 756"/>
        <xdr:cNvSpPr txBox="1"/>
      </xdr:nvSpPr>
      <xdr:spPr>
        <a:xfrm>
          <a:off x="20199428" y="62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144780</xdr:rowOff>
    </xdr:from>
    <xdr:to>
      <xdr:col>102</xdr:col>
      <xdr:colOff>165100</xdr:colOff>
      <xdr:row>38</xdr:row>
      <xdr:rowOff>74930</xdr:rowOff>
    </xdr:to>
    <xdr:sp macro="" textlink="">
      <xdr:nvSpPr>
        <xdr:cNvPr id="758" name="楕円 757"/>
        <xdr:cNvSpPr/>
      </xdr:nvSpPr>
      <xdr:spPr>
        <a:xfrm>
          <a:off x="19494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91457</xdr:rowOff>
    </xdr:from>
    <xdr:ext cx="469744" cy="259045"/>
    <xdr:sp macro="" textlink="">
      <xdr:nvSpPr>
        <xdr:cNvPr id="759" name="テキスト ボックス 758"/>
        <xdr:cNvSpPr txBox="1"/>
      </xdr:nvSpPr>
      <xdr:spPr>
        <a:xfrm>
          <a:off x="19310428"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106807</xdr:rowOff>
    </xdr:from>
    <xdr:to>
      <xdr:col>98</xdr:col>
      <xdr:colOff>38100</xdr:colOff>
      <xdr:row>38</xdr:row>
      <xdr:rowOff>36957</xdr:rowOff>
    </xdr:to>
    <xdr:sp macro="" textlink="">
      <xdr:nvSpPr>
        <xdr:cNvPr id="760" name="楕円 759"/>
        <xdr:cNvSpPr/>
      </xdr:nvSpPr>
      <xdr:spPr>
        <a:xfrm>
          <a:off x="18605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53484</xdr:rowOff>
    </xdr:from>
    <xdr:ext cx="469744" cy="259045"/>
    <xdr:sp macro="" textlink="">
      <xdr:nvSpPr>
        <xdr:cNvPr id="761" name="テキスト ボックス 760"/>
        <xdr:cNvSpPr txBox="1"/>
      </xdr:nvSpPr>
      <xdr:spPr>
        <a:xfrm>
          <a:off x="18421428"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83465</xdr:rowOff>
    </xdr:from>
    <xdr:to>
      <xdr:col>116</xdr:col>
      <xdr:colOff>62864</xdr:colOff>
      <xdr:row>58</xdr:row>
      <xdr:rowOff>139700</xdr:rowOff>
    </xdr:to>
    <xdr:cxnSp macro="">
      <xdr:nvCxnSpPr>
        <xdr:cNvPr id="783" name="直線コネクタ 782"/>
        <xdr:cNvCxnSpPr/>
      </xdr:nvCxnSpPr>
      <xdr:spPr>
        <a:xfrm flipV="1">
          <a:off x="22159595" y="8827415"/>
          <a:ext cx="1269" cy="12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30142</xdr:rowOff>
    </xdr:from>
    <xdr:ext cx="534377" cy="259045"/>
    <xdr:sp macro="" textlink="">
      <xdr:nvSpPr>
        <xdr:cNvPr id="786" name="貸付金最大値テキスト"/>
        <xdr:cNvSpPr txBox="1"/>
      </xdr:nvSpPr>
      <xdr:spPr>
        <a:xfrm>
          <a:off x="22212300" y="860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83465</xdr:rowOff>
    </xdr:from>
    <xdr:to>
      <xdr:col>116</xdr:col>
      <xdr:colOff>152400</xdr:colOff>
      <xdr:row>51</xdr:row>
      <xdr:rowOff>83465</xdr:rowOff>
    </xdr:to>
    <xdr:cxnSp macro="">
      <xdr:nvCxnSpPr>
        <xdr:cNvPr id="787" name="直線コネクタ 786"/>
        <xdr:cNvCxnSpPr/>
      </xdr:nvCxnSpPr>
      <xdr:spPr>
        <a:xfrm>
          <a:off x="22072600" y="88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93203</xdr:rowOff>
    </xdr:from>
    <xdr:to>
      <xdr:col>116</xdr:col>
      <xdr:colOff>63500</xdr:colOff>
      <xdr:row>56</xdr:row>
      <xdr:rowOff>96129</xdr:rowOff>
    </xdr:to>
    <xdr:cxnSp macro="">
      <xdr:nvCxnSpPr>
        <xdr:cNvPr id="788" name="直線コネクタ 787"/>
        <xdr:cNvCxnSpPr/>
      </xdr:nvCxnSpPr>
      <xdr:spPr>
        <a:xfrm>
          <a:off x="21323300" y="9694403"/>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112727</xdr:rowOff>
    </xdr:from>
    <xdr:ext cx="469744" cy="259045"/>
    <xdr:sp macro="" textlink="">
      <xdr:nvSpPr>
        <xdr:cNvPr id="789" name="貸付金平均値テキスト"/>
        <xdr:cNvSpPr txBox="1"/>
      </xdr:nvSpPr>
      <xdr:spPr>
        <a:xfrm>
          <a:off x="22212300" y="971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134300</xdr:rowOff>
    </xdr:from>
    <xdr:to>
      <xdr:col>116</xdr:col>
      <xdr:colOff>114300</xdr:colOff>
      <xdr:row>57</xdr:row>
      <xdr:rowOff>64450</xdr:rowOff>
    </xdr:to>
    <xdr:sp macro="" textlink="">
      <xdr:nvSpPr>
        <xdr:cNvPr id="790" name="フローチャート: 判断 789"/>
        <xdr:cNvSpPr/>
      </xdr:nvSpPr>
      <xdr:spPr>
        <a:xfrm>
          <a:off x="22110700" y="973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21331</xdr:rowOff>
    </xdr:from>
    <xdr:to>
      <xdr:col>111</xdr:col>
      <xdr:colOff>177800</xdr:colOff>
      <xdr:row>56</xdr:row>
      <xdr:rowOff>93203</xdr:rowOff>
    </xdr:to>
    <xdr:cxnSp macro="">
      <xdr:nvCxnSpPr>
        <xdr:cNvPr id="791" name="直線コネクタ 790"/>
        <xdr:cNvCxnSpPr/>
      </xdr:nvCxnSpPr>
      <xdr:spPr>
        <a:xfrm>
          <a:off x="20434300" y="9622531"/>
          <a:ext cx="8890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45786</xdr:rowOff>
    </xdr:from>
    <xdr:to>
      <xdr:col>112</xdr:col>
      <xdr:colOff>38100</xdr:colOff>
      <xdr:row>57</xdr:row>
      <xdr:rowOff>147386</xdr:rowOff>
    </xdr:to>
    <xdr:sp macro="" textlink="">
      <xdr:nvSpPr>
        <xdr:cNvPr id="792" name="フローチャート: 判断 791"/>
        <xdr:cNvSpPr/>
      </xdr:nvSpPr>
      <xdr:spPr>
        <a:xfrm>
          <a:off x="212725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138513</xdr:rowOff>
    </xdr:from>
    <xdr:ext cx="469744" cy="259045"/>
    <xdr:sp macro="" textlink="">
      <xdr:nvSpPr>
        <xdr:cNvPr id="793" name="テキスト ボックス 792"/>
        <xdr:cNvSpPr txBox="1"/>
      </xdr:nvSpPr>
      <xdr:spPr>
        <a:xfrm>
          <a:off x="21088428" y="9911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12964</xdr:rowOff>
    </xdr:from>
    <xdr:to>
      <xdr:col>107</xdr:col>
      <xdr:colOff>50800</xdr:colOff>
      <xdr:row>56</xdr:row>
      <xdr:rowOff>21331</xdr:rowOff>
    </xdr:to>
    <xdr:cxnSp macro="">
      <xdr:nvCxnSpPr>
        <xdr:cNvPr id="794" name="直線コネクタ 793"/>
        <xdr:cNvCxnSpPr/>
      </xdr:nvCxnSpPr>
      <xdr:spPr>
        <a:xfrm>
          <a:off x="19545300" y="9614164"/>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4135</xdr:rowOff>
    </xdr:from>
    <xdr:to>
      <xdr:col>107</xdr:col>
      <xdr:colOff>101600</xdr:colOff>
      <xdr:row>57</xdr:row>
      <xdr:rowOff>105735</xdr:rowOff>
    </xdr:to>
    <xdr:sp macro="" textlink="">
      <xdr:nvSpPr>
        <xdr:cNvPr id="795" name="フローチャート: 判断 794"/>
        <xdr:cNvSpPr/>
      </xdr:nvSpPr>
      <xdr:spPr>
        <a:xfrm>
          <a:off x="20383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96862</xdr:rowOff>
    </xdr:from>
    <xdr:ext cx="469744" cy="259045"/>
    <xdr:sp macro="" textlink="">
      <xdr:nvSpPr>
        <xdr:cNvPr id="796" name="テキスト ボックス 795"/>
        <xdr:cNvSpPr txBox="1"/>
      </xdr:nvSpPr>
      <xdr:spPr>
        <a:xfrm>
          <a:off x="20199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99009</xdr:rowOff>
    </xdr:from>
    <xdr:to>
      <xdr:col>102</xdr:col>
      <xdr:colOff>114300</xdr:colOff>
      <xdr:row>56</xdr:row>
      <xdr:rowOff>12964</xdr:rowOff>
    </xdr:to>
    <xdr:cxnSp macro="">
      <xdr:nvCxnSpPr>
        <xdr:cNvPr id="797" name="直線コネクタ 796"/>
        <xdr:cNvCxnSpPr/>
      </xdr:nvCxnSpPr>
      <xdr:spPr>
        <a:xfrm>
          <a:off x="18656300" y="9357309"/>
          <a:ext cx="889000" cy="2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134894</xdr:rowOff>
    </xdr:from>
    <xdr:to>
      <xdr:col>102</xdr:col>
      <xdr:colOff>165100</xdr:colOff>
      <xdr:row>57</xdr:row>
      <xdr:rowOff>65044</xdr:rowOff>
    </xdr:to>
    <xdr:sp macro="" textlink="">
      <xdr:nvSpPr>
        <xdr:cNvPr id="798" name="フローチャート: 判断 797"/>
        <xdr:cNvSpPr/>
      </xdr:nvSpPr>
      <xdr:spPr>
        <a:xfrm>
          <a:off x="19494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56171</xdr:rowOff>
    </xdr:from>
    <xdr:ext cx="469744" cy="259045"/>
    <xdr:sp macro="" textlink="">
      <xdr:nvSpPr>
        <xdr:cNvPr id="799" name="テキスト ボックス 798"/>
        <xdr:cNvSpPr txBox="1"/>
      </xdr:nvSpPr>
      <xdr:spPr>
        <a:xfrm>
          <a:off x="19310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103896</xdr:rowOff>
    </xdr:from>
    <xdr:to>
      <xdr:col>98</xdr:col>
      <xdr:colOff>38100</xdr:colOff>
      <xdr:row>57</xdr:row>
      <xdr:rowOff>34046</xdr:rowOff>
    </xdr:to>
    <xdr:sp macro="" textlink="">
      <xdr:nvSpPr>
        <xdr:cNvPr id="800" name="フローチャート: 判断 799"/>
        <xdr:cNvSpPr/>
      </xdr:nvSpPr>
      <xdr:spPr>
        <a:xfrm>
          <a:off x="18605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25173</xdr:rowOff>
    </xdr:from>
    <xdr:ext cx="469744" cy="259045"/>
    <xdr:sp macro="" textlink="">
      <xdr:nvSpPr>
        <xdr:cNvPr id="801" name="テキスト ボックス 800"/>
        <xdr:cNvSpPr txBox="1"/>
      </xdr:nvSpPr>
      <xdr:spPr>
        <a:xfrm>
          <a:off x="18421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45329</xdr:rowOff>
    </xdr:from>
    <xdr:to>
      <xdr:col>116</xdr:col>
      <xdr:colOff>114300</xdr:colOff>
      <xdr:row>56</xdr:row>
      <xdr:rowOff>146929</xdr:rowOff>
    </xdr:to>
    <xdr:sp macro="" textlink="">
      <xdr:nvSpPr>
        <xdr:cNvPr id="807" name="楕円 806"/>
        <xdr:cNvSpPr/>
      </xdr:nvSpPr>
      <xdr:spPr>
        <a:xfrm>
          <a:off x="22110700" y="96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68206</xdr:rowOff>
    </xdr:from>
    <xdr:ext cx="469744" cy="259045"/>
    <xdr:sp macro="" textlink="">
      <xdr:nvSpPr>
        <xdr:cNvPr id="808" name="貸付金該当値テキスト"/>
        <xdr:cNvSpPr txBox="1"/>
      </xdr:nvSpPr>
      <xdr:spPr>
        <a:xfrm>
          <a:off x="22212300" y="949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42403</xdr:rowOff>
    </xdr:from>
    <xdr:to>
      <xdr:col>112</xdr:col>
      <xdr:colOff>38100</xdr:colOff>
      <xdr:row>56</xdr:row>
      <xdr:rowOff>144003</xdr:rowOff>
    </xdr:to>
    <xdr:sp macro="" textlink="">
      <xdr:nvSpPr>
        <xdr:cNvPr id="809" name="楕円 808"/>
        <xdr:cNvSpPr/>
      </xdr:nvSpPr>
      <xdr:spPr>
        <a:xfrm>
          <a:off x="21272500" y="96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160530</xdr:rowOff>
    </xdr:from>
    <xdr:ext cx="469744" cy="259045"/>
    <xdr:sp macro="" textlink="">
      <xdr:nvSpPr>
        <xdr:cNvPr id="810" name="テキスト ボックス 809"/>
        <xdr:cNvSpPr txBox="1"/>
      </xdr:nvSpPr>
      <xdr:spPr>
        <a:xfrm>
          <a:off x="21088428" y="941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141981</xdr:rowOff>
    </xdr:from>
    <xdr:to>
      <xdr:col>107</xdr:col>
      <xdr:colOff>101600</xdr:colOff>
      <xdr:row>56</xdr:row>
      <xdr:rowOff>72131</xdr:rowOff>
    </xdr:to>
    <xdr:sp macro="" textlink="">
      <xdr:nvSpPr>
        <xdr:cNvPr id="811" name="楕円 810"/>
        <xdr:cNvSpPr/>
      </xdr:nvSpPr>
      <xdr:spPr>
        <a:xfrm>
          <a:off x="20383500" y="95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88658</xdr:rowOff>
    </xdr:from>
    <xdr:ext cx="534377" cy="259045"/>
    <xdr:sp macro="" textlink="">
      <xdr:nvSpPr>
        <xdr:cNvPr id="812" name="テキスト ボックス 811"/>
        <xdr:cNvSpPr txBox="1"/>
      </xdr:nvSpPr>
      <xdr:spPr>
        <a:xfrm>
          <a:off x="20167111" y="934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133614</xdr:rowOff>
    </xdr:from>
    <xdr:to>
      <xdr:col>102</xdr:col>
      <xdr:colOff>165100</xdr:colOff>
      <xdr:row>56</xdr:row>
      <xdr:rowOff>63764</xdr:rowOff>
    </xdr:to>
    <xdr:sp macro="" textlink="">
      <xdr:nvSpPr>
        <xdr:cNvPr id="813" name="楕円 812"/>
        <xdr:cNvSpPr/>
      </xdr:nvSpPr>
      <xdr:spPr>
        <a:xfrm>
          <a:off x="19494500" y="95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80291</xdr:rowOff>
    </xdr:from>
    <xdr:ext cx="534377" cy="259045"/>
    <xdr:sp macro="" textlink="">
      <xdr:nvSpPr>
        <xdr:cNvPr id="814" name="テキスト ボックス 813"/>
        <xdr:cNvSpPr txBox="1"/>
      </xdr:nvSpPr>
      <xdr:spPr>
        <a:xfrm>
          <a:off x="19278111" y="93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48209</xdr:rowOff>
    </xdr:from>
    <xdr:to>
      <xdr:col>98</xdr:col>
      <xdr:colOff>38100</xdr:colOff>
      <xdr:row>54</xdr:row>
      <xdr:rowOff>149809</xdr:rowOff>
    </xdr:to>
    <xdr:sp macro="" textlink="">
      <xdr:nvSpPr>
        <xdr:cNvPr id="815" name="楕円 814"/>
        <xdr:cNvSpPr/>
      </xdr:nvSpPr>
      <xdr:spPr>
        <a:xfrm>
          <a:off x="18605500" y="93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166336</xdr:rowOff>
    </xdr:from>
    <xdr:ext cx="534377" cy="259045"/>
    <xdr:sp macro="" textlink="">
      <xdr:nvSpPr>
        <xdr:cNvPr id="816" name="テキスト ボックス 815"/>
        <xdr:cNvSpPr txBox="1"/>
      </xdr:nvSpPr>
      <xdr:spPr>
        <a:xfrm>
          <a:off x="18389111" y="90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7" name="テキスト ボックス 83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109068</xdr:rowOff>
    </xdr:from>
    <xdr:to>
      <xdr:col>116</xdr:col>
      <xdr:colOff>62864</xdr:colOff>
      <xdr:row>76</xdr:row>
      <xdr:rowOff>164526</xdr:rowOff>
    </xdr:to>
    <xdr:cxnSp macro="">
      <xdr:nvCxnSpPr>
        <xdr:cNvPr id="839" name="直線コネクタ 838"/>
        <xdr:cNvCxnSpPr/>
      </xdr:nvCxnSpPr>
      <xdr:spPr>
        <a:xfrm flipV="1">
          <a:off x="22159595" y="12110568"/>
          <a:ext cx="1269" cy="108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168353</xdr:rowOff>
    </xdr:from>
    <xdr:ext cx="534377" cy="259045"/>
    <xdr:sp macro="" textlink="">
      <xdr:nvSpPr>
        <xdr:cNvPr id="840" name="繰出金最小値テキスト"/>
        <xdr:cNvSpPr txBox="1"/>
      </xdr:nvSpPr>
      <xdr:spPr>
        <a:xfrm>
          <a:off x="22212300" y="1319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164526</xdr:rowOff>
    </xdr:from>
    <xdr:to>
      <xdr:col>116</xdr:col>
      <xdr:colOff>152400</xdr:colOff>
      <xdr:row>76</xdr:row>
      <xdr:rowOff>164526</xdr:rowOff>
    </xdr:to>
    <xdr:cxnSp macro="">
      <xdr:nvCxnSpPr>
        <xdr:cNvPr id="841" name="直線コネクタ 840"/>
        <xdr:cNvCxnSpPr/>
      </xdr:nvCxnSpPr>
      <xdr:spPr>
        <a:xfrm>
          <a:off x="22072600" y="1319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55745</xdr:rowOff>
    </xdr:from>
    <xdr:ext cx="534377" cy="259045"/>
    <xdr:sp macro="" textlink="">
      <xdr:nvSpPr>
        <xdr:cNvPr id="842" name="繰出金最大値テキスト"/>
        <xdr:cNvSpPr txBox="1"/>
      </xdr:nvSpPr>
      <xdr:spPr>
        <a:xfrm>
          <a:off x="22212300" y="118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109068</xdr:rowOff>
    </xdr:from>
    <xdr:to>
      <xdr:col>116</xdr:col>
      <xdr:colOff>152400</xdr:colOff>
      <xdr:row>70</xdr:row>
      <xdr:rowOff>109068</xdr:rowOff>
    </xdr:to>
    <xdr:cxnSp macro="">
      <xdr:nvCxnSpPr>
        <xdr:cNvPr id="843" name="直線コネクタ 842"/>
        <xdr:cNvCxnSpPr/>
      </xdr:nvCxnSpPr>
      <xdr:spPr>
        <a:xfrm>
          <a:off x="22072600" y="121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90917</xdr:rowOff>
    </xdr:from>
    <xdr:to>
      <xdr:col>116</xdr:col>
      <xdr:colOff>63500</xdr:colOff>
      <xdr:row>74</xdr:row>
      <xdr:rowOff>102484</xdr:rowOff>
    </xdr:to>
    <xdr:cxnSp macro="">
      <xdr:nvCxnSpPr>
        <xdr:cNvPr id="844" name="直線コネクタ 843"/>
        <xdr:cNvCxnSpPr/>
      </xdr:nvCxnSpPr>
      <xdr:spPr>
        <a:xfrm>
          <a:off x="21323300" y="12606767"/>
          <a:ext cx="838200" cy="1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11285</xdr:rowOff>
    </xdr:from>
    <xdr:ext cx="534377" cy="259045"/>
    <xdr:sp macro="" textlink="">
      <xdr:nvSpPr>
        <xdr:cNvPr id="845" name="繰出金平均値テキスト"/>
        <xdr:cNvSpPr txBox="1"/>
      </xdr:nvSpPr>
      <xdr:spPr>
        <a:xfrm>
          <a:off x="22212300" y="12355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159858</xdr:rowOff>
    </xdr:from>
    <xdr:to>
      <xdr:col>116</xdr:col>
      <xdr:colOff>114300</xdr:colOff>
      <xdr:row>73</xdr:row>
      <xdr:rowOff>90008</xdr:rowOff>
    </xdr:to>
    <xdr:sp macro="" textlink="">
      <xdr:nvSpPr>
        <xdr:cNvPr id="846" name="フローチャート: 判断 845"/>
        <xdr:cNvSpPr/>
      </xdr:nvSpPr>
      <xdr:spPr>
        <a:xfrm>
          <a:off x="221107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86939</xdr:rowOff>
    </xdr:from>
    <xdr:to>
      <xdr:col>111</xdr:col>
      <xdr:colOff>177800</xdr:colOff>
      <xdr:row>73</xdr:row>
      <xdr:rowOff>90917</xdr:rowOff>
    </xdr:to>
    <xdr:cxnSp macro="">
      <xdr:nvCxnSpPr>
        <xdr:cNvPr id="847" name="直線コネクタ 846"/>
        <xdr:cNvCxnSpPr/>
      </xdr:nvCxnSpPr>
      <xdr:spPr>
        <a:xfrm>
          <a:off x="20434300" y="12602789"/>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83551</xdr:rowOff>
    </xdr:from>
    <xdr:to>
      <xdr:col>112</xdr:col>
      <xdr:colOff>38100</xdr:colOff>
      <xdr:row>73</xdr:row>
      <xdr:rowOff>13701</xdr:rowOff>
    </xdr:to>
    <xdr:sp macro="" textlink="">
      <xdr:nvSpPr>
        <xdr:cNvPr id="848" name="フローチャート: 判断 847"/>
        <xdr:cNvSpPr/>
      </xdr:nvSpPr>
      <xdr:spPr>
        <a:xfrm>
          <a:off x="21272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30228</xdr:rowOff>
    </xdr:from>
    <xdr:ext cx="534377" cy="259045"/>
    <xdr:sp macro="" textlink="">
      <xdr:nvSpPr>
        <xdr:cNvPr id="849" name="テキスト ボックス 848"/>
        <xdr:cNvSpPr txBox="1"/>
      </xdr:nvSpPr>
      <xdr:spPr>
        <a:xfrm>
          <a:off x="21056111" y="122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86939</xdr:rowOff>
    </xdr:from>
    <xdr:to>
      <xdr:col>107</xdr:col>
      <xdr:colOff>50800</xdr:colOff>
      <xdr:row>73</xdr:row>
      <xdr:rowOff>111171</xdr:rowOff>
    </xdr:to>
    <xdr:cxnSp macro="">
      <xdr:nvCxnSpPr>
        <xdr:cNvPr id="850" name="直線コネクタ 849"/>
        <xdr:cNvCxnSpPr/>
      </xdr:nvCxnSpPr>
      <xdr:spPr>
        <a:xfrm flipV="1">
          <a:off x="19545300" y="12602789"/>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106593</xdr:rowOff>
    </xdr:from>
    <xdr:to>
      <xdr:col>107</xdr:col>
      <xdr:colOff>101600</xdr:colOff>
      <xdr:row>73</xdr:row>
      <xdr:rowOff>36743</xdr:rowOff>
    </xdr:to>
    <xdr:sp macro="" textlink="">
      <xdr:nvSpPr>
        <xdr:cNvPr id="851" name="フローチャート: 判断 850"/>
        <xdr:cNvSpPr/>
      </xdr:nvSpPr>
      <xdr:spPr>
        <a:xfrm>
          <a:off x="20383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53270</xdr:rowOff>
    </xdr:from>
    <xdr:ext cx="534377" cy="259045"/>
    <xdr:sp macro="" textlink="">
      <xdr:nvSpPr>
        <xdr:cNvPr id="852" name="テキスト ボックス 851"/>
        <xdr:cNvSpPr txBox="1"/>
      </xdr:nvSpPr>
      <xdr:spPr>
        <a:xfrm>
          <a:off x="20167111" y="1222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36693</xdr:rowOff>
    </xdr:from>
    <xdr:to>
      <xdr:col>102</xdr:col>
      <xdr:colOff>114300</xdr:colOff>
      <xdr:row>73</xdr:row>
      <xdr:rowOff>111171</xdr:rowOff>
    </xdr:to>
    <xdr:cxnSp macro="">
      <xdr:nvCxnSpPr>
        <xdr:cNvPr id="853" name="直線コネクタ 852"/>
        <xdr:cNvCxnSpPr/>
      </xdr:nvCxnSpPr>
      <xdr:spPr>
        <a:xfrm>
          <a:off x="18656300" y="12552543"/>
          <a:ext cx="889000" cy="7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83596</xdr:rowOff>
    </xdr:from>
    <xdr:to>
      <xdr:col>102</xdr:col>
      <xdr:colOff>165100</xdr:colOff>
      <xdr:row>73</xdr:row>
      <xdr:rowOff>13746</xdr:rowOff>
    </xdr:to>
    <xdr:sp macro="" textlink="">
      <xdr:nvSpPr>
        <xdr:cNvPr id="854" name="フローチャート: 判断 853"/>
        <xdr:cNvSpPr/>
      </xdr:nvSpPr>
      <xdr:spPr>
        <a:xfrm>
          <a:off x="19494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30273</xdr:rowOff>
    </xdr:from>
    <xdr:ext cx="534377" cy="259045"/>
    <xdr:sp macro="" textlink="">
      <xdr:nvSpPr>
        <xdr:cNvPr id="855" name="テキスト ボックス 854"/>
        <xdr:cNvSpPr txBox="1"/>
      </xdr:nvSpPr>
      <xdr:spPr>
        <a:xfrm>
          <a:off x="19278111" y="122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32756</xdr:rowOff>
    </xdr:from>
    <xdr:to>
      <xdr:col>98</xdr:col>
      <xdr:colOff>38100</xdr:colOff>
      <xdr:row>72</xdr:row>
      <xdr:rowOff>134356</xdr:rowOff>
    </xdr:to>
    <xdr:sp macro="" textlink="">
      <xdr:nvSpPr>
        <xdr:cNvPr id="856" name="フローチャート: 判断 855"/>
        <xdr:cNvSpPr/>
      </xdr:nvSpPr>
      <xdr:spPr>
        <a:xfrm>
          <a:off x="18605500" y="1237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150883</xdr:rowOff>
    </xdr:from>
    <xdr:ext cx="534377" cy="259045"/>
    <xdr:sp macro="" textlink="">
      <xdr:nvSpPr>
        <xdr:cNvPr id="857" name="テキスト ボックス 856"/>
        <xdr:cNvSpPr txBox="1"/>
      </xdr:nvSpPr>
      <xdr:spPr>
        <a:xfrm>
          <a:off x="18389111" y="1215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51684</xdr:rowOff>
    </xdr:from>
    <xdr:to>
      <xdr:col>116</xdr:col>
      <xdr:colOff>114300</xdr:colOff>
      <xdr:row>74</xdr:row>
      <xdr:rowOff>153284</xdr:rowOff>
    </xdr:to>
    <xdr:sp macro="" textlink="">
      <xdr:nvSpPr>
        <xdr:cNvPr id="863" name="楕円 862"/>
        <xdr:cNvSpPr/>
      </xdr:nvSpPr>
      <xdr:spPr>
        <a:xfrm>
          <a:off x="22110700" y="1273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30111</xdr:rowOff>
    </xdr:from>
    <xdr:ext cx="534377" cy="259045"/>
    <xdr:sp macro="" textlink="">
      <xdr:nvSpPr>
        <xdr:cNvPr id="864" name="繰出金該当値テキスト"/>
        <xdr:cNvSpPr txBox="1"/>
      </xdr:nvSpPr>
      <xdr:spPr>
        <a:xfrm>
          <a:off x="22212300" y="127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40117</xdr:rowOff>
    </xdr:from>
    <xdr:to>
      <xdr:col>112</xdr:col>
      <xdr:colOff>38100</xdr:colOff>
      <xdr:row>73</xdr:row>
      <xdr:rowOff>141717</xdr:rowOff>
    </xdr:to>
    <xdr:sp macro="" textlink="">
      <xdr:nvSpPr>
        <xdr:cNvPr id="865" name="楕円 864"/>
        <xdr:cNvSpPr/>
      </xdr:nvSpPr>
      <xdr:spPr>
        <a:xfrm>
          <a:off x="21272500" y="1255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132844</xdr:rowOff>
    </xdr:from>
    <xdr:ext cx="534377" cy="259045"/>
    <xdr:sp macro="" textlink="">
      <xdr:nvSpPr>
        <xdr:cNvPr id="866" name="テキスト ボックス 865"/>
        <xdr:cNvSpPr txBox="1"/>
      </xdr:nvSpPr>
      <xdr:spPr>
        <a:xfrm>
          <a:off x="21056111" y="1264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36139</xdr:rowOff>
    </xdr:from>
    <xdr:to>
      <xdr:col>107</xdr:col>
      <xdr:colOff>101600</xdr:colOff>
      <xdr:row>73</xdr:row>
      <xdr:rowOff>137739</xdr:rowOff>
    </xdr:to>
    <xdr:sp macro="" textlink="">
      <xdr:nvSpPr>
        <xdr:cNvPr id="867" name="楕円 866"/>
        <xdr:cNvSpPr/>
      </xdr:nvSpPr>
      <xdr:spPr>
        <a:xfrm>
          <a:off x="20383500" y="125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128866</xdr:rowOff>
    </xdr:from>
    <xdr:ext cx="534377" cy="259045"/>
    <xdr:sp macro="" textlink="">
      <xdr:nvSpPr>
        <xdr:cNvPr id="868" name="テキスト ボックス 867"/>
        <xdr:cNvSpPr txBox="1"/>
      </xdr:nvSpPr>
      <xdr:spPr>
        <a:xfrm>
          <a:off x="20167111" y="126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60371</xdr:rowOff>
    </xdr:from>
    <xdr:to>
      <xdr:col>102</xdr:col>
      <xdr:colOff>165100</xdr:colOff>
      <xdr:row>73</xdr:row>
      <xdr:rowOff>161971</xdr:rowOff>
    </xdr:to>
    <xdr:sp macro="" textlink="">
      <xdr:nvSpPr>
        <xdr:cNvPr id="869" name="楕円 868"/>
        <xdr:cNvSpPr/>
      </xdr:nvSpPr>
      <xdr:spPr>
        <a:xfrm>
          <a:off x="19494500" y="1257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153098</xdr:rowOff>
    </xdr:from>
    <xdr:ext cx="534377" cy="259045"/>
    <xdr:sp macro="" textlink="">
      <xdr:nvSpPr>
        <xdr:cNvPr id="870" name="テキスト ボックス 869"/>
        <xdr:cNvSpPr txBox="1"/>
      </xdr:nvSpPr>
      <xdr:spPr>
        <a:xfrm>
          <a:off x="19278111" y="1266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157343</xdr:rowOff>
    </xdr:from>
    <xdr:to>
      <xdr:col>98</xdr:col>
      <xdr:colOff>38100</xdr:colOff>
      <xdr:row>73</xdr:row>
      <xdr:rowOff>87493</xdr:rowOff>
    </xdr:to>
    <xdr:sp macro="" textlink="">
      <xdr:nvSpPr>
        <xdr:cNvPr id="871" name="楕円 870"/>
        <xdr:cNvSpPr/>
      </xdr:nvSpPr>
      <xdr:spPr>
        <a:xfrm>
          <a:off x="18605500" y="1250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78620</xdr:rowOff>
    </xdr:from>
    <xdr:ext cx="534377" cy="259045"/>
    <xdr:sp macro="" textlink="">
      <xdr:nvSpPr>
        <xdr:cNvPr id="872" name="テキスト ボックス 871"/>
        <xdr:cNvSpPr txBox="1"/>
      </xdr:nvSpPr>
      <xdr:spPr>
        <a:xfrm>
          <a:off x="18389111" y="1259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・投資及び出資金については、令和元年度において大幅増となっているが、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これは市立病院の経営安定化を図るため、市の一般会計から出資したことによるものである。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また、令和２年度から公共下水道事業が企業会計へ移行したことから、平年よりも高い水準となっている。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令和２年度において特別定額給付金の給付により大幅な増となっているほか、新型コロナウイルス感染症の影響を受けた企業に対する中小企業応援交付金など独自の交付金を交付したことにより大幅増となっている。</a:t>
          </a:r>
          <a:endParaRPr kumimoji="1"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・人件費については、退職者数の</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減に</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伴い退職手当が</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令和２年度から会計年度任用職員制度に移行したことにより、</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例年よりも高い水準となっている。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本市の特徴として、物件費について、類似団体と比較して高いコストで推移しているが、公民館、児童館、老人憩の家など管理すべき公共施設の数により、施設等管理運営委託をはじめとする委託料が多いことなど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本市は歳入に占める法人市民税収の割合が高く、また交付税の不交付団体であることから、景気動向や企業業績に応じて歳入総額が大きく変動するリスクを負っており、年度間の歳入不均衡を調整するため、財政調整基金の残高を確保するよう努めているところ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　市内企業の好調な業績による法人市民税の増収や、ふるさと納税の増収などを、将来に備えて財政調整基金積立金、庁舎建設等基金積立金等に積極的に積み立てたことから、近年は類似他団体と比較して高い水準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223,710
216,010
93.84
125,260,693
119,825,190
4,801,336
52,981,726
58,568,410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2.5
39.7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92347</xdr:rowOff>
    </xdr:to>
    <xdr:cxnSp macro="">
      <xdr:nvCxnSpPr>
        <xdr:cNvPr id="58" name="直線コネクタ 57"/>
        <xdr:cNvCxnSpPr/>
      </xdr:nvCxnSpPr>
      <xdr:spPr>
        <a:xfrm flipV="1">
          <a:off x="4633595" y="5181963"/>
          <a:ext cx="127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96174</xdr:rowOff>
    </xdr:from>
    <xdr:ext cx="469744" cy="259045"/>
    <xdr:sp macro="" textlink="">
      <xdr:nvSpPr>
        <xdr:cNvPr id="59" name="議会費最小値テキスト"/>
        <xdr:cNvSpPr txBox="1"/>
      </xdr:nvSpPr>
      <xdr:spPr>
        <a:xfrm>
          <a:off x="4686300" y="678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92347</xdr:rowOff>
    </xdr:from>
    <xdr:to>
      <xdr:col>24</xdr:col>
      <xdr:colOff>152400</xdr:colOff>
      <xdr:row>39</xdr:row>
      <xdr:rowOff>92347</xdr:rowOff>
    </xdr:to>
    <xdr:cxnSp macro="">
      <xdr:nvCxnSpPr>
        <xdr:cNvPr id="60" name="直線コネクタ 59"/>
        <xdr:cNvCxnSpPr/>
      </xdr:nvCxnSpPr>
      <xdr:spPr>
        <a:xfrm>
          <a:off x="4546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49893</xdr:rowOff>
    </xdr:from>
    <xdr:to>
      <xdr:col>24</xdr:col>
      <xdr:colOff>63500</xdr:colOff>
      <xdr:row>34</xdr:row>
      <xdr:rowOff>92347</xdr:rowOff>
    </xdr:to>
    <xdr:cxnSp macro="">
      <xdr:nvCxnSpPr>
        <xdr:cNvPr id="63" name="直線コネクタ 62"/>
        <xdr:cNvCxnSpPr/>
      </xdr:nvCxnSpPr>
      <xdr:spPr>
        <a:xfrm>
          <a:off x="3797300" y="587919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11810</xdr:rowOff>
    </xdr:from>
    <xdr:ext cx="469744" cy="259045"/>
    <xdr:sp macro="" textlink="">
      <xdr:nvSpPr>
        <xdr:cNvPr id="64" name="議会費平均値テキスト"/>
        <xdr:cNvSpPr txBox="1"/>
      </xdr:nvSpPr>
      <xdr:spPr>
        <a:xfrm>
          <a:off x="4686300" y="60125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33383</xdr:rowOff>
    </xdr:from>
    <xdr:to>
      <xdr:col>24</xdr:col>
      <xdr:colOff>114300</xdr:colOff>
      <xdr:row>35</xdr:row>
      <xdr:rowOff>134983</xdr:rowOff>
    </xdr:to>
    <xdr:sp macro="" textlink="">
      <xdr:nvSpPr>
        <xdr:cNvPr id="65" name="フローチャート: 判断 64"/>
        <xdr:cNvSpPr/>
      </xdr:nvSpPr>
      <xdr:spPr>
        <a:xfrm>
          <a:off x="45847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31931</xdr:rowOff>
    </xdr:from>
    <xdr:to>
      <xdr:col>19</xdr:col>
      <xdr:colOff>177800</xdr:colOff>
      <xdr:row>34</xdr:row>
      <xdr:rowOff>49893</xdr:rowOff>
    </xdr:to>
    <xdr:cxnSp macro="">
      <xdr:nvCxnSpPr>
        <xdr:cNvPr id="66" name="直線コネクタ 65"/>
        <xdr:cNvCxnSpPr/>
      </xdr:nvCxnSpPr>
      <xdr:spPr>
        <a:xfrm>
          <a:off x="2908300" y="58612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129722</xdr:rowOff>
    </xdr:from>
    <xdr:to>
      <xdr:col>20</xdr:col>
      <xdr:colOff>38100</xdr:colOff>
      <xdr:row>35</xdr:row>
      <xdr:rowOff>59872</xdr:rowOff>
    </xdr:to>
    <xdr:sp macro="" textlink="">
      <xdr:nvSpPr>
        <xdr:cNvPr id="67" name="フローチャート: 判断 66"/>
        <xdr:cNvSpPr/>
      </xdr:nvSpPr>
      <xdr:spPr>
        <a:xfrm>
          <a:off x="3746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50999</xdr:rowOff>
    </xdr:from>
    <xdr:ext cx="469744" cy="259045"/>
    <xdr:sp macro="" textlink="">
      <xdr:nvSpPr>
        <xdr:cNvPr id="68" name="テキスト ボックス 67"/>
        <xdr:cNvSpPr txBox="1"/>
      </xdr:nvSpPr>
      <xdr:spPr>
        <a:xfrm>
          <a:off x="3562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23767</xdr:rowOff>
    </xdr:from>
    <xdr:to>
      <xdr:col>15</xdr:col>
      <xdr:colOff>50800</xdr:colOff>
      <xdr:row>34</xdr:row>
      <xdr:rowOff>31931</xdr:rowOff>
    </xdr:to>
    <xdr:cxnSp macro="">
      <xdr:nvCxnSpPr>
        <xdr:cNvPr id="69" name="直線コネクタ 68"/>
        <xdr:cNvCxnSpPr/>
      </xdr:nvCxnSpPr>
      <xdr:spPr>
        <a:xfrm>
          <a:off x="2019300" y="58530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162378</xdr:rowOff>
    </xdr:from>
    <xdr:to>
      <xdr:col>15</xdr:col>
      <xdr:colOff>101600</xdr:colOff>
      <xdr:row>34</xdr:row>
      <xdr:rowOff>92528</xdr:rowOff>
    </xdr:to>
    <xdr:sp macro="" textlink="">
      <xdr:nvSpPr>
        <xdr:cNvPr id="70" name="フローチャート: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83655</xdr:rowOff>
    </xdr:from>
    <xdr:ext cx="469744" cy="259045"/>
    <xdr:sp macro="" textlink="">
      <xdr:nvSpPr>
        <xdr:cNvPr id="71" name="テキスト ボックス 70"/>
        <xdr:cNvSpPr txBox="1"/>
      </xdr:nvSpPr>
      <xdr:spPr>
        <a:xfrm>
          <a:off x="2673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15603</xdr:rowOff>
    </xdr:from>
    <xdr:to>
      <xdr:col>10</xdr:col>
      <xdr:colOff>114300</xdr:colOff>
      <xdr:row>34</xdr:row>
      <xdr:rowOff>23767</xdr:rowOff>
    </xdr:to>
    <xdr:cxnSp macro="">
      <xdr:nvCxnSpPr>
        <xdr:cNvPr id="72" name="直線コネクタ 71"/>
        <xdr:cNvCxnSpPr/>
      </xdr:nvCxnSpPr>
      <xdr:spPr>
        <a:xfrm>
          <a:off x="1130300" y="58449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160746</xdr:rowOff>
    </xdr:from>
    <xdr:to>
      <xdr:col>10</xdr:col>
      <xdr:colOff>165100</xdr:colOff>
      <xdr:row>34</xdr:row>
      <xdr:rowOff>90896</xdr:rowOff>
    </xdr:to>
    <xdr:sp macro="" textlink="">
      <xdr:nvSpPr>
        <xdr:cNvPr id="73" name="フローチャート: 判断 72"/>
        <xdr:cNvSpPr/>
      </xdr:nvSpPr>
      <xdr:spPr>
        <a:xfrm>
          <a:off x="1968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82023</xdr:rowOff>
    </xdr:from>
    <xdr:ext cx="469744" cy="259045"/>
    <xdr:sp macro="" textlink="">
      <xdr:nvSpPr>
        <xdr:cNvPr id="74" name="テキスト ボックス 73"/>
        <xdr:cNvSpPr txBox="1"/>
      </xdr:nvSpPr>
      <xdr:spPr>
        <a:xfrm>
          <a:off x="1784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75" name="フローチャート: 判断 74"/>
        <xdr:cNvSpPr/>
      </xdr:nvSpPr>
      <xdr:spPr>
        <a:xfrm>
          <a:off x="1079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67327</xdr:rowOff>
    </xdr:from>
    <xdr:ext cx="469744" cy="259045"/>
    <xdr:sp macro="" textlink="">
      <xdr:nvSpPr>
        <xdr:cNvPr id="76" name="テキスト ボックス 75"/>
        <xdr:cNvSpPr txBox="1"/>
      </xdr:nvSpPr>
      <xdr:spPr>
        <a:xfrm>
          <a:off x="895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41547</xdr:rowOff>
    </xdr:from>
    <xdr:to>
      <xdr:col>24</xdr:col>
      <xdr:colOff>114300</xdr:colOff>
      <xdr:row>34</xdr:row>
      <xdr:rowOff>143147</xdr:rowOff>
    </xdr:to>
    <xdr:sp macro="" textlink="">
      <xdr:nvSpPr>
        <xdr:cNvPr id="82" name="楕円 81"/>
        <xdr:cNvSpPr/>
      </xdr:nvSpPr>
      <xdr:spPr>
        <a:xfrm>
          <a:off x="4584700" y="587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64424</xdr:rowOff>
    </xdr:from>
    <xdr:ext cx="469744" cy="259045"/>
    <xdr:sp macro="" textlink="">
      <xdr:nvSpPr>
        <xdr:cNvPr id="83" name="議会費該当値テキスト"/>
        <xdr:cNvSpPr txBox="1"/>
      </xdr:nvSpPr>
      <xdr:spPr>
        <a:xfrm>
          <a:off x="4686300" y="572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170543</xdr:rowOff>
    </xdr:from>
    <xdr:to>
      <xdr:col>20</xdr:col>
      <xdr:colOff>38100</xdr:colOff>
      <xdr:row>34</xdr:row>
      <xdr:rowOff>100693</xdr:rowOff>
    </xdr:to>
    <xdr:sp macro="" textlink="">
      <xdr:nvSpPr>
        <xdr:cNvPr id="84" name="楕円 83"/>
        <xdr:cNvSpPr/>
      </xdr:nvSpPr>
      <xdr:spPr>
        <a:xfrm>
          <a:off x="37465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117220</xdr:rowOff>
    </xdr:from>
    <xdr:ext cx="469744" cy="259045"/>
    <xdr:sp macro="" textlink="">
      <xdr:nvSpPr>
        <xdr:cNvPr id="85" name="テキスト ボックス 84"/>
        <xdr:cNvSpPr txBox="1"/>
      </xdr:nvSpPr>
      <xdr:spPr>
        <a:xfrm>
          <a:off x="3562428" y="560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152581</xdr:rowOff>
    </xdr:from>
    <xdr:to>
      <xdr:col>15</xdr:col>
      <xdr:colOff>101600</xdr:colOff>
      <xdr:row>34</xdr:row>
      <xdr:rowOff>82731</xdr:rowOff>
    </xdr:to>
    <xdr:sp macro="" textlink="">
      <xdr:nvSpPr>
        <xdr:cNvPr id="86" name="楕円 85"/>
        <xdr:cNvSpPr/>
      </xdr:nvSpPr>
      <xdr:spPr>
        <a:xfrm>
          <a:off x="2857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99258</xdr:rowOff>
    </xdr:from>
    <xdr:ext cx="469744" cy="259045"/>
    <xdr:sp macro="" textlink="">
      <xdr:nvSpPr>
        <xdr:cNvPr id="87" name="テキスト ボックス 86"/>
        <xdr:cNvSpPr txBox="1"/>
      </xdr:nvSpPr>
      <xdr:spPr>
        <a:xfrm>
          <a:off x="2673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144417</xdr:rowOff>
    </xdr:from>
    <xdr:to>
      <xdr:col>10</xdr:col>
      <xdr:colOff>165100</xdr:colOff>
      <xdr:row>34</xdr:row>
      <xdr:rowOff>74567</xdr:rowOff>
    </xdr:to>
    <xdr:sp macro="" textlink="">
      <xdr:nvSpPr>
        <xdr:cNvPr id="88" name="楕円 87"/>
        <xdr:cNvSpPr/>
      </xdr:nvSpPr>
      <xdr:spPr>
        <a:xfrm>
          <a:off x="1968500" y="58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91094</xdr:rowOff>
    </xdr:from>
    <xdr:ext cx="469744" cy="259045"/>
    <xdr:sp macro="" textlink="">
      <xdr:nvSpPr>
        <xdr:cNvPr id="89" name="テキスト ボックス 88"/>
        <xdr:cNvSpPr txBox="1"/>
      </xdr:nvSpPr>
      <xdr:spPr>
        <a:xfrm>
          <a:off x="1784428" y="557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136253</xdr:rowOff>
    </xdr:from>
    <xdr:to>
      <xdr:col>6</xdr:col>
      <xdr:colOff>38100</xdr:colOff>
      <xdr:row>34</xdr:row>
      <xdr:rowOff>66403</xdr:rowOff>
    </xdr:to>
    <xdr:sp macro="" textlink="">
      <xdr:nvSpPr>
        <xdr:cNvPr id="90" name="楕円 89"/>
        <xdr:cNvSpPr/>
      </xdr:nvSpPr>
      <xdr:spPr>
        <a:xfrm>
          <a:off x="1079500" y="5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82930</xdr:rowOff>
    </xdr:from>
    <xdr:ext cx="469744" cy="259045"/>
    <xdr:sp macro="" textlink="">
      <xdr:nvSpPr>
        <xdr:cNvPr id="91" name="テキスト ボックス 90"/>
        <xdr:cNvSpPr txBox="1"/>
      </xdr:nvSpPr>
      <xdr:spPr>
        <a:xfrm>
          <a:off x="895428" y="556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138785</xdr:rowOff>
    </xdr:from>
    <xdr:to>
      <xdr:col>24</xdr:col>
      <xdr:colOff>62865</xdr:colOff>
      <xdr:row>53</xdr:row>
      <xdr:rowOff>69672</xdr:rowOff>
    </xdr:to>
    <xdr:cxnSp macro="">
      <xdr:nvCxnSpPr>
        <xdr:cNvPr id="118" name="直線コネクタ 117"/>
        <xdr:cNvCxnSpPr/>
      </xdr:nvCxnSpPr>
      <xdr:spPr>
        <a:xfrm flipV="1">
          <a:off x="4633595" y="8539835"/>
          <a:ext cx="1270" cy="61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73499</xdr:rowOff>
    </xdr:from>
    <xdr:ext cx="599010" cy="259045"/>
    <xdr:sp macro="" textlink="">
      <xdr:nvSpPr>
        <xdr:cNvPr id="119" name="総務費最小値テキスト"/>
        <xdr:cNvSpPr txBox="1"/>
      </xdr:nvSpPr>
      <xdr:spPr>
        <a:xfrm>
          <a:off x="4686300" y="9160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69672</xdr:rowOff>
    </xdr:from>
    <xdr:to>
      <xdr:col>24</xdr:col>
      <xdr:colOff>152400</xdr:colOff>
      <xdr:row>53</xdr:row>
      <xdr:rowOff>69672</xdr:rowOff>
    </xdr:to>
    <xdr:cxnSp macro="">
      <xdr:nvCxnSpPr>
        <xdr:cNvPr id="120" name="直線コネクタ 119"/>
        <xdr:cNvCxnSpPr/>
      </xdr:nvCxnSpPr>
      <xdr:spPr>
        <a:xfrm>
          <a:off x="4546600" y="915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85462</xdr:rowOff>
    </xdr:from>
    <xdr:ext cx="599010" cy="259045"/>
    <xdr:sp macro="" textlink="">
      <xdr:nvSpPr>
        <xdr:cNvPr id="121" name="総務費最大値テキスト"/>
        <xdr:cNvSpPr txBox="1"/>
      </xdr:nvSpPr>
      <xdr:spPr>
        <a:xfrm>
          <a:off x="4686300" y="831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138785</xdr:rowOff>
    </xdr:from>
    <xdr:to>
      <xdr:col>24</xdr:col>
      <xdr:colOff>152400</xdr:colOff>
      <xdr:row>49</xdr:row>
      <xdr:rowOff>138785</xdr:rowOff>
    </xdr:to>
    <xdr:cxnSp macro="">
      <xdr:nvCxnSpPr>
        <xdr:cNvPr id="122" name="直線コネクタ 121"/>
        <xdr:cNvCxnSpPr/>
      </xdr:nvCxnSpPr>
      <xdr:spPr>
        <a:xfrm>
          <a:off x="4546600" y="853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13393</xdr:rowOff>
    </xdr:from>
    <xdr:to>
      <xdr:col>24</xdr:col>
      <xdr:colOff>63500</xdr:colOff>
      <xdr:row>58</xdr:row>
      <xdr:rowOff>10127</xdr:rowOff>
    </xdr:to>
    <xdr:cxnSp macro="">
      <xdr:nvCxnSpPr>
        <xdr:cNvPr id="123" name="直線コネクタ 122"/>
        <xdr:cNvCxnSpPr/>
      </xdr:nvCxnSpPr>
      <xdr:spPr>
        <a:xfrm flipV="1">
          <a:off x="3797300" y="8757343"/>
          <a:ext cx="838200" cy="119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38109</xdr:rowOff>
    </xdr:from>
    <xdr:ext cx="599010" cy="259045"/>
    <xdr:sp macro="" textlink="">
      <xdr:nvSpPr>
        <xdr:cNvPr id="124" name="総務費平均値テキスト"/>
        <xdr:cNvSpPr txBox="1"/>
      </xdr:nvSpPr>
      <xdr:spPr>
        <a:xfrm>
          <a:off x="4686300" y="8953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59682</xdr:rowOff>
    </xdr:from>
    <xdr:to>
      <xdr:col>24</xdr:col>
      <xdr:colOff>114300</xdr:colOff>
      <xdr:row>52</xdr:row>
      <xdr:rowOff>161282</xdr:rowOff>
    </xdr:to>
    <xdr:sp macro="" textlink="">
      <xdr:nvSpPr>
        <xdr:cNvPr id="125" name="フローチャート: 判断 124"/>
        <xdr:cNvSpPr/>
      </xdr:nvSpPr>
      <xdr:spPr>
        <a:xfrm>
          <a:off x="4584700" y="897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135955</xdr:rowOff>
    </xdr:from>
    <xdr:to>
      <xdr:col>19</xdr:col>
      <xdr:colOff>177800</xdr:colOff>
      <xdr:row>58</xdr:row>
      <xdr:rowOff>10127</xdr:rowOff>
    </xdr:to>
    <xdr:cxnSp macro="">
      <xdr:nvCxnSpPr>
        <xdr:cNvPr id="126" name="直線コネクタ 125"/>
        <xdr:cNvCxnSpPr/>
      </xdr:nvCxnSpPr>
      <xdr:spPr>
        <a:xfrm>
          <a:off x="2908300" y="9908605"/>
          <a:ext cx="889000" cy="4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118835</xdr:rowOff>
    </xdr:from>
    <xdr:to>
      <xdr:col>20</xdr:col>
      <xdr:colOff>38100</xdr:colOff>
      <xdr:row>59</xdr:row>
      <xdr:rowOff>48985</xdr:rowOff>
    </xdr:to>
    <xdr:sp macro="" textlink="">
      <xdr:nvSpPr>
        <xdr:cNvPr id="127" name="フローチャート: 判断 126"/>
        <xdr:cNvSpPr/>
      </xdr:nvSpPr>
      <xdr:spPr>
        <a:xfrm>
          <a:off x="3746500" y="1006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40112</xdr:rowOff>
    </xdr:from>
    <xdr:ext cx="534377" cy="259045"/>
    <xdr:sp macro="" textlink="">
      <xdr:nvSpPr>
        <xdr:cNvPr id="128" name="テキスト ボックス 127"/>
        <xdr:cNvSpPr txBox="1"/>
      </xdr:nvSpPr>
      <xdr:spPr>
        <a:xfrm>
          <a:off x="3530111" y="101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86621</xdr:rowOff>
    </xdr:from>
    <xdr:to>
      <xdr:col>15</xdr:col>
      <xdr:colOff>50800</xdr:colOff>
      <xdr:row>57</xdr:row>
      <xdr:rowOff>135955</xdr:rowOff>
    </xdr:to>
    <xdr:cxnSp macro="">
      <xdr:nvCxnSpPr>
        <xdr:cNvPr id="129" name="直線コネクタ 128"/>
        <xdr:cNvCxnSpPr/>
      </xdr:nvCxnSpPr>
      <xdr:spPr>
        <a:xfrm>
          <a:off x="2019300" y="9859271"/>
          <a:ext cx="889000" cy="4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126314</xdr:rowOff>
    </xdr:from>
    <xdr:to>
      <xdr:col>15</xdr:col>
      <xdr:colOff>101600</xdr:colOff>
      <xdr:row>59</xdr:row>
      <xdr:rowOff>56464</xdr:rowOff>
    </xdr:to>
    <xdr:sp macro="" textlink="">
      <xdr:nvSpPr>
        <xdr:cNvPr id="130" name="フローチャート: 判断 129"/>
        <xdr:cNvSpPr/>
      </xdr:nvSpPr>
      <xdr:spPr>
        <a:xfrm>
          <a:off x="2857500" y="100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47591</xdr:rowOff>
    </xdr:from>
    <xdr:ext cx="534377" cy="259045"/>
    <xdr:sp macro="" textlink="">
      <xdr:nvSpPr>
        <xdr:cNvPr id="131" name="テキスト ボックス 130"/>
        <xdr:cNvSpPr txBox="1"/>
      </xdr:nvSpPr>
      <xdr:spPr>
        <a:xfrm>
          <a:off x="2641111" y="101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86621</xdr:rowOff>
    </xdr:from>
    <xdr:to>
      <xdr:col>10</xdr:col>
      <xdr:colOff>114300</xdr:colOff>
      <xdr:row>58</xdr:row>
      <xdr:rowOff>165020</xdr:rowOff>
    </xdr:to>
    <xdr:cxnSp macro="">
      <xdr:nvCxnSpPr>
        <xdr:cNvPr id="132" name="直線コネクタ 131"/>
        <xdr:cNvCxnSpPr/>
      </xdr:nvCxnSpPr>
      <xdr:spPr>
        <a:xfrm flipV="1">
          <a:off x="1130300" y="9859271"/>
          <a:ext cx="889000" cy="24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151482</xdr:rowOff>
    </xdr:from>
    <xdr:to>
      <xdr:col>10</xdr:col>
      <xdr:colOff>165100</xdr:colOff>
      <xdr:row>59</xdr:row>
      <xdr:rowOff>81632</xdr:rowOff>
    </xdr:to>
    <xdr:sp macro="" textlink="">
      <xdr:nvSpPr>
        <xdr:cNvPr id="133" name="フローチャート: 判断 132"/>
        <xdr:cNvSpPr/>
      </xdr:nvSpPr>
      <xdr:spPr>
        <a:xfrm>
          <a:off x="1968500" y="1009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72759</xdr:rowOff>
    </xdr:from>
    <xdr:ext cx="534377" cy="259045"/>
    <xdr:sp macro="" textlink="">
      <xdr:nvSpPr>
        <xdr:cNvPr id="134" name="テキスト ボックス 133"/>
        <xdr:cNvSpPr txBox="1"/>
      </xdr:nvSpPr>
      <xdr:spPr>
        <a:xfrm>
          <a:off x="1752111" y="101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152908</xdr:rowOff>
    </xdr:from>
    <xdr:to>
      <xdr:col>6</xdr:col>
      <xdr:colOff>38100</xdr:colOff>
      <xdr:row>59</xdr:row>
      <xdr:rowOff>83058</xdr:rowOff>
    </xdr:to>
    <xdr:sp macro="" textlink="">
      <xdr:nvSpPr>
        <xdr:cNvPr id="135" name="フローチャート: 判断 134"/>
        <xdr:cNvSpPr/>
      </xdr:nvSpPr>
      <xdr:spPr>
        <a:xfrm>
          <a:off x="1079500" y="1009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74185</xdr:rowOff>
    </xdr:from>
    <xdr:ext cx="534377" cy="259045"/>
    <xdr:sp macro="" textlink="">
      <xdr:nvSpPr>
        <xdr:cNvPr id="136" name="テキスト ボックス 135"/>
        <xdr:cNvSpPr txBox="1"/>
      </xdr:nvSpPr>
      <xdr:spPr>
        <a:xfrm>
          <a:off x="863111" y="1018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134043</xdr:rowOff>
    </xdr:from>
    <xdr:to>
      <xdr:col>24</xdr:col>
      <xdr:colOff>114300</xdr:colOff>
      <xdr:row>51</xdr:row>
      <xdr:rowOff>64193</xdr:rowOff>
    </xdr:to>
    <xdr:sp macro="" textlink="">
      <xdr:nvSpPr>
        <xdr:cNvPr id="142" name="楕円 141"/>
        <xdr:cNvSpPr/>
      </xdr:nvSpPr>
      <xdr:spPr>
        <a:xfrm>
          <a:off x="4584700" y="8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156920</xdr:rowOff>
    </xdr:from>
    <xdr:ext cx="599010" cy="259045"/>
    <xdr:sp macro="" textlink="">
      <xdr:nvSpPr>
        <xdr:cNvPr id="143" name="総務費該当値テキスト"/>
        <xdr:cNvSpPr txBox="1"/>
      </xdr:nvSpPr>
      <xdr:spPr>
        <a:xfrm>
          <a:off x="4686300" y="855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130777</xdr:rowOff>
    </xdr:from>
    <xdr:to>
      <xdr:col>20</xdr:col>
      <xdr:colOff>38100</xdr:colOff>
      <xdr:row>58</xdr:row>
      <xdr:rowOff>60927</xdr:rowOff>
    </xdr:to>
    <xdr:sp macro="" textlink="">
      <xdr:nvSpPr>
        <xdr:cNvPr id="144" name="楕円 143"/>
        <xdr:cNvSpPr/>
      </xdr:nvSpPr>
      <xdr:spPr>
        <a:xfrm>
          <a:off x="3746500" y="99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77454</xdr:rowOff>
    </xdr:from>
    <xdr:ext cx="534377" cy="259045"/>
    <xdr:sp macro="" textlink="">
      <xdr:nvSpPr>
        <xdr:cNvPr id="145" name="テキスト ボックス 144"/>
        <xdr:cNvSpPr txBox="1"/>
      </xdr:nvSpPr>
      <xdr:spPr>
        <a:xfrm>
          <a:off x="3530111" y="967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85155</xdr:rowOff>
    </xdr:from>
    <xdr:to>
      <xdr:col>15</xdr:col>
      <xdr:colOff>101600</xdr:colOff>
      <xdr:row>58</xdr:row>
      <xdr:rowOff>15305</xdr:rowOff>
    </xdr:to>
    <xdr:sp macro="" textlink="">
      <xdr:nvSpPr>
        <xdr:cNvPr id="146" name="楕円 145"/>
        <xdr:cNvSpPr/>
      </xdr:nvSpPr>
      <xdr:spPr>
        <a:xfrm>
          <a:off x="2857500" y="98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31832</xdr:rowOff>
    </xdr:from>
    <xdr:ext cx="534377" cy="259045"/>
    <xdr:sp macro="" textlink="">
      <xdr:nvSpPr>
        <xdr:cNvPr id="147" name="テキスト ボックス 146"/>
        <xdr:cNvSpPr txBox="1"/>
      </xdr:nvSpPr>
      <xdr:spPr>
        <a:xfrm>
          <a:off x="2641111" y="96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35821</xdr:rowOff>
    </xdr:from>
    <xdr:to>
      <xdr:col>10</xdr:col>
      <xdr:colOff>165100</xdr:colOff>
      <xdr:row>57</xdr:row>
      <xdr:rowOff>137421</xdr:rowOff>
    </xdr:to>
    <xdr:sp macro="" textlink="">
      <xdr:nvSpPr>
        <xdr:cNvPr id="148" name="楕円 147"/>
        <xdr:cNvSpPr/>
      </xdr:nvSpPr>
      <xdr:spPr>
        <a:xfrm>
          <a:off x="1968500" y="980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153948</xdr:rowOff>
    </xdr:from>
    <xdr:ext cx="534377" cy="259045"/>
    <xdr:sp macro="" textlink="">
      <xdr:nvSpPr>
        <xdr:cNvPr id="149" name="テキスト ボックス 148"/>
        <xdr:cNvSpPr txBox="1"/>
      </xdr:nvSpPr>
      <xdr:spPr>
        <a:xfrm>
          <a:off x="1752111" y="958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114220</xdr:rowOff>
    </xdr:from>
    <xdr:to>
      <xdr:col>6</xdr:col>
      <xdr:colOff>38100</xdr:colOff>
      <xdr:row>59</xdr:row>
      <xdr:rowOff>44370</xdr:rowOff>
    </xdr:to>
    <xdr:sp macro="" textlink="">
      <xdr:nvSpPr>
        <xdr:cNvPr id="150" name="楕円 149"/>
        <xdr:cNvSpPr/>
      </xdr:nvSpPr>
      <xdr:spPr>
        <a:xfrm>
          <a:off x="1079500" y="100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60897</xdr:rowOff>
    </xdr:from>
    <xdr:ext cx="534377" cy="259045"/>
    <xdr:sp macro="" textlink="">
      <xdr:nvSpPr>
        <xdr:cNvPr id="151" name="テキスト ボックス 150"/>
        <xdr:cNvSpPr txBox="1"/>
      </xdr:nvSpPr>
      <xdr:spPr>
        <a:xfrm>
          <a:off x="863111" y="983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63747</xdr:rowOff>
    </xdr:from>
    <xdr:to>
      <xdr:col>24</xdr:col>
      <xdr:colOff>62865</xdr:colOff>
      <xdr:row>78</xdr:row>
      <xdr:rowOff>83065</xdr:rowOff>
    </xdr:to>
    <xdr:cxnSp macro="">
      <xdr:nvCxnSpPr>
        <xdr:cNvPr id="176" name="直線コネクタ 175"/>
        <xdr:cNvCxnSpPr/>
      </xdr:nvCxnSpPr>
      <xdr:spPr>
        <a:xfrm flipV="1">
          <a:off x="4633595" y="12065247"/>
          <a:ext cx="1270" cy="139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86892</xdr:rowOff>
    </xdr:from>
    <xdr:ext cx="599010" cy="259045"/>
    <xdr:sp macro="" textlink="">
      <xdr:nvSpPr>
        <xdr:cNvPr id="177" name="民生費最小値テキスト"/>
        <xdr:cNvSpPr txBox="1"/>
      </xdr:nvSpPr>
      <xdr:spPr>
        <a:xfrm>
          <a:off x="4686300" y="1345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83065</xdr:rowOff>
    </xdr:from>
    <xdr:to>
      <xdr:col>24</xdr:col>
      <xdr:colOff>152400</xdr:colOff>
      <xdr:row>78</xdr:row>
      <xdr:rowOff>83065</xdr:rowOff>
    </xdr:to>
    <xdr:cxnSp macro="">
      <xdr:nvCxnSpPr>
        <xdr:cNvPr id="178" name="直線コネクタ 177"/>
        <xdr:cNvCxnSpPr/>
      </xdr:nvCxnSpPr>
      <xdr:spPr>
        <a:xfrm>
          <a:off x="4546600" y="1345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10424</xdr:rowOff>
    </xdr:from>
    <xdr:ext cx="599010" cy="259045"/>
    <xdr:sp macro="" textlink="">
      <xdr:nvSpPr>
        <xdr:cNvPr id="179" name="民生費最大値テキスト"/>
        <xdr:cNvSpPr txBox="1"/>
      </xdr:nvSpPr>
      <xdr:spPr>
        <a:xfrm>
          <a:off x="4686300" y="118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199,987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63747</xdr:rowOff>
    </xdr:from>
    <xdr:to>
      <xdr:col>24</xdr:col>
      <xdr:colOff>152400</xdr:colOff>
      <xdr:row>70</xdr:row>
      <xdr:rowOff>63747</xdr:rowOff>
    </xdr:to>
    <xdr:cxnSp macro="">
      <xdr:nvCxnSpPr>
        <xdr:cNvPr id="180" name="直線コネクタ 179"/>
        <xdr:cNvCxnSpPr/>
      </xdr:nvCxnSpPr>
      <xdr:spPr>
        <a:xfrm>
          <a:off x="4546600" y="1206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464</xdr:rowOff>
    </xdr:from>
    <xdr:to>
      <xdr:col>24</xdr:col>
      <xdr:colOff>63500</xdr:colOff>
      <xdr:row>76</xdr:row>
      <xdr:rowOff>92380</xdr:rowOff>
    </xdr:to>
    <xdr:cxnSp macro="">
      <xdr:nvCxnSpPr>
        <xdr:cNvPr id="181" name="直線コネクタ 180"/>
        <xdr:cNvCxnSpPr/>
      </xdr:nvCxnSpPr>
      <xdr:spPr>
        <a:xfrm flipV="1">
          <a:off x="3797300" y="13030664"/>
          <a:ext cx="838200" cy="9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113809</xdr:rowOff>
    </xdr:from>
    <xdr:ext cx="599010" cy="259045"/>
    <xdr:sp macro="" textlink="">
      <xdr:nvSpPr>
        <xdr:cNvPr id="182" name="民生費平均値テキスト"/>
        <xdr:cNvSpPr txBox="1"/>
      </xdr:nvSpPr>
      <xdr:spPr>
        <a:xfrm>
          <a:off x="4686300" y="129725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135382</xdr:rowOff>
    </xdr:from>
    <xdr:to>
      <xdr:col>24</xdr:col>
      <xdr:colOff>114300</xdr:colOff>
      <xdr:row>76</xdr:row>
      <xdr:rowOff>65531</xdr:rowOff>
    </xdr:to>
    <xdr:sp macro="" textlink="">
      <xdr:nvSpPr>
        <xdr:cNvPr id="183" name="フローチャート: 判断 182"/>
        <xdr:cNvSpPr/>
      </xdr:nvSpPr>
      <xdr:spPr>
        <a:xfrm>
          <a:off x="4584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92380</xdr:rowOff>
    </xdr:from>
    <xdr:to>
      <xdr:col>19</xdr:col>
      <xdr:colOff>177800</xdr:colOff>
      <xdr:row>76</xdr:row>
      <xdr:rowOff>120935</xdr:rowOff>
    </xdr:to>
    <xdr:cxnSp macro="">
      <xdr:nvCxnSpPr>
        <xdr:cNvPr id="184" name="直線コネクタ 183"/>
        <xdr:cNvCxnSpPr/>
      </xdr:nvCxnSpPr>
      <xdr:spPr>
        <a:xfrm flipV="1">
          <a:off x="2908300" y="13122580"/>
          <a:ext cx="8890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40914</xdr:rowOff>
    </xdr:from>
    <xdr:to>
      <xdr:col>20</xdr:col>
      <xdr:colOff>38100</xdr:colOff>
      <xdr:row>76</xdr:row>
      <xdr:rowOff>142514</xdr:rowOff>
    </xdr:to>
    <xdr:sp macro="" textlink="">
      <xdr:nvSpPr>
        <xdr:cNvPr id="185" name="フローチャート: 判断 184"/>
        <xdr:cNvSpPr/>
      </xdr:nvSpPr>
      <xdr:spPr>
        <a:xfrm>
          <a:off x="37465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159040</xdr:rowOff>
    </xdr:from>
    <xdr:ext cx="599010" cy="259045"/>
    <xdr:sp macro="" textlink="">
      <xdr:nvSpPr>
        <xdr:cNvPr id="186" name="テキスト ボックス 185"/>
        <xdr:cNvSpPr txBox="1"/>
      </xdr:nvSpPr>
      <xdr:spPr>
        <a:xfrm>
          <a:off x="3497795" y="1284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120935</xdr:rowOff>
    </xdr:from>
    <xdr:to>
      <xdr:col>15</xdr:col>
      <xdr:colOff>50800</xdr:colOff>
      <xdr:row>77</xdr:row>
      <xdr:rowOff>25115</xdr:rowOff>
    </xdr:to>
    <xdr:cxnSp macro="">
      <xdr:nvCxnSpPr>
        <xdr:cNvPr id="187" name="直線コネクタ 186"/>
        <xdr:cNvCxnSpPr/>
      </xdr:nvCxnSpPr>
      <xdr:spPr>
        <a:xfrm flipV="1">
          <a:off x="2019300" y="13151135"/>
          <a:ext cx="889000" cy="7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88900</xdr:rowOff>
    </xdr:from>
    <xdr:to>
      <xdr:col>15</xdr:col>
      <xdr:colOff>101600</xdr:colOff>
      <xdr:row>77</xdr:row>
      <xdr:rowOff>19050</xdr:rowOff>
    </xdr:to>
    <xdr:sp macro="" textlink="">
      <xdr:nvSpPr>
        <xdr:cNvPr id="188" name="フローチャート: 判断 187"/>
        <xdr:cNvSpPr/>
      </xdr:nvSpPr>
      <xdr:spPr>
        <a:xfrm>
          <a:off x="2857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10177</xdr:rowOff>
    </xdr:from>
    <xdr:ext cx="599010" cy="259045"/>
    <xdr:sp macro="" textlink="">
      <xdr:nvSpPr>
        <xdr:cNvPr id="189" name="テキスト ボックス 188"/>
        <xdr:cNvSpPr txBox="1"/>
      </xdr:nvSpPr>
      <xdr:spPr>
        <a:xfrm>
          <a:off x="2608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25115</xdr:rowOff>
    </xdr:from>
    <xdr:to>
      <xdr:col>10</xdr:col>
      <xdr:colOff>114300</xdr:colOff>
      <xdr:row>77</xdr:row>
      <xdr:rowOff>67977</xdr:rowOff>
    </xdr:to>
    <xdr:cxnSp macro="">
      <xdr:nvCxnSpPr>
        <xdr:cNvPr id="190" name="直線コネクタ 189"/>
        <xdr:cNvCxnSpPr/>
      </xdr:nvCxnSpPr>
      <xdr:spPr>
        <a:xfrm flipV="1">
          <a:off x="1130300" y="13226765"/>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5442</xdr:rowOff>
    </xdr:from>
    <xdr:to>
      <xdr:col>10</xdr:col>
      <xdr:colOff>165100</xdr:colOff>
      <xdr:row>76</xdr:row>
      <xdr:rowOff>107042</xdr:rowOff>
    </xdr:to>
    <xdr:sp macro="" textlink="">
      <xdr:nvSpPr>
        <xdr:cNvPr id="191" name="フローチャート: 判断 190"/>
        <xdr:cNvSpPr/>
      </xdr:nvSpPr>
      <xdr:spPr>
        <a:xfrm>
          <a:off x="1968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123569</xdr:rowOff>
    </xdr:from>
    <xdr:ext cx="599010" cy="259045"/>
    <xdr:sp macro="" textlink="">
      <xdr:nvSpPr>
        <xdr:cNvPr id="192" name="テキスト ボックス 191"/>
        <xdr:cNvSpPr txBox="1"/>
      </xdr:nvSpPr>
      <xdr:spPr>
        <a:xfrm>
          <a:off x="1719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66839</xdr:rowOff>
    </xdr:from>
    <xdr:to>
      <xdr:col>6</xdr:col>
      <xdr:colOff>38100</xdr:colOff>
      <xdr:row>76</xdr:row>
      <xdr:rowOff>168439</xdr:rowOff>
    </xdr:to>
    <xdr:sp macro="" textlink="">
      <xdr:nvSpPr>
        <xdr:cNvPr id="193" name="フローチャート: 判断 192"/>
        <xdr:cNvSpPr/>
      </xdr:nvSpPr>
      <xdr:spPr>
        <a:xfrm>
          <a:off x="1079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13517</xdr:rowOff>
    </xdr:from>
    <xdr:ext cx="599010" cy="259045"/>
    <xdr:sp macro="" textlink="">
      <xdr:nvSpPr>
        <xdr:cNvPr id="194" name="テキスト ボックス 193"/>
        <xdr:cNvSpPr txBox="1"/>
      </xdr:nvSpPr>
      <xdr:spPr>
        <a:xfrm>
          <a:off x="830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121114</xdr:rowOff>
    </xdr:from>
    <xdr:to>
      <xdr:col>24</xdr:col>
      <xdr:colOff>114300</xdr:colOff>
      <xdr:row>76</xdr:row>
      <xdr:rowOff>51264</xdr:rowOff>
    </xdr:to>
    <xdr:sp macro="" textlink="">
      <xdr:nvSpPr>
        <xdr:cNvPr id="200" name="楕円 199"/>
        <xdr:cNvSpPr/>
      </xdr:nvSpPr>
      <xdr:spPr>
        <a:xfrm>
          <a:off x="4584700" y="129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143991</xdr:rowOff>
    </xdr:from>
    <xdr:ext cx="599010" cy="259045"/>
    <xdr:sp macro="" textlink="">
      <xdr:nvSpPr>
        <xdr:cNvPr id="201" name="民生費該当値テキスト"/>
        <xdr:cNvSpPr txBox="1"/>
      </xdr:nvSpPr>
      <xdr:spPr>
        <a:xfrm>
          <a:off x="4686300" y="1283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41580</xdr:rowOff>
    </xdr:from>
    <xdr:to>
      <xdr:col>20</xdr:col>
      <xdr:colOff>38100</xdr:colOff>
      <xdr:row>76</xdr:row>
      <xdr:rowOff>143180</xdr:rowOff>
    </xdr:to>
    <xdr:sp macro="" textlink="">
      <xdr:nvSpPr>
        <xdr:cNvPr id="202" name="楕円 201"/>
        <xdr:cNvSpPr/>
      </xdr:nvSpPr>
      <xdr:spPr>
        <a:xfrm>
          <a:off x="3746500" y="130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134307</xdr:rowOff>
    </xdr:from>
    <xdr:ext cx="599010" cy="259045"/>
    <xdr:sp macro="" textlink="">
      <xdr:nvSpPr>
        <xdr:cNvPr id="203" name="テキスト ボックス 202"/>
        <xdr:cNvSpPr txBox="1"/>
      </xdr:nvSpPr>
      <xdr:spPr>
        <a:xfrm>
          <a:off x="3497795" y="131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70135</xdr:rowOff>
    </xdr:from>
    <xdr:to>
      <xdr:col>15</xdr:col>
      <xdr:colOff>101600</xdr:colOff>
      <xdr:row>77</xdr:row>
      <xdr:rowOff>285</xdr:rowOff>
    </xdr:to>
    <xdr:sp macro="" textlink="">
      <xdr:nvSpPr>
        <xdr:cNvPr id="204" name="楕円 203"/>
        <xdr:cNvSpPr/>
      </xdr:nvSpPr>
      <xdr:spPr>
        <a:xfrm>
          <a:off x="2857500" y="131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16813</xdr:rowOff>
    </xdr:from>
    <xdr:ext cx="599010" cy="259045"/>
    <xdr:sp macro="" textlink="">
      <xdr:nvSpPr>
        <xdr:cNvPr id="205" name="テキスト ボックス 204"/>
        <xdr:cNvSpPr txBox="1"/>
      </xdr:nvSpPr>
      <xdr:spPr>
        <a:xfrm>
          <a:off x="2608795" y="1287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145765</xdr:rowOff>
    </xdr:from>
    <xdr:to>
      <xdr:col>10</xdr:col>
      <xdr:colOff>165100</xdr:colOff>
      <xdr:row>77</xdr:row>
      <xdr:rowOff>75915</xdr:rowOff>
    </xdr:to>
    <xdr:sp macro="" textlink="">
      <xdr:nvSpPr>
        <xdr:cNvPr id="206" name="楕円 205"/>
        <xdr:cNvSpPr/>
      </xdr:nvSpPr>
      <xdr:spPr>
        <a:xfrm>
          <a:off x="1968500" y="131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67042</xdr:rowOff>
    </xdr:from>
    <xdr:ext cx="599010" cy="259045"/>
    <xdr:sp macro="" textlink="">
      <xdr:nvSpPr>
        <xdr:cNvPr id="207" name="テキスト ボックス 206"/>
        <xdr:cNvSpPr txBox="1"/>
      </xdr:nvSpPr>
      <xdr:spPr>
        <a:xfrm>
          <a:off x="1719795" y="1326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17177</xdr:rowOff>
    </xdr:from>
    <xdr:to>
      <xdr:col>6</xdr:col>
      <xdr:colOff>38100</xdr:colOff>
      <xdr:row>77</xdr:row>
      <xdr:rowOff>118777</xdr:rowOff>
    </xdr:to>
    <xdr:sp macro="" textlink="">
      <xdr:nvSpPr>
        <xdr:cNvPr id="208" name="楕円 207"/>
        <xdr:cNvSpPr/>
      </xdr:nvSpPr>
      <xdr:spPr>
        <a:xfrm>
          <a:off x="1079500" y="13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109904</xdr:rowOff>
    </xdr:from>
    <xdr:ext cx="599010" cy="259045"/>
    <xdr:sp macro="" textlink="">
      <xdr:nvSpPr>
        <xdr:cNvPr id="209" name="テキスト ボックス 208"/>
        <xdr:cNvSpPr txBox="1"/>
      </xdr:nvSpPr>
      <xdr:spPr>
        <a:xfrm>
          <a:off x="830795" y="1331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140060</xdr:rowOff>
    </xdr:from>
    <xdr:to>
      <xdr:col>24</xdr:col>
      <xdr:colOff>62865</xdr:colOff>
      <xdr:row>99</xdr:row>
      <xdr:rowOff>8026</xdr:rowOff>
    </xdr:to>
    <xdr:cxnSp macro="">
      <xdr:nvCxnSpPr>
        <xdr:cNvPr id="236" name="直線コネクタ 235"/>
        <xdr:cNvCxnSpPr/>
      </xdr:nvCxnSpPr>
      <xdr:spPr>
        <a:xfrm flipV="1">
          <a:off x="4633595" y="15570560"/>
          <a:ext cx="1270" cy="141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11853</xdr:rowOff>
    </xdr:from>
    <xdr:ext cx="534377" cy="259045"/>
    <xdr:sp macro="" textlink="">
      <xdr:nvSpPr>
        <xdr:cNvPr id="237" name="衛生費最小値テキスト"/>
        <xdr:cNvSpPr txBox="1"/>
      </xdr:nvSpPr>
      <xdr:spPr>
        <a:xfrm>
          <a:off x="4686300" y="169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8026</xdr:rowOff>
    </xdr:from>
    <xdr:to>
      <xdr:col>24</xdr:col>
      <xdr:colOff>152400</xdr:colOff>
      <xdr:row>99</xdr:row>
      <xdr:rowOff>8026</xdr:rowOff>
    </xdr:to>
    <xdr:cxnSp macro="">
      <xdr:nvCxnSpPr>
        <xdr:cNvPr id="238" name="直線コネクタ 237"/>
        <xdr:cNvCxnSpPr/>
      </xdr:nvCxnSpPr>
      <xdr:spPr>
        <a:xfrm>
          <a:off x="4546600" y="1698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86737</xdr:rowOff>
    </xdr:from>
    <xdr:ext cx="534377" cy="259045"/>
    <xdr:sp macro="" textlink="">
      <xdr:nvSpPr>
        <xdr:cNvPr id="239" name="衛生費最大値テキスト"/>
        <xdr:cNvSpPr txBox="1"/>
      </xdr:nvSpPr>
      <xdr:spPr>
        <a:xfrm>
          <a:off x="4686300" y="1534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140060</xdr:rowOff>
    </xdr:from>
    <xdr:to>
      <xdr:col>24</xdr:col>
      <xdr:colOff>152400</xdr:colOff>
      <xdr:row>90</xdr:row>
      <xdr:rowOff>140060</xdr:rowOff>
    </xdr:to>
    <xdr:cxnSp macro="">
      <xdr:nvCxnSpPr>
        <xdr:cNvPr id="240" name="直線コネクタ 239"/>
        <xdr:cNvCxnSpPr/>
      </xdr:nvCxnSpPr>
      <xdr:spPr>
        <a:xfrm>
          <a:off x="4546600" y="1557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50971</xdr:rowOff>
    </xdr:from>
    <xdr:to>
      <xdr:col>24</xdr:col>
      <xdr:colOff>63500</xdr:colOff>
      <xdr:row>94</xdr:row>
      <xdr:rowOff>170659</xdr:rowOff>
    </xdr:to>
    <xdr:cxnSp macro="">
      <xdr:nvCxnSpPr>
        <xdr:cNvPr id="241" name="直線コネクタ 240"/>
        <xdr:cNvCxnSpPr/>
      </xdr:nvCxnSpPr>
      <xdr:spPr>
        <a:xfrm>
          <a:off x="3797300" y="16167271"/>
          <a:ext cx="838200" cy="11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73531</xdr:rowOff>
    </xdr:from>
    <xdr:ext cx="534377" cy="259045"/>
    <xdr:sp macro="" textlink="">
      <xdr:nvSpPr>
        <xdr:cNvPr id="242" name="衛生費平均値テキスト"/>
        <xdr:cNvSpPr txBox="1"/>
      </xdr:nvSpPr>
      <xdr:spPr>
        <a:xfrm>
          <a:off x="4686300" y="16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95104</xdr:rowOff>
    </xdr:from>
    <xdr:to>
      <xdr:col>24</xdr:col>
      <xdr:colOff>114300</xdr:colOff>
      <xdr:row>97</xdr:row>
      <xdr:rowOff>25254</xdr:rowOff>
    </xdr:to>
    <xdr:sp macro="" textlink="">
      <xdr:nvSpPr>
        <xdr:cNvPr id="243" name="フローチャート: 判断 242"/>
        <xdr:cNvSpPr/>
      </xdr:nvSpPr>
      <xdr:spPr>
        <a:xfrm>
          <a:off x="4584700" y="165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50971</xdr:rowOff>
    </xdr:from>
    <xdr:to>
      <xdr:col>19</xdr:col>
      <xdr:colOff>177800</xdr:colOff>
      <xdr:row>96</xdr:row>
      <xdr:rowOff>154167</xdr:rowOff>
    </xdr:to>
    <xdr:cxnSp macro="">
      <xdr:nvCxnSpPr>
        <xdr:cNvPr id="244" name="直線コネクタ 243"/>
        <xdr:cNvCxnSpPr/>
      </xdr:nvCxnSpPr>
      <xdr:spPr>
        <a:xfrm flipV="1">
          <a:off x="2908300" y="16167271"/>
          <a:ext cx="889000" cy="4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48992</xdr:rowOff>
    </xdr:from>
    <xdr:to>
      <xdr:col>20</xdr:col>
      <xdr:colOff>38100</xdr:colOff>
      <xdr:row>96</xdr:row>
      <xdr:rowOff>150592</xdr:rowOff>
    </xdr:to>
    <xdr:sp macro="" textlink="">
      <xdr:nvSpPr>
        <xdr:cNvPr id="245" name="フローチャート: 判断 244"/>
        <xdr:cNvSpPr/>
      </xdr:nvSpPr>
      <xdr:spPr>
        <a:xfrm>
          <a:off x="3746500" y="1650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141719</xdr:rowOff>
    </xdr:from>
    <xdr:ext cx="534377" cy="259045"/>
    <xdr:sp macro="" textlink="">
      <xdr:nvSpPr>
        <xdr:cNvPr id="246" name="テキスト ボックス 245"/>
        <xdr:cNvSpPr txBox="1"/>
      </xdr:nvSpPr>
      <xdr:spPr>
        <a:xfrm>
          <a:off x="3530111" y="166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154167</xdr:rowOff>
    </xdr:from>
    <xdr:to>
      <xdr:col>15</xdr:col>
      <xdr:colOff>50800</xdr:colOff>
      <xdr:row>97</xdr:row>
      <xdr:rowOff>38626</xdr:rowOff>
    </xdr:to>
    <xdr:cxnSp macro="">
      <xdr:nvCxnSpPr>
        <xdr:cNvPr id="247" name="直線コネクタ 246"/>
        <xdr:cNvCxnSpPr/>
      </xdr:nvCxnSpPr>
      <xdr:spPr>
        <a:xfrm flipV="1">
          <a:off x="2019300" y="16613367"/>
          <a:ext cx="889000" cy="5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159048</xdr:rowOff>
    </xdr:from>
    <xdr:to>
      <xdr:col>15</xdr:col>
      <xdr:colOff>101600</xdr:colOff>
      <xdr:row>97</xdr:row>
      <xdr:rowOff>89198</xdr:rowOff>
    </xdr:to>
    <xdr:sp macro="" textlink="">
      <xdr:nvSpPr>
        <xdr:cNvPr id="248" name="フローチャート: 判断 247"/>
        <xdr:cNvSpPr/>
      </xdr:nvSpPr>
      <xdr:spPr>
        <a:xfrm>
          <a:off x="2857500" y="1661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80325</xdr:rowOff>
    </xdr:from>
    <xdr:ext cx="534377" cy="259045"/>
    <xdr:sp macro="" textlink="">
      <xdr:nvSpPr>
        <xdr:cNvPr id="249" name="テキスト ボックス 248"/>
        <xdr:cNvSpPr txBox="1"/>
      </xdr:nvSpPr>
      <xdr:spPr>
        <a:xfrm>
          <a:off x="2641111" y="167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31049</xdr:rowOff>
    </xdr:from>
    <xdr:to>
      <xdr:col>10</xdr:col>
      <xdr:colOff>114300</xdr:colOff>
      <xdr:row>97</xdr:row>
      <xdr:rowOff>38626</xdr:rowOff>
    </xdr:to>
    <xdr:cxnSp macro="">
      <xdr:nvCxnSpPr>
        <xdr:cNvPr id="250" name="直線コネクタ 249"/>
        <xdr:cNvCxnSpPr/>
      </xdr:nvCxnSpPr>
      <xdr:spPr>
        <a:xfrm>
          <a:off x="1130300" y="16490249"/>
          <a:ext cx="889000" cy="17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10914</xdr:rowOff>
    </xdr:from>
    <xdr:to>
      <xdr:col>10</xdr:col>
      <xdr:colOff>165100</xdr:colOff>
      <xdr:row>97</xdr:row>
      <xdr:rowOff>112514</xdr:rowOff>
    </xdr:to>
    <xdr:sp macro="" textlink="">
      <xdr:nvSpPr>
        <xdr:cNvPr id="251" name="フローチャート: 判断 250"/>
        <xdr:cNvSpPr/>
      </xdr:nvSpPr>
      <xdr:spPr>
        <a:xfrm>
          <a:off x="1968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103641</xdr:rowOff>
    </xdr:from>
    <xdr:ext cx="534377" cy="259045"/>
    <xdr:sp macro="" textlink="">
      <xdr:nvSpPr>
        <xdr:cNvPr id="252" name="テキスト ボックス 251"/>
        <xdr:cNvSpPr txBox="1"/>
      </xdr:nvSpPr>
      <xdr:spPr>
        <a:xfrm>
          <a:off x="1752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162835</xdr:rowOff>
    </xdr:from>
    <xdr:to>
      <xdr:col>6</xdr:col>
      <xdr:colOff>38100</xdr:colOff>
      <xdr:row>97</xdr:row>
      <xdr:rowOff>92985</xdr:rowOff>
    </xdr:to>
    <xdr:sp macro="" textlink="">
      <xdr:nvSpPr>
        <xdr:cNvPr id="253" name="フローチャート: 判断 252"/>
        <xdr:cNvSpPr/>
      </xdr:nvSpPr>
      <xdr:spPr>
        <a:xfrm>
          <a:off x="1079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84112</xdr:rowOff>
    </xdr:from>
    <xdr:ext cx="534377" cy="259045"/>
    <xdr:sp macro="" textlink="">
      <xdr:nvSpPr>
        <xdr:cNvPr id="254" name="テキスト ボックス 253"/>
        <xdr:cNvSpPr txBox="1"/>
      </xdr:nvSpPr>
      <xdr:spPr>
        <a:xfrm>
          <a:off x="863111" y="167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119859</xdr:rowOff>
    </xdr:from>
    <xdr:to>
      <xdr:col>24</xdr:col>
      <xdr:colOff>114300</xdr:colOff>
      <xdr:row>95</xdr:row>
      <xdr:rowOff>50009</xdr:rowOff>
    </xdr:to>
    <xdr:sp macro="" textlink="">
      <xdr:nvSpPr>
        <xdr:cNvPr id="260" name="楕円 259"/>
        <xdr:cNvSpPr/>
      </xdr:nvSpPr>
      <xdr:spPr>
        <a:xfrm>
          <a:off x="4584700" y="1623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142736</xdr:rowOff>
    </xdr:from>
    <xdr:ext cx="534377" cy="259045"/>
    <xdr:sp macro="" textlink="">
      <xdr:nvSpPr>
        <xdr:cNvPr id="261" name="衛生費該当値テキスト"/>
        <xdr:cNvSpPr txBox="1"/>
      </xdr:nvSpPr>
      <xdr:spPr>
        <a:xfrm>
          <a:off x="4686300" y="1608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xdr:rowOff>
    </xdr:from>
    <xdr:to>
      <xdr:col>20</xdr:col>
      <xdr:colOff>38100</xdr:colOff>
      <xdr:row>94</xdr:row>
      <xdr:rowOff>101771</xdr:rowOff>
    </xdr:to>
    <xdr:sp macro="" textlink="">
      <xdr:nvSpPr>
        <xdr:cNvPr id="262" name="楕円 261"/>
        <xdr:cNvSpPr/>
      </xdr:nvSpPr>
      <xdr:spPr>
        <a:xfrm>
          <a:off x="3746500" y="161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118298</xdr:rowOff>
    </xdr:from>
    <xdr:ext cx="534377" cy="259045"/>
    <xdr:sp macro="" textlink="">
      <xdr:nvSpPr>
        <xdr:cNvPr id="263" name="テキスト ボックス 262"/>
        <xdr:cNvSpPr txBox="1"/>
      </xdr:nvSpPr>
      <xdr:spPr>
        <a:xfrm>
          <a:off x="3530111" y="158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103367</xdr:rowOff>
    </xdr:from>
    <xdr:to>
      <xdr:col>15</xdr:col>
      <xdr:colOff>101600</xdr:colOff>
      <xdr:row>97</xdr:row>
      <xdr:rowOff>33517</xdr:rowOff>
    </xdr:to>
    <xdr:sp macro="" textlink="">
      <xdr:nvSpPr>
        <xdr:cNvPr id="264" name="楕円 263"/>
        <xdr:cNvSpPr/>
      </xdr:nvSpPr>
      <xdr:spPr>
        <a:xfrm>
          <a:off x="2857500" y="165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50044</xdr:rowOff>
    </xdr:from>
    <xdr:ext cx="534377" cy="259045"/>
    <xdr:sp macro="" textlink="">
      <xdr:nvSpPr>
        <xdr:cNvPr id="265" name="テキスト ボックス 264"/>
        <xdr:cNvSpPr txBox="1"/>
      </xdr:nvSpPr>
      <xdr:spPr>
        <a:xfrm>
          <a:off x="2641111" y="163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159276</xdr:rowOff>
    </xdr:from>
    <xdr:to>
      <xdr:col>10</xdr:col>
      <xdr:colOff>165100</xdr:colOff>
      <xdr:row>97</xdr:row>
      <xdr:rowOff>89426</xdr:rowOff>
    </xdr:to>
    <xdr:sp macro="" textlink="">
      <xdr:nvSpPr>
        <xdr:cNvPr id="266" name="楕円 265"/>
        <xdr:cNvSpPr/>
      </xdr:nvSpPr>
      <xdr:spPr>
        <a:xfrm>
          <a:off x="1968500" y="1661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105953</xdr:rowOff>
    </xdr:from>
    <xdr:ext cx="534377" cy="259045"/>
    <xdr:sp macro="" textlink="">
      <xdr:nvSpPr>
        <xdr:cNvPr id="267" name="テキスト ボックス 266"/>
        <xdr:cNvSpPr txBox="1"/>
      </xdr:nvSpPr>
      <xdr:spPr>
        <a:xfrm>
          <a:off x="1752111" y="1639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151699</xdr:rowOff>
    </xdr:from>
    <xdr:to>
      <xdr:col>6</xdr:col>
      <xdr:colOff>38100</xdr:colOff>
      <xdr:row>96</xdr:row>
      <xdr:rowOff>81849</xdr:rowOff>
    </xdr:to>
    <xdr:sp macro="" textlink="">
      <xdr:nvSpPr>
        <xdr:cNvPr id="268" name="楕円 267"/>
        <xdr:cNvSpPr/>
      </xdr:nvSpPr>
      <xdr:spPr>
        <a:xfrm>
          <a:off x="1079500" y="164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98376</xdr:rowOff>
    </xdr:from>
    <xdr:ext cx="534377" cy="259045"/>
    <xdr:sp macro="" textlink="">
      <xdr:nvSpPr>
        <xdr:cNvPr id="269" name="テキスト ボックス 268"/>
        <xdr:cNvSpPr txBox="1"/>
      </xdr:nvSpPr>
      <xdr:spPr>
        <a:xfrm>
          <a:off x="863111" y="1621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58928</xdr:rowOff>
    </xdr:from>
    <xdr:to>
      <xdr:col>54</xdr:col>
      <xdr:colOff>189865</xdr:colOff>
      <xdr:row>38</xdr:row>
      <xdr:rowOff>93980</xdr:rowOff>
    </xdr:to>
    <xdr:cxnSp macro="">
      <xdr:nvCxnSpPr>
        <xdr:cNvPr id="293" name="直線コネクタ 292"/>
        <xdr:cNvCxnSpPr/>
      </xdr:nvCxnSpPr>
      <xdr:spPr>
        <a:xfrm flipV="1">
          <a:off x="10475595" y="5202428"/>
          <a:ext cx="1270" cy="1406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97807</xdr:rowOff>
    </xdr:from>
    <xdr:ext cx="378565" cy="259045"/>
    <xdr:sp macro="" textlink="">
      <xdr:nvSpPr>
        <xdr:cNvPr id="294" name="労働費最小値テキスト"/>
        <xdr:cNvSpPr txBox="1"/>
      </xdr:nvSpPr>
      <xdr:spPr>
        <a:xfrm>
          <a:off x="10528300" y="661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93980</xdr:rowOff>
    </xdr:from>
    <xdr:to>
      <xdr:col>55</xdr:col>
      <xdr:colOff>88900</xdr:colOff>
      <xdr:row>38</xdr:row>
      <xdr:rowOff>93980</xdr:rowOff>
    </xdr:to>
    <xdr:cxnSp macro="">
      <xdr:nvCxnSpPr>
        <xdr:cNvPr id="295" name="直線コネクタ 294"/>
        <xdr:cNvCxnSpPr/>
      </xdr:nvCxnSpPr>
      <xdr:spPr>
        <a:xfrm>
          <a:off x="10388600" y="660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5605</xdr:rowOff>
    </xdr:from>
    <xdr:ext cx="469744" cy="259045"/>
    <xdr:sp macro="" textlink="">
      <xdr:nvSpPr>
        <xdr:cNvPr id="296" name="労働費最大値テキスト"/>
        <xdr:cNvSpPr txBox="1"/>
      </xdr:nvSpPr>
      <xdr:spPr>
        <a:xfrm>
          <a:off x="10528300" y="497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58928</xdr:rowOff>
    </xdr:from>
    <xdr:to>
      <xdr:col>55</xdr:col>
      <xdr:colOff>88900</xdr:colOff>
      <xdr:row>30</xdr:row>
      <xdr:rowOff>58928</xdr:rowOff>
    </xdr:to>
    <xdr:cxnSp macro="">
      <xdr:nvCxnSpPr>
        <xdr:cNvPr id="297" name="直線コネクタ 296"/>
        <xdr:cNvCxnSpPr/>
      </xdr:nvCxnSpPr>
      <xdr:spPr>
        <a:xfrm>
          <a:off x="10388600" y="5202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155702</xdr:rowOff>
    </xdr:from>
    <xdr:to>
      <xdr:col>55</xdr:col>
      <xdr:colOff>0</xdr:colOff>
      <xdr:row>34</xdr:row>
      <xdr:rowOff>10922</xdr:rowOff>
    </xdr:to>
    <xdr:cxnSp macro="">
      <xdr:nvCxnSpPr>
        <xdr:cNvPr id="298" name="直線コネクタ 297"/>
        <xdr:cNvCxnSpPr/>
      </xdr:nvCxnSpPr>
      <xdr:spPr>
        <a:xfrm flipV="1">
          <a:off x="9639300" y="5470652"/>
          <a:ext cx="838200" cy="36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63517</xdr:rowOff>
    </xdr:from>
    <xdr:ext cx="378565" cy="259045"/>
    <xdr:sp macro="" textlink="">
      <xdr:nvSpPr>
        <xdr:cNvPr id="299" name="労働費平均値テキスト"/>
        <xdr:cNvSpPr txBox="1"/>
      </xdr:nvSpPr>
      <xdr:spPr>
        <a:xfrm>
          <a:off x="10528300" y="60642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85090</xdr:rowOff>
    </xdr:from>
    <xdr:to>
      <xdr:col>55</xdr:col>
      <xdr:colOff>50800</xdr:colOff>
      <xdr:row>36</xdr:row>
      <xdr:rowOff>15240</xdr:rowOff>
    </xdr:to>
    <xdr:sp macro="" textlink="">
      <xdr:nvSpPr>
        <xdr:cNvPr id="300" name="フローチャート: 判断 299"/>
        <xdr:cNvSpPr/>
      </xdr:nvSpPr>
      <xdr:spPr>
        <a:xfrm>
          <a:off x="104267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144272</xdr:rowOff>
    </xdr:from>
    <xdr:to>
      <xdr:col>50</xdr:col>
      <xdr:colOff>114300</xdr:colOff>
      <xdr:row>34</xdr:row>
      <xdr:rowOff>10922</xdr:rowOff>
    </xdr:to>
    <xdr:cxnSp macro="">
      <xdr:nvCxnSpPr>
        <xdr:cNvPr id="301" name="直線コネクタ 300"/>
        <xdr:cNvCxnSpPr/>
      </xdr:nvCxnSpPr>
      <xdr:spPr>
        <a:xfrm>
          <a:off x="8750300" y="5802122"/>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65278</xdr:rowOff>
    </xdr:from>
    <xdr:to>
      <xdr:col>50</xdr:col>
      <xdr:colOff>165100</xdr:colOff>
      <xdr:row>35</xdr:row>
      <xdr:rowOff>166878</xdr:rowOff>
    </xdr:to>
    <xdr:sp macro="" textlink="">
      <xdr:nvSpPr>
        <xdr:cNvPr id="302" name="フローチャート: 判断 301"/>
        <xdr:cNvSpPr/>
      </xdr:nvSpPr>
      <xdr:spPr>
        <a:xfrm>
          <a:off x="9588500" y="606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158005</xdr:rowOff>
    </xdr:from>
    <xdr:ext cx="378565" cy="259045"/>
    <xdr:sp macro="" textlink="">
      <xdr:nvSpPr>
        <xdr:cNvPr id="303" name="テキスト ボックス 302"/>
        <xdr:cNvSpPr txBox="1"/>
      </xdr:nvSpPr>
      <xdr:spPr>
        <a:xfrm>
          <a:off x="9450017" y="6158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105410</xdr:rowOff>
    </xdr:from>
    <xdr:to>
      <xdr:col>45</xdr:col>
      <xdr:colOff>177800</xdr:colOff>
      <xdr:row>33</xdr:row>
      <xdr:rowOff>144272</xdr:rowOff>
    </xdr:to>
    <xdr:cxnSp macro="">
      <xdr:nvCxnSpPr>
        <xdr:cNvPr id="304" name="直線コネクタ 303"/>
        <xdr:cNvCxnSpPr/>
      </xdr:nvCxnSpPr>
      <xdr:spPr>
        <a:xfrm>
          <a:off x="7861300" y="576326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160528</xdr:rowOff>
    </xdr:from>
    <xdr:to>
      <xdr:col>46</xdr:col>
      <xdr:colOff>38100</xdr:colOff>
      <xdr:row>35</xdr:row>
      <xdr:rowOff>90678</xdr:rowOff>
    </xdr:to>
    <xdr:sp macro="" textlink="">
      <xdr:nvSpPr>
        <xdr:cNvPr id="305" name="フローチャート: 判断 304"/>
        <xdr:cNvSpPr/>
      </xdr:nvSpPr>
      <xdr:spPr>
        <a:xfrm>
          <a:off x="8699500" y="59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81805</xdr:rowOff>
    </xdr:from>
    <xdr:ext cx="378565" cy="259045"/>
    <xdr:sp macro="" textlink="">
      <xdr:nvSpPr>
        <xdr:cNvPr id="306" name="テキスト ボックス 305"/>
        <xdr:cNvSpPr txBox="1"/>
      </xdr:nvSpPr>
      <xdr:spPr>
        <a:xfrm>
          <a:off x="8561017" y="608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95504</xdr:rowOff>
    </xdr:from>
    <xdr:to>
      <xdr:col>41</xdr:col>
      <xdr:colOff>50800</xdr:colOff>
      <xdr:row>33</xdr:row>
      <xdr:rowOff>105410</xdr:rowOff>
    </xdr:to>
    <xdr:cxnSp macro="">
      <xdr:nvCxnSpPr>
        <xdr:cNvPr id="307" name="直線コネクタ 306"/>
        <xdr:cNvCxnSpPr/>
      </xdr:nvCxnSpPr>
      <xdr:spPr>
        <a:xfrm>
          <a:off x="6972300" y="575335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107950</xdr:rowOff>
    </xdr:from>
    <xdr:to>
      <xdr:col>41</xdr:col>
      <xdr:colOff>101600</xdr:colOff>
      <xdr:row>35</xdr:row>
      <xdr:rowOff>38100</xdr:rowOff>
    </xdr:to>
    <xdr:sp macro="" textlink="">
      <xdr:nvSpPr>
        <xdr:cNvPr id="308" name="フローチャート: 判断 307"/>
        <xdr:cNvSpPr/>
      </xdr:nvSpPr>
      <xdr:spPr>
        <a:xfrm>
          <a:off x="7810500" y="593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29227</xdr:rowOff>
    </xdr:from>
    <xdr:ext cx="378565" cy="259045"/>
    <xdr:sp macro="" textlink="">
      <xdr:nvSpPr>
        <xdr:cNvPr id="309" name="テキスト ボックス 308"/>
        <xdr:cNvSpPr txBox="1"/>
      </xdr:nvSpPr>
      <xdr:spPr>
        <a:xfrm>
          <a:off x="7672017" y="6029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16510</xdr:rowOff>
    </xdr:from>
    <xdr:to>
      <xdr:col>36</xdr:col>
      <xdr:colOff>165100</xdr:colOff>
      <xdr:row>34</xdr:row>
      <xdr:rowOff>118110</xdr:rowOff>
    </xdr:to>
    <xdr:sp macro="" textlink="">
      <xdr:nvSpPr>
        <xdr:cNvPr id="310" name="フローチャート: 判断 309"/>
        <xdr:cNvSpPr/>
      </xdr:nvSpPr>
      <xdr:spPr>
        <a:xfrm>
          <a:off x="6921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109237</xdr:rowOff>
    </xdr:from>
    <xdr:ext cx="469744" cy="259045"/>
    <xdr:sp macro="" textlink="">
      <xdr:nvSpPr>
        <xdr:cNvPr id="311" name="テキスト ボックス 310"/>
        <xdr:cNvSpPr txBox="1"/>
      </xdr:nvSpPr>
      <xdr:spPr>
        <a:xfrm>
          <a:off x="6737428" y="593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104902</xdr:rowOff>
    </xdr:from>
    <xdr:to>
      <xdr:col>55</xdr:col>
      <xdr:colOff>50800</xdr:colOff>
      <xdr:row>32</xdr:row>
      <xdr:rowOff>35052</xdr:rowOff>
    </xdr:to>
    <xdr:sp macro="" textlink="">
      <xdr:nvSpPr>
        <xdr:cNvPr id="317" name="楕円 316"/>
        <xdr:cNvSpPr/>
      </xdr:nvSpPr>
      <xdr:spPr>
        <a:xfrm>
          <a:off x="104267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127779</xdr:rowOff>
    </xdr:from>
    <xdr:ext cx="469744" cy="259045"/>
    <xdr:sp macro="" textlink="">
      <xdr:nvSpPr>
        <xdr:cNvPr id="318" name="労働費該当値テキスト"/>
        <xdr:cNvSpPr txBox="1"/>
      </xdr:nvSpPr>
      <xdr:spPr>
        <a:xfrm>
          <a:off x="10528300" y="527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131572</xdr:rowOff>
    </xdr:from>
    <xdr:to>
      <xdr:col>50</xdr:col>
      <xdr:colOff>165100</xdr:colOff>
      <xdr:row>34</xdr:row>
      <xdr:rowOff>61722</xdr:rowOff>
    </xdr:to>
    <xdr:sp macro="" textlink="">
      <xdr:nvSpPr>
        <xdr:cNvPr id="319" name="楕円 318"/>
        <xdr:cNvSpPr/>
      </xdr:nvSpPr>
      <xdr:spPr>
        <a:xfrm>
          <a:off x="9588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78249</xdr:rowOff>
    </xdr:from>
    <xdr:ext cx="469744" cy="259045"/>
    <xdr:sp macro="" textlink="">
      <xdr:nvSpPr>
        <xdr:cNvPr id="320" name="テキスト ボックス 319"/>
        <xdr:cNvSpPr txBox="1"/>
      </xdr:nvSpPr>
      <xdr:spPr>
        <a:xfrm>
          <a:off x="9404428"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93472</xdr:rowOff>
    </xdr:from>
    <xdr:to>
      <xdr:col>46</xdr:col>
      <xdr:colOff>38100</xdr:colOff>
      <xdr:row>34</xdr:row>
      <xdr:rowOff>23622</xdr:rowOff>
    </xdr:to>
    <xdr:sp macro="" textlink="">
      <xdr:nvSpPr>
        <xdr:cNvPr id="321" name="楕円 320"/>
        <xdr:cNvSpPr/>
      </xdr:nvSpPr>
      <xdr:spPr>
        <a:xfrm>
          <a:off x="8699500" y="57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40149</xdr:rowOff>
    </xdr:from>
    <xdr:ext cx="469744" cy="259045"/>
    <xdr:sp macro="" textlink="">
      <xdr:nvSpPr>
        <xdr:cNvPr id="322" name="テキスト ボックス 321"/>
        <xdr:cNvSpPr txBox="1"/>
      </xdr:nvSpPr>
      <xdr:spPr>
        <a:xfrm>
          <a:off x="8515428" y="552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54610</xdr:rowOff>
    </xdr:from>
    <xdr:to>
      <xdr:col>41</xdr:col>
      <xdr:colOff>101600</xdr:colOff>
      <xdr:row>33</xdr:row>
      <xdr:rowOff>156210</xdr:rowOff>
    </xdr:to>
    <xdr:sp macro="" textlink="">
      <xdr:nvSpPr>
        <xdr:cNvPr id="323" name="楕円 322"/>
        <xdr:cNvSpPr/>
      </xdr:nvSpPr>
      <xdr:spPr>
        <a:xfrm>
          <a:off x="7810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1287</xdr:rowOff>
    </xdr:from>
    <xdr:ext cx="469744" cy="259045"/>
    <xdr:sp macro="" textlink="">
      <xdr:nvSpPr>
        <xdr:cNvPr id="324" name="テキスト ボックス 323"/>
        <xdr:cNvSpPr txBox="1"/>
      </xdr:nvSpPr>
      <xdr:spPr>
        <a:xfrm>
          <a:off x="7626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44704</xdr:rowOff>
    </xdr:from>
    <xdr:to>
      <xdr:col>36</xdr:col>
      <xdr:colOff>165100</xdr:colOff>
      <xdr:row>33</xdr:row>
      <xdr:rowOff>146304</xdr:rowOff>
    </xdr:to>
    <xdr:sp macro="" textlink="">
      <xdr:nvSpPr>
        <xdr:cNvPr id="325" name="楕円 324"/>
        <xdr:cNvSpPr/>
      </xdr:nvSpPr>
      <xdr:spPr>
        <a:xfrm>
          <a:off x="6921500" y="5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162831</xdr:rowOff>
    </xdr:from>
    <xdr:ext cx="469744" cy="259045"/>
    <xdr:sp macro="" textlink="">
      <xdr:nvSpPr>
        <xdr:cNvPr id="326" name="テキスト ボックス 325"/>
        <xdr:cNvSpPr txBox="1"/>
      </xdr:nvSpPr>
      <xdr:spPr>
        <a:xfrm>
          <a:off x="6737428" y="54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167406</xdr:rowOff>
    </xdr:from>
    <xdr:to>
      <xdr:col>54</xdr:col>
      <xdr:colOff>189865</xdr:colOff>
      <xdr:row>58</xdr:row>
      <xdr:rowOff>127813</xdr:rowOff>
    </xdr:to>
    <xdr:cxnSp macro="">
      <xdr:nvCxnSpPr>
        <xdr:cNvPr id="348" name="直線コネクタ 347"/>
        <xdr:cNvCxnSpPr/>
      </xdr:nvCxnSpPr>
      <xdr:spPr>
        <a:xfrm flipV="1">
          <a:off x="10475595" y="8911356"/>
          <a:ext cx="1270" cy="116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131640</xdr:rowOff>
    </xdr:from>
    <xdr:ext cx="378565" cy="259045"/>
    <xdr:sp macro="" textlink="">
      <xdr:nvSpPr>
        <xdr:cNvPr id="349" name="農林水産業費最小値テキスト"/>
        <xdr:cNvSpPr txBox="1"/>
      </xdr:nvSpPr>
      <xdr:spPr>
        <a:xfrm>
          <a:off x="10528300" y="10075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127813</xdr:rowOff>
    </xdr:from>
    <xdr:to>
      <xdr:col>55</xdr:col>
      <xdr:colOff>88900</xdr:colOff>
      <xdr:row>58</xdr:row>
      <xdr:rowOff>127813</xdr:rowOff>
    </xdr:to>
    <xdr:cxnSp macro="">
      <xdr:nvCxnSpPr>
        <xdr:cNvPr id="350" name="直線コネクタ 349"/>
        <xdr:cNvCxnSpPr/>
      </xdr:nvCxnSpPr>
      <xdr:spPr>
        <a:xfrm>
          <a:off x="10388600" y="1007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114083</xdr:rowOff>
    </xdr:from>
    <xdr:ext cx="534377" cy="259045"/>
    <xdr:sp macro="" textlink="">
      <xdr:nvSpPr>
        <xdr:cNvPr id="351" name="農林水産業費最大値テキスト"/>
        <xdr:cNvSpPr txBox="1"/>
      </xdr:nvSpPr>
      <xdr:spPr>
        <a:xfrm>
          <a:off x="10528300" y="86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167406</xdr:rowOff>
    </xdr:from>
    <xdr:to>
      <xdr:col>55</xdr:col>
      <xdr:colOff>88900</xdr:colOff>
      <xdr:row>51</xdr:row>
      <xdr:rowOff>167406</xdr:rowOff>
    </xdr:to>
    <xdr:cxnSp macro="">
      <xdr:nvCxnSpPr>
        <xdr:cNvPr id="352" name="直線コネクタ 351"/>
        <xdr:cNvCxnSpPr/>
      </xdr:nvCxnSpPr>
      <xdr:spPr>
        <a:xfrm>
          <a:off x="10388600" y="8911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146329</xdr:rowOff>
    </xdr:from>
    <xdr:to>
      <xdr:col>55</xdr:col>
      <xdr:colOff>0</xdr:colOff>
      <xdr:row>58</xdr:row>
      <xdr:rowOff>6152</xdr:rowOff>
    </xdr:to>
    <xdr:cxnSp macro="">
      <xdr:nvCxnSpPr>
        <xdr:cNvPr id="353" name="直線コネクタ 352"/>
        <xdr:cNvCxnSpPr/>
      </xdr:nvCxnSpPr>
      <xdr:spPr>
        <a:xfrm flipV="1">
          <a:off x="9639300" y="9918979"/>
          <a:ext cx="8382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51975</xdr:rowOff>
    </xdr:from>
    <xdr:ext cx="469744" cy="259045"/>
    <xdr:sp macro="" textlink="">
      <xdr:nvSpPr>
        <xdr:cNvPr id="354" name="農林水産業費平均値テキスト"/>
        <xdr:cNvSpPr txBox="1"/>
      </xdr:nvSpPr>
      <xdr:spPr>
        <a:xfrm>
          <a:off x="10528300" y="9653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29098</xdr:rowOff>
    </xdr:from>
    <xdr:to>
      <xdr:col>55</xdr:col>
      <xdr:colOff>50800</xdr:colOff>
      <xdr:row>57</xdr:row>
      <xdr:rowOff>130698</xdr:rowOff>
    </xdr:to>
    <xdr:sp macro="" textlink="">
      <xdr:nvSpPr>
        <xdr:cNvPr id="355" name="フローチャート: 判断 354"/>
        <xdr:cNvSpPr/>
      </xdr:nvSpPr>
      <xdr:spPr>
        <a:xfrm>
          <a:off x="104267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148021</xdr:rowOff>
    </xdr:from>
    <xdr:to>
      <xdr:col>50</xdr:col>
      <xdr:colOff>114300</xdr:colOff>
      <xdr:row>58</xdr:row>
      <xdr:rowOff>6152</xdr:rowOff>
    </xdr:to>
    <xdr:cxnSp macro="">
      <xdr:nvCxnSpPr>
        <xdr:cNvPr id="356" name="直線コネクタ 355"/>
        <xdr:cNvCxnSpPr/>
      </xdr:nvCxnSpPr>
      <xdr:spPr>
        <a:xfrm>
          <a:off x="8750300" y="9920671"/>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32436</xdr:rowOff>
    </xdr:from>
    <xdr:to>
      <xdr:col>50</xdr:col>
      <xdr:colOff>165100</xdr:colOff>
      <xdr:row>57</xdr:row>
      <xdr:rowOff>134036</xdr:rowOff>
    </xdr:to>
    <xdr:sp macro="" textlink="">
      <xdr:nvSpPr>
        <xdr:cNvPr id="357" name="フローチャート: 判断 356"/>
        <xdr:cNvSpPr/>
      </xdr:nvSpPr>
      <xdr:spPr>
        <a:xfrm>
          <a:off x="9588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150563</xdr:rowOff>
    </xdr:from>
    <xdr:ext cx="469744" cy="259045"/>
    <xdr:sp macro="" textlink="">
      <xdr:nvSpPr>
        <xdr:cNvPr id="358" name="テキスト ボックス 357"/>
        <xdr:cNvSpPr txBox="1"/>
      </xdr:nvSpPr>
      <xdr:spPr>
        <a:xfrm>
          <a:off x="9404428" y="958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148021</xdr:rowOff>
    </xdr:from>
    <xdr:to>
      <xdr:col>45</xdr:col>
      <xdr:colOff>177800</xdr:colOff>
      <xdr:row>58</xdr:row>
      <xdr:rowOff>11867</xdr:rowOff>
    </xdr:to>
    <xdr:cxnSp macro="">
      <xdr:nvCxnSpPr>
        <xdr:cNvPr id="359" name="直線コネクタ 358"/>
        <xdr:cNvCxnSpPr/>
      </xdr:nvCxnSpPr>
      <xdr:spPr>
        <a:xfrm flipV="1">
          <a:off x="7861300" y="9920671"/>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23475</xdr:rowOff>
    </xdr:from>
    <xdr:to>
      <xdr:col>46</xdr:col>
      <xdr:colOff>38100</xdr:colOff>
      <xdr:row>57</xdr:row>
      <xdr:rowOff>125075</xdr:rowOff>
    </xdr:to>
    <xdr:sp macro="" textlink="">
      <xdr:nvSpPr>
        <xdr:cNvPr id="360" name="フローチャート: 判断 359"/>
        <xdr:cNvSpPr/>
      </xdr:nvSpPr>
      <xdr:spPr>
        <a:xfrm>
          <a:off x="8699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141602</xdr:rowOff>
    </xdr:from>
    <xdr:ext cx="469744" cy="259045"/>
    <xdr:sp macro="" textlink="">
      <xdr:nvSpPr>
        <xdr:cNvPr id="361" name="テキスト ボックス 360"/>
        <xdr:cNvSpPr txBox="1"/>
      </xdr:nvSpPr>
      <xdr:spPr>
        <a:xfrm>
          <a:off x="8515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162606</xdr:rowOff>
    </xdr:from>
    <xdr:to>
      <xdr:col>41</xdr:col>
      <xdr:colOff>50800</xdr:colOff>
      <xdr:row>58</xdr:row>
      <xdr:rowOff>11867</xdr:rowOff>
    </xdr:to>
    <xdr:cxnSp macro="">
      <xdr:nvCxnSpPr>
        <xdr:cNvPr id="362" name="直線コネクタ 361"/>
        <xdr:cNvCxnSpPr/>
      </xdr:nvCxnSpPr>
      <xdr:spPr>
        <a:xfrm>
          <a:off x="6972300" y="9935256"/>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30835</xdr:rowOff>
    </xdr:from>
    <xdr:to>
      <xdr:col>41</xdr:col>
      <xdr:colOff>101600</xdr:colOff>
      <xdr:row>57</xdr:row>
      <xdr:rowOff>132435</xdr:rowOff>
    </xdr:to>
    <xdr:sp macro="" textlink="">
      <xdr:nvSpPr>
        <xdr:cNvPr id="363" name="フローチャート: 判断 362"/>
        <xdr:cNvSpPr/>
      </xdr:nvSpPr>
      <xdr:spPr>
        <a:xfrm>
          <a:off x="7810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148962</xdr:rowOff>
    </xdr:from>
    <xdr:ext cx="469744" cy="259045"/>
    <xdr:sp macro="" textlink="">
      <xdr:nvSpPr>
        <xdr:cNvPr id="364" name="テキスト ボックス 363"/>
        <xdr:cNvSpPr txBox="1"/>
      </xdr:nvSpPr>
      <xdr:spPr>
        <a:xfrm>
          <a:off x="7626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18948</xdr:rowOff>
    </xdr:from>
    <xdr:to>
      <xdr:col>36</xdr:col>
      <xdr:colOff>165100</xdr:colOff>
      <xdr:row>57</xdr:row>
      <xdr:rowOff>120548</xdr:rowOff>
    </xdr:to>
    <xdr:sp macro="" textlink="">
      <xdr:nvSpPr>
        <xdr:cNvPr id="365" name="フローチャート: 判断 364"/>
        <xdr:cNvSpPr/>
      </xdr:nvSpPr>
      <xdr:spPr>
        <a:xfrm>
          <a:off x="6921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137075</xdr:rowOff>
    </xdr:from>
    <xdr:ext cx="469744" cy="259045"/>
    <xdr:sp macro="" textlink="">
      <xdr:nvSpPr>
        <xdr:cNvPr id="366" name="テキスト ボックス 365"/>
        <xdr:cNvSpPr txBox="1"/>
      </xdr:nvSpPr>
      <xdr:spPr>
        <a:xfrm>
          <a:off x="6737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95529</xdr:rowOff>
    </xdr:from>
    <xdr:to>
      <xdr:col>55</xdr:col>
      <xdr:colOff>50800</xdr:colOff>
      <xdr:row>58</xdr:row>
      <xdr:rowOff>25679</xdr:rowOff>
    </xdr:to>
    <xdr:sp macro="" textlink="">
      <xdr:nvSpPr>
        <xdr:cNvPr id="372" name="楕円 371"/>
        <xdr:cNvSpPr/>
      </xdr:nvSpPr>
      <xdr:spPr>
        <a:xfrm>
          <a:off x="10426700" y="986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73956</xdr:rowOff>
    </xdr:from>
    <xdr:ext cx="469744" cy="259045"/>
    <xdr:sp macro="" textlink="">
      <xdr:nvSpPr>
        <xdr:cNvPr id="373" name="農林水産業費該当値テキスト"/>
        <xdr:cNvSpPr txBox="1"/>
      </xdr:nvSpPr>
      <xdr:spPr>
        <a:xfrm>
          <a:off x="10528300" y="984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126802</xdr:rowOff>
    </xdr:from>
    <xdr:to>
      <xdr:col>50</xdr:col>
      <xdr:colOff>165100</xdr:colOff>
      <xdr:row>58</xdr:row>
      <xdr:rowOff>56952</xdr:rowOff>
    </xdr:to>
    <xdr:sp macro="" textlink="">
      <xdr:nvSpPr>
        <xdr:cNvPr id="374" name="楕円 373"/>
        <xdr:cNvSpPr/>
      </xdr:nvSpPr>
      <xdr:spPr>
        <a:xfrm>
          <a:off x="9588500" y="98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48079</xdr:rowOff>
    </xdr:from>
    <xdr:ext cx="469744" cy="259045"/>
    <xdr:sp macro="" textlink="">
      <xdr:nvSpPr>
        <xdr:cNvPr id="375" name="テキスト ボックス 374"/>
        <xdr:cNvSpPr txBox="1"/>
      </xdr:nvSpPr>
      <xdr:spPr>
        <a:xfrm>
          <a:off x="9404428" y="999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97221</xdr:rowOff>
    </xdr:from>
    <xdr:to>
      <xdr:col>46</xdr:col>
      <xdr:colOff>38100</xdr:colOff>
      <xdr:row>58</xdr:row>
      <xdr:rowOff>27371</xdr:rowOff>
    </xdr:to>
    <xdr:sp macro="" textlink="">
      <xdr:nvSpPr>
        <xdr:cNvPr id="376" name="楕円 375"/>
        <xdr:cNvSpPr/>
      </xdr:nvSpPr>
      <xdr:spPr>
        <a:xfrm>
          <a:off x="8699500" y="98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18498</xdr:rowOff>
    </xdr:from>
    <xdr:ext cx="469744" cy="259045"/>
    <xdr:sp macro="" textlink="">
      <xdr:nvSpPr>
        <xdr:cNvPr id="377" name="テキスト ボックス 376"/>
        <xdr:cNvSpPr txBox="1"/>
      </xdr:nvSpPr>
      <xdr:spPr>
        <a:xfrm>
          <a:off x="8515428" y="996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132517</xdr:rowOff>
    </xdr:from>
    <xdr:to>
      <xdr:col>41</xdr:col>
      <xdr:colOff>101600</xdr:colOff>
      <xdr:row>58</xdr:row>
      <xdr:rowOff>62667</xdr:rowOff>
    </xdr:to>
    <xdr:sp macro="" textlink="">
      <xdr:nvSpPr>
        <xdr:cNvPr id="378" name="楕円 377"/>
        <xdr:cNvSpPr/>
      </xdr:nvSpPr>
      <xdr:spPr>
        <a:xfrm>
          <a:off x="7810500" y="99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53794</xdr:rowOff>
    </xdr:from>
    <xdr:ext cx="469744" cy="259045"/>
    <xdr:sp macro="" textlink="">
      <xdr:nvSpPr>
        <xdr:cNvPr id="379" name="テキスト ボックス 378"/>
        <xdr:cNvSpPr txBox="1"/>
      </xdr:nvSpPr>
      <xdr:spPr>
        <a:xfrm>
          <a:off x="7626428" y="999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111806</xdr:rowOff>
    </xdr:from>
    <xdr:to>
      <xdr:col>36</xdr:col>
      <xdr:colOff>165100</xdr:colOff>
      <xdr:row>58</xdr:row>
      <xdr:rowOff>41956</xdr:rowOff>
    </xdr:to>
    <xdr:sp macro="" textlink="">
      <xdr:nvSpPr>
        <xdr:cNvPr id="380" name="楕円 379"/>
        <xdr:cNvSpPr/>
      </xdr:nvSpPr>
      <xdr:spPr>
        <a:xfrm>
          <a:off x="6921500" y="9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33083</xdr:rowOff>
    </xdr:from>
    <xdr:ext cx="469744" cy="259045"/>
    <xdr:sp macro="" textlink="">
      <xdr:nvSpPr>
        <xdr:cNvPr id="381" name="テキスト ボックス 380"/>
        <xdr:cNvSpPr txBox="1"/>
      </xdr:nvSpPr>
      <xdr:spPr>
        <a:xfrm>
          <a:off x="6737428" y="99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14394</xdr:rowOff>
    </xdr:from>
    <xdr:to>
      <xdr:col>54</xdr:col>
      <xdr:colOff>189865</xdr:colOff>
      <xdr:row>78</xdr:row>
      <xdr:rowOff>148975</xdr:rowOff>
    </xdr:to>
    <xdr:cxnSp macro="">
      <xdr:nvCxnSpPr>
        <xdr:cNvPr id="407" name="直線コネクタ 406"/>
        <xdr:cNvCxnSpPr/>
      </xdr:nvCxnSpPr>
      <xdr:spPr>
        <a:xfrm flipV="1">
          <a:off x="10475595" y="12187344"/>
          <a:ext cx="1270" cy="1334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152802</xdr:rowOff>
    </xdr:from>
    <xdr:ext cx="469744" cy="259045"/>
    <xdr:sp macro="" textlink="">
      <xdr:nvSpPr>
        <xdr:cNvPr id="408" name="商工費最小値テキスト"/>
        <xdr:cNvSpPr txBox="1"/>
      </xdr:nvSpPr>
      <xdr:spPr>
        <a:xfrm>
          <a:off x="10528300" y="1352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148975</xdr:rowOff>
    </xdr:from>
    <xdr:to>
      <xdr:col>55</xdr:col>
      <xdr:colOff>88900</xdr:colOff>
      <xdr:row>78</xdr:row>
      <xdr:rowOff>148975</xdr:rowOff>
    </xdr:to>
    <xdr:cxnSp macro="">
      <xdr:nvCxnSpPr>
        <xdr:cNvPr id="409" name="直線コネクタ 408"/>
        <xdr:cNvCxnSpPr/>
      </xdr:nvCxnSpPr>
      <xdr:spPr>
        <a:xfrm>
          <a:off x="10388600" y="1352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132521</xdr:rowOff>
    </xdr:from>
    <xdr:ext cx="534377" cy="259045"/>
    <xdr:sp macro="" textlink="">
      <xdr:nvSpPr>
        <xdr:cNvPr id="410" name="商工費最大値テキスト"/>
        <xdr:cNvSpPr txBox="1"/>
      </xdr:nvSpPr>
      <xdr:spPr>
        <a:xfrm>
          <a:off x="10528300" y="1196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14394</xdr:rowOff>
    </xdr:from>
    <xdr:to>
      <xdr:col>55</xdr:col>
      <xdr:colOff>88900</xdr:colOff>
      <xdr:row>71</xdr:row>
      <xdr:rowOff>14394</xdr:rowOff>
    </xdr:to>
    <xdr:cxnSp macro="">
      <xdr:nvCxnSpPr>
        <xdr:cNvPr id="411" name="直線コネクタ 410"/>
        <xdr:cNvCxnSpPr/>
      </xdr:nvCxnSpPr>
      <xdr:spPr>
        <a:xfrm>
          <a:off x="10388600" y="121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58253</xdr:rowOff>
    </xdr:from>
    <xdr:to>
      <xdr:col>55</xdr:col>
      <xdr:colOff>0</xdr:colOff>
      <xdr:row>76</xdr:row>
      <xdr:rowOff>150771</xdr:rowOff>
    </xdr:to>
    <xdr:cxnSp macro="">
      <xdr:nvCxnSpPr>
        <xdr:cNvPr id="412" name="直線コネクタ 411"/>
        <xdr:cNvCxnSpPr/>
      </xdr:nvCxnSpPr>
      <xdr:spPr>
        <a:xfrm flipV="1">
          <a:off x="9639300" y="12917003"/>
          <a:ext cx="838200" cy="26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88423</xdr:rowOff>
    </xdr:from>
    <xdr:ext cx="534377" cy="259045"/>
    <xdr:sp macro="" textlink="">
      <xdr:nvSpPr>
        <xdr:cNvPr id="413" name="商工費平均値テキスト"/>
        <xdr:cNvSpPr txBox="1"/>
      </xdr:nvSpPr>
      <xdr:spPr>
        <a:xfrm>
          <a:off x="10528300" y="1311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109996</xdr:rowOff>
    </xdr:from>
    <xdr:to>
      <xdr:col>55</xdr:col>
      <xdr:colOff>50800</xdr:colOff>
      <xdr:row>77</xdr:row>
      <xdr:rowOff>40146</xdr:rowOff>
    </xdr:to>
    <xdr:sp macro="" textlink="">
      <xdr:nvSpPr>
        <xdr:cNvPr id="414" name="フローチャート: 判断 413"/>
        <xdr:cNvSpPr/>
      </xdr:nvSpPr>
      <xdr:spPr>
        <a:xfrm>
          <a:off x="10426700" y="1314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143097</xdr:rowOff>
    </xdr:from>
    <xdr:to>
      <xdr:col>50</xdr:col>
      <xdr:colOff>114300</xdr:colOff>
      <xdr:row>76</xdr:row>
      <xdr:rowOff>150771</xdr:rowOff>
    </xdr:to>
    <xdr:cxnSp macro="">
      <xdr:nvCxnSpPr>
        <xdr:cNvPr id="415" name="直線コネクタ 414"/>
        <xdr:cNvCxnSpPr/>
      </xdr:nvCxnSpPr>
      <xdr:spPr>
        <a:xfrm>
          <a:off x="8750300" y="13173297"/>
          <a:ext cx="8890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126913</xdr:rowOff>
    </xdr:from>
    <xdr:to>
      <xdr:col>50</xdr:col>
      <xdr:colOff>165100</xdr:colOff>
      <xdr:row>78</xdr:row>
      <xdr:rowOff>57063</xdr:rowOff>
    </xdr:to>
    <xdr:sp macro="" textlink="">
      <xdr:nvSpPr>
        <xdr:cNvPr id="416" name="フローチャート: 判断 415"/>
        <xdr:cNvSpPr/>
      </xdr:nvSpPr>
      <xdr:spPr>
        <a:xfrm>
          <a:off x="9588500" y="1332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48190</xdr:rowOff>
    </xdr:from>
    <xdr:ext cx="469744" cy="259045"/>
    <xdr:sp macro="" textlink="">
      <xdr:nvSpPr>
        <xdr:cNvPr id="417" name="テキスト ボックス 416"/>
        <xdr:cNvSpPr txBox="1"/>
      </xdr:nvSpPr>
      <xdr:spPr>
        <a:xfrm>
          <a:off x="9404428" y="134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143097</xdr:rowOff>
    </xdr:from>
    <xdr:to>
      <xdr:col>45</xdr:col>
      <xdr:colOff>177800</xdr:colOff>
      <xdr:row>76</xdr:row>
      <xdr:rowOff>155277</xdr:rowOff>
    </xdr:to>
    <xdr:cxnSp macro="">
      <xdr:nvCxnSpPr>
        <xdr:cNvPr id="418" name="直線コネクタ 417"/>
        <xdr:cNvCxnSpPr/>
      </xdr:nvCxnSpPr>
      <xdr:spPr>
        <a:xfrm flipV="1">
          <a:off x="7861300" y="13173297"/>
          <a:ext cx="8890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143273</xdr:rowOff>
    </xdr:from>
    <xdr:to>
      <xdr:col>46</xdr:col>
      <xdr:colOff>38100</xdr:colOff>
      <xdr:row>78</xdr:row>
      <xdr:rowOff>73423</xdr:rowOff>
    </xdr:to>
    <xdr:sp macro="" textlink="">
      <xdr:nvSpPr>
        <xdr:cNvPr id="419" name="フローチャート: 判断 418"/>
        <xdr:cNvSpPr/>
      </xdr:nvSpPr>
      <xdr:spPr>
        <a:xfrm>
          <a:off x="8699500" y="133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64550</xdr:rowOff>
    </xdr:from>
    <xdr:ext cx="469744" cy="259045"/>
    <xdr:sp macro="" textlink="">
      <xdr:nvSpPr>
        <xdr:cNvPr id="420" name="テキスト ボックス 419"/>
        <xdr:cNvSpPr txBox="1"/>
      </xdr:nvSpPr>
      <xdr:spPr>
        <a:xfrm>
          <a:off x="8515428" y="1343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155277</xdr:rowOff>
    </xdr:from>
    <xdr:to>
      <xdr:col>41</xdr:col>
      <xdr:colOff>50800</xdr:colOff>
      <xdr:row>76</xdr:row>
      <xdr:rowOff>164716</xdr:rowOff>
    </xdr:to>
    <xdr:cxnSp macro="">
      <xdr:nvCxnSpPr>
        <xdr:cNvPr id="421" name="直線コネクタ 420"/>
        <xdr:cNvCxnSpPr/>
      </xdr:nvCxnSpPr>
      <xdr:spPr>
        <a:xfrm flipV="1">
          <a:off x="6972300" y="13185477"/>
          <a:ext cx="8890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118618</xdr:rowOff>
    </xdr:from>
    <xdr:to>
      <xdr:col>41</xdr:col>
      <xdr:colOff>101600</xdr:colOff>
      <xdr:row>78</xdr:row>
      <xdr:rowOff>48768</xdr:rowOff>
    </xdr:to>
    <xdr:sp macro="" textlink="">
      <xdr:nvSpPr>
        <xdr:cNvPr id="422" name="フローチャート: 判断 421"/>
        <xdr:cNvSpPr/>
      </xdr:nvSpPr>
      <xdr:spPr>
        <a:xfrm>
          <a:off x="7810500" y="1332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39895</xdr:rowOff>
    </xdr:from>
    <xdr:ext cx="469744" cy="259045"/>
    <xdr:sp macro="" textlink="">
      <xdr:nvSpPr>
        <xdr:cNvPr id="423" name="テキスト ボックス 422"/>
        <xdr:cNvSpPr txBox="1"/>
      </xdr:nvSpPr>
      <xdr:spPr>
        <a:xfrm>
          <a:off x="7626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92232</xdr:rowOff>
    </xdr:from>
    <xdr:to>
      <xdr:col>36</xdr:col>
      <xdr:colOff>165100</xdr:colOff>
      <xdr:row>78</xdr:row>
      <xdr:rowOff>22382</xdr:rowOff>
    </xdr:to>
    <xdr:sp macro="" textlink="">
      <xdr:nvSpPr>
        <xdr:cNvPr id="424" name="フローチャート: 判断 423"/>
        <xdr:cNvSpPr/>
      </xdr:nvSpPr>
      <xdr:spPr>
        <a:xfrm>
          <a:off x="6921500" y="1329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13509</xdr:rowOff>
    </xdr:from>
    <xdr:ext cx="469744" cy="259045"/>
    <xdr:sp macro="" textlink="">
      <xdr:nvSpPr>
        <xdr:cNvPr id="425" name="テキスト ボックス 424"/>
        <xdr:cNvSpPr txBox="1"/>
      </xdr:nvSpPr>
      <xdr:spPr>
        <a:xfrm>
          <a:off x="6737428" y="1338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7453</xdr:rowOff>
    </xdr:from>
    <xdr:to>
      <xdr:col>55</xdr:col>
      <xdr:colOff>50800</xdr:colOff>
      <xdr:row>75</xdr:row>
      <xdr:rowOff>109053</xdr:rowOff>
    </xdr:to>
    <xdr:sp macro="" textlink="">
      <xdr:nvSpPr>
        <xdr:cNvPr id="431" name="楕円 430"/>
        <xdr:cNvSpPr/>
      </xdr:nvSpPr>
      <xdr:spPr>
        <a:xfrm>
          <a:off x="10426700" y="128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30330</xdr:rowOff>
    </xdr:from>
    <xdr:ext cx="534377" cy="259045"/>
    <xdr:sp macro="" textlink="">
      <xdr:nvSpPr>
        <xdr:cNvPr id="432" name="商工費該当値テキスト"/>
        <xdr:cNvSpPr txBox="1"/>
      </xdr:nvSpPr>
      <xdr:spPr>
        <a:xfrm>
          <a:off x="10528300" y="1271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99971</xdr:rowOff>
    </xdr:from>
    <xdr:to>
      <xdr:col>50</xdr:col>
      <xdr:colOff>165100</xdr:colOff>
      <xdr:row>77</xdr:row>
      <xdr:rowOff>30121</xdr:rowOff>
    </xdr:to>
    <xdr:sp macro="" textlink="">
      <xdr:nvSpPr>
        <xdr:cNvPr id="433" name="楕円 432"/>
        <xdr:cNvSpPr/>
      </xdr:nvSpPr>
      <xdr:spPr>
        <a:xfrm>
          <a:off x="9588500" y="131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46648</xdr:rowOff>
    </xdr:from>
    <xdr:ext cx="534377" cy="259045"/>
    <xdr:sp macro="" textlink="">
      <xdr:nvSpPr>
        <xdr:cNvPr id="434" name="テキスト ボックス 433"/>
        <xdr:cNvSpPr txBox="1"/>
      </xdr:nvSpPr>
      <xdr:spPr>
        <a:xfrm>
          <a:off x="9372111" y="129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92297</xdr:rowOff>
    </xdr:from>
    <xdr:to>
      <xdr:col>46</xdr:col>
      <xdr:colOff>38100</xdr:colOff>
      <xdr:row>77</xdr:row>
      <xdr:rowOff>22447</xdr:rowOff>
    </xdr:to>
    <xdr:sp macro="" textlink="">
      <xdr:nvSpPr>
        <xdr:cNvPr id="435" name="楕円 434"/>
        <xdr:cNvSpPr/>
      </xdr:nvSpPr>
      <xdr:spPr>
        <a:xfrm>
          <a:off x="8699500" y="131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38974</xdr:rowOff>
    </xdr:from>
    <xdr:ext cx="534377" cy="259045"/>
    <xdr:sp macro="" textlink="">
      <xdr:nvSpPr>
        <xdr:cNvPr id="436" name="テキスト ボックス 435"/>
        <xdr:cNvSpPr txBox="1"/>
      </xdr:nvSpPr>
      <xdr:spPr>
        <a:xfrm>
          <a:off x="8483111" y="128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104477</xdr:rowOff>
    </xdr:from>
    <xdr:to>
      <xdr:col>41</xdr:col>
      <xdr:colOff>101600</xdr:colOff>
      <xdr:row>77</xdr:row>
      <xdr:rowOff>34627</xdr:rowOff>
    </xdr:to>
    <xdr:sp macro="" textlink="">
      <xdr:nvSpPr>
        <xdr:cNvPr id="437" name="楕円 436"/>
        <xdr:cNvSpPr/>
      </xdr:nvSpPr>
      <xdr:spPr>
        <a:xfrm>
          <a:off x="7810500" y="131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51154</xdr:rowOff>
    </xdr:from>
    <xdr:ext cx="534377" cy="259045"/>
    <xdr:sp macro="" textlink="">
      <xdr:nvSpPr>
        <xdr:cNvPr id="438" name="テキスト ボックス 437"/>
        <xdr:cNvSpPr txBox="1"/>
      </xdr:nvSpPr>
      <xdr:spPr>
        <a:xfrm>
          <a:off x="7594111" y="129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113916</xdr:rowOff>
    </xdr:from>
    <xdr:to>
      <xdr:col>36</xdr:col>
      <xdr:colOff>165100</xdr:colOff>
      <xdr:row>77</xdr:row>
      <xdr:rowOff>44066</xdr:rowOff>
    </xdr:to>
    <xdr:sp macro="" textlink="">
      <xdr:nvSpPr>
        <xdr:cNvPr id="439" name="楕円 438"/>
        <xdr:cNvSpPr/>
      </xdr:nvSpPr>
      <xdr:spPr>
        <a:xfrm>
          <a:off x="6921500" y="131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60593</xdr:rowOff>
    </xdr:from>
    <xdr:ext cx="534377" cy="259045"/>
    <xdr:sp macro="" textlink="">
      <xdr:nvSpPr>
        <xdr:cNvPr id="440" name="テキスト ボックス 439"/>
        <xdr:cNvSpPr txBox="1"/>
      </xdr:nvSpPr>
      <xdr:spPr>
        <a:xfrm>
          <a:off x="6705111" y="12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111964</xdr:rowOff>
    </xdr:from>
    <xdr:to>
      <xdr:col>54</xdr:col>
      <xdr:colOff>189865</xdr:colOff>
      <xdr:row>98</xdr:row>
      <xdr:rowOff>171247</xdr:rowOff>
    </xdr:to>
    <xdr:cxnSp macro="">
      <xdr:nvCxnSpPr>
        <xdr:cNvPr id="465" name="直線コネクタ 464"/>
        <xdr:cNvCxnSpPr/>
      </xdr:nvCxnSpPr>
      <xdr:spPr>
        <a:xfrm flipV="1">
          <a:off x="10475595" y="15713914"/>
          <a:ext cx="1270" cy="1259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3624</xdr:rowOff>
    </xdr:from>
    <xdr:ext cx="534377" cy="259045"/>
    <xdr:sp macro="" textlink="">
      <xdr:nvSpPr>
        <xdr:cNvPr id="466" name="土木費最小値テキスト"/>
        <xdr:cNvSpPr txBox="1"/>
      </xdr:nvSpPr>
      <xdr:spPr>
        <a:xfrm>
          <a:off x="10528300"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171247</xdr:rowOff>
    </xdr:from>
    <xdr:to>
      <xdr:col>55</xdr:col>
      <xdr:colOff>88900</xdr:colOff>
      <xdr:row>98</xdr:row>
      <xdr:rowOff>171247</xdr:rowOff>
    </xdr:to>
    <xdr:cxnSp macro="">
      <xdr:nvCxnSpPr>
        <xdr:cNvPr id="467" name="直線コネクタ 466"/>
        <xdr:cNvCxnSpPr/>
      </xdr:nvCxnSpPr>
      <xdr:spPr>
        <a:xfrm>
          <a:off x="10388600" y="1697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58641</xdr:rowOff>
    </xdr:from>
    <xdr:ext cx="534377" cy="259045"/>
    <xdr:sp macro="" textlink="">
      <xdr:nvSpPr>
        <xdr:cNvPr id="468" name="土木費最大値テキスト"/>
        <xdr:cNvSpPr txBox="1"/>
      </xdr:nvSpPr>
      <xdr:spPr>
        <a:xfrm>
          <a:off x="10528300" y="154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111964</xdr:rowOff>
    </xdr:from>
    <xdr:to>
      <xdr:col>55</xdr:col>
      <xdr:colOff>88900</xdr:colOff>
      <xdr:row>91</xdr:row>
      <xdr:rowOff>111964</xdr:rowOff>
    </xdr:to>
    <xdr:cxnSp macro="">
      <xdr:nvCxnSpPr>
        <xdr:cNvPr id="469" name="直線コネクタ 468"/>
        <xdr:cNvCxnSpPr/>
      </xdr:nvCxnSpPr>
      <xdr:spPr>
        <a:xfrm>
          <a:off x="10388600" y="15713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155684</xdr:rowOff>
    </xdr:from>
    <xdr:to>
      <xdr:col>55</xdr:col>
      <xdr:colOff>0</xdr:colOff>
      <xdr:row>95</xdr:row>
      <xdr:rowOff>66624</xdr:rowOff>
    </xdr:to>
    <xdr:cxnSp macro="">
      <xdr:nvCxnSpPr>
        <xdr:cNvPr id="470" name="直線コネクタ 469"/>
        <xdr:cNvCxnSpPr/>
      </xdr:nvCxnSpPr>
      <xdr:spPr>
        <a:xfrm flipV="1">
          <a:off x="9639300" y="16271984"/>
          <a:ext cx="838200" cy="8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81100</xdr:rowOff>
    </xdr:from>
    <xdr:ext cx="534377" cy="259045"/>
    <xdr:sp macro="" textlink="">
      <xdr:nvSpPr>
        <xdr:cNvPr id="471" name="土木費平均値テキスト"/>
        <xdr:cNvSpPr txBox="1"/>
      </xdr:nvSpPr>
      <xdr:spPr>
        <a:xfrm>
          <a:off x="10528300" y="165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102673</xdr:rowOff>
    </xdr:from>
    <xdr:to>
      <xdr:col>55</xdr:col>
      <xdr:colOff>50800</xdr:colOff>
      <xdr:row>97</xdr:row>
      <xdr:rowOff>32823</xdr:rowOff>
    </xdr:to>
    <xdr:sp macro="" textlink="">
      <xdr:nvSpPr>
        <xdr:cNvPr id="472" name="フローチャート: 判断 471"/>
        <xdr:cNvSpPr/>
      </xdr:nvSpPr>
      <xdr:spPr>
        <a:xfrm>
          <a:off x="104267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94114</xdr:rowOff>
    </xdr:from>
    <xdr:to>
      <xdr:col>50</xdr:col>
      <xdr:colOff>114300</xdr:colOff>
      <xdr:row>95</xdr:row>
      <xdr:rowOff>66624</xdr:rowOff>
    </xdr:to>
    <xdr:cxnSp macro="">
      <xdr:nvCxnSpPr>
        <xdr:cNvPr id="473" name="直線コネクタ 472"/>
        <xdr:cNvCxnSpPr/>
      </xdr:nvCxnSpPr>
      <xdr:spPr>
        <a:xfrm>
          <a:off x="8750300" y="16210414"/>
          <a:ext cx="889000" cy="1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136620</xdr:rowOff>
    </xdr:from>
    <xdr:to>
      <xdr:col>50</xdr:col>
      <xdr:colOff>165100</xdr:colOff>
      <xdr:row>97</xdr:row>
      <xdr:rowOff>66770</xdr:rowOff>
    </xdr:to>
    <xdr:sp macro="" textlink="">
      <xdr:nvSpPr>
        <xdr:cNvPr id="474" name="フローチャート: 判断 473"/>
        <xdr:cNvSpPr/>
      </xdr:nvSpPr>
      <xdr:spPr>
        <a:xfrm>
          <a:off x="9588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57897</xdr:rowOff>
    </xdr:from>
    <xdr:ext cx="534377" cy="259045"/>
    <xdr:sp macro="" textlink="">
      <xdr:nvSpPr>
        <xdr:cNvPr id="475" name="テキスト ボックス 474"/>
        <xdr:cNvSpPr txBox="1"/>
      </xdr:nvSpPr>
      <xdr:spPr>
        <a:xfrm>
          <a:off x="9372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94114</xdr:rowOff>
    </xdr:from>
    <xdr:to>
      <xdr:col>45</xdr:col>
      <xdr:colOff>177800</xdr:colOff>
      <xdr:row>96</xdr:row>
      <xdr:rowOff>54680</xdr:rowOff>
    </xdr:to>
    <xdr:cxnSp macro="">
      <xdr:nvCxnSpPr>
        <xdr:cNvPr id="476" name="直線コネクタ 475"/>
        <xdr:cNvCxnSpPr/>
      </xdr:nvCxnSpPr>
      <xdr:spPr>
        <a:xfrm flipV="1">
          <a:off x="7861300" y="16210414"/>
          <a:ext cx="889000" cy="30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88500</xdr:rowOff>
    </xdr:from>
    <xdr:to>
      <xdr:col>46</xdr:col>
      <xdr:colOff>38100</xdr:colOff>
      <xdr:row>97</xdr:row>
      <xdr:rowOff>18650</xdr:rowOff>
    </xdr:to>
    <xdr:sp macro="" textlink="">
      <xdr:nvSpPr>
        <xdr:cNvPr id="477" name="フローチャート: 判断 476"/>
        <xdr:cNvSpPr/>
      </xdr:nvSpPr>
      <xdr:spPr>
        <a:xfrm>
          <a:off x="8699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9777</xdr:rowOff>
    </xdr:from>
    <xdr:ext cx="534377" cy="259045"/>
    <xdr:sp macro="" textlink="">
      <xdr:nvSpPr>
        <xdr:cNvPr id="478" name="テキスト ボックス 477"/>
        <xdr:cNvSpPr txBox="1"/>
      </xdr:nvSpPr>
      <xdr:spPr>
        <a:xfrm>
          <a:off x="8483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54680</xdr:rowOff>
    </xdr:from>
    <xdr:to>
      <xdr:col>41</xdr:col>
      <xdr:colOff>50800</xdr:colOff>
      <xdr:row>97</xdr:row>
      <xdr:rowOff>71234</xdr:rowOff>
    </xdr:to>
    <xdr:cxnSp macro="">
      <xdr:nvCxnSpPr>
        <xdr:cNvPr id="479" name="直線コネクタ 478"/>
        <xdr:cNvCxnSpPr/>
      </xdr:nvCxnSpPr>
      <xdr:spPr>
        <a:xfrm flipV="1">
          <a:off x="6972300" y="16513880"/>
          <a:ext cx="889000" cy="18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99168</xdr:rowOff>
    </xdr:from>
    <xdr:to>
      <xdr:col>41</xdr:col>
      <xdr:colOff>101600</xdr:colOff>
      <xdr:row>97</xdr:row>
      <xdr:rowOff>29318</xdr:rowOff>
    </xdr:to>
    <xdr:sp macro="" textlink="">
      <xdr:nvSpPr>
        <xdr:cNvPr id="480" name="フローチャート: 判断 479"/>
        <xdr:cNvSpPr/>
      </xdr:nvSpPr>
      <xdr:spPr>
        <a:xfrm>
          <a:off x="7810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20445</xdr:rowOff>
    </xdr:from>
    <xdr:ext cx="534377" cy="259045"/>
    <xdr:sp macro="" textlink="">
      <xdr:nvSpPr>
        <xdr:cNvPr id="481" name="テキスト ボックス 480"/>
        <xdr:cNvSpPr txBox="1"/>
      </xdr:nvSpPr>
      <xdr:spPr>
        <a:xfrm>
          <a:off x="7594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115494</xdr:rowOff>
    </xdr:from>
    <xdr:to>
      <xdr:col>36</xdr:col>
      <xdr:colOff>165100</xdr:colOff>
      <xdr:row>97</xdr:row>
      <xdr:rowOff>45644</xdr:rowOff>
    </xdr:to>
    <xdr:sp macro="" textlink="">
      <xdr:nvSpPr>
        <xdr:cNvPr id="482" name="フローチャート: 判断 481"/>
        <xdr:cNvSpPr/>
      </xdr:nvSpPr>
      <xdr:spPr>
        <a:xfrm>
          <a:off x="6921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62171</xdr:rowOff>
    </xdr:from>
    <xdr:ext cx="534377" cy="259045"/>
    <xdr:sp macro="" textlink="">
      <xdr:nvSpPr>
        <xdr:cNvPr id="483" name="テキスト ボックス 482"/>
        <xdr:cNvSpPr txBox="1"/>
      </xdr:nvSpPr>
      <xdr:spPr>
        <a:xfrm>
          <a:off x="6705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104884</xdr:rowOff>
    </xdr:from>
    <xdr:to>
      <xdr:col>55</xdr:col>
      <xdr:colOff>50800</xdr:colOff>
      <xdr:row>95</xdr:row>
      <xdr:rowOff>35034</xdr:rowOff>
    </xdr:to>
    <xdr:sp macro="" textlink="">
      <xdr:nvSpPr>
        <xdr:cNvPr id="489" name="楕円 488"/>
        <xdr:cNvSpPr/>
      </xdr:nvSpPr>
      <xdr:spPr>
        <a:xfrm>
          <a:off x="10426700" y="162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127761</xdr:rowOff>
    </xdr:from>
    <xdr:ext cx="534377" cy="259045"/>
    <xdr:sp macro="" textlink="">
      <xdr:nvSpPr>
        <xdr:cNvPr id="490" name="土木費該当値テキスト"/>
        <xdr:cNvSpPr txBox="1"/>
      </xdr:nvSpPr>
      <xdr:spPr>
        <a:xfrm>
          <a:off x="10528300" y="1607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15824</xdr:rowOff>
    </xdr:from>
    <xdr:to>
      <xdr:col>50</xdr:col>
      <xdr:colOff>165100</xdr:colOff>
      <xdr:row>95</xdr:row>
      <xdr:rowOff>117424</xdr:rowOff>
    </xdr:to>
    <xdr:sp macro="" textlink="">
      <xdr:nvSpPr>
        <xdr:cNvPr id="491" name="楕円 490"/>
        <xdr:cNvSpPr/>
      </xdr:nvSpPr>
      <xdr:spPr>
        <a:xfrm>
          <a:off x="9588500" y="1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133951</xdr:rowOff>
    </xdr:from>
    <xdr:ext cx="534377" cy="259045"/>
    <xdr:sp macro="" textlink="">
      <xdr:nvSpPr>
        <xdr:cNvPr id="492" name="テキスト ボックス 491"/>
        <xdr:cNvSpPr txBox="1"/>
      </xdr:nvSpPr>
      <xdr:spPr>
        <a:xfrm>
          <a:off x="9372111" y="160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43314</xdr:rowOff>
    </xdr:from>
    <xdr:to>
      <xdr:col>46</xdr:col>
      <xdr:colOff>38100</xdr:colOff>
      <xdr:row>94</xdr:row>
      <xdr:rowOff>144914</xdr:rowOff>
    </xdr:to>
    <xdr:sp macro="" textlink="">
      <xdr:nvSpPr>
        <xdr:cNvPr id="493" name="楕円 492"/>
        <xdr:cNvSpPr/>
      </xdr:nvSpPr>
      <xdr:spPr>
        <a:xfrm>
          <a:off x="8699500" y="161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161441</xdr:rowOff>
    </xdr:from>
    <xdr:ext cx="534377" cy="259045"/>
    <xdr:sp macro="" textlink="">
      <xdr:nvSpPr>
        <xdr:cNvPr id="494" name="テキスト ボックス 493"/>
        <xdr:cNvSpPr txBox="1"/>
      </xdr:nvSpPr>
      <xdr:spPr>
        <a:xfrm>
          <a:off x="8483111" y="159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3880</xdr:rowOff>
    </xdr:from>
    <xdr:to>
      <xdr:col>41</xdr:col>
      <xdr:colOff>101600</xdr:colOff>
      <xdr:row>96</xdr:row>
      <xdr:rowOff>105480</xdr:rowOff>
    </xdr:to>
    <xdr:sp macro="" textlink="">
      <xdr:nvSpPr>
        <xdr:cNvPr id="495" name="楕円 494"/>
        <xdr:cNvSpPr/>
      </xdr:nvSpPr>
      <xdr:spPr>
        <a:xfrm>
          <a:off x="7810500" y="164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122007</xdr:rowOff>
    </xdr:from>
    <xdr:ext cx="534377" cy="259045"/>
    <xdr:sp macro="" textlink="">
      <xdr:nvSpPr>
        <xdr:cNvPr id="496" name="テキスト ボックス 495"/>
        <xdr:cNvSpPr txBox="1"/>
      </xdr:nvSpPr>
      <xdr:spPr>
        <a:xfrm>
          <a:off x="7594111" y="162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20434</xdr:rowOff>
    </xdr:from>
    <xdr:to>
      <xdr:col>36</xdr:col>
      <xdr:colOff>165100</xdr:colOff>
      <xdr:row>97</xdr:row>
      <xdr:rowOff>122034</xdr:rowOff>
    </xdr:to>
    <xdr:sp macro="" textlink="">
      <xdr:nvSpPr>
        <xdr:cNvPr id="497" name="楕円 496"/>
        <xdr:cNvSpPr/>
      </xdr:nvSpPr>
      <xdr:spPr>
        <a:xfrm>
          <a:off x="6921500" y="166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113161</xdr:rowOff>
    </xdr:from>
    <xdr:ext cx="534377" cy="259045"/>
    <xdr:sp macro="" textlink="">
      <xdr:nvSpPr>
        <xdr:cNvPr id="498" name="テキスト ボックス 497"/>
        <xdr:cNvSpPr txBox="1"/>
      </xdr:nvSpPr>
      <xdr:spPr>
        <a:xfrm>
          <a:off x="6705111" y="167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1" name="テキスト ボックス 51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xdr:rowOff>
    </xdr:from>
    <xdr:to>
      <xdr:col>85</xdr:col>
      <xdr:colOff>126364</xdr:colOff>
      <xdr:row>39</xdr:row>
      <xdr:rowOff>35367</xdr:rowOff>
    </xdr:to>
    <xdr:cxnSp macro="">
      <xdr:nvCxnSpPr>
        <xdr:cNvPr id="521" name="直線コネクタ 520"/>
        <xdr:cNvCxnSpPr/>
      </xdr:nvCxnSpPr>
      <xdr:spPr>
        <a:xfrm flipV="1">
          <a:off x="16317595" y="5154910"/>
          <a:ext cx="1269" cy="1567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39194</xdr:rowOff>
    </xdr:from>
    <xdr:ext cx="469744" cy="259045"/>
    <xdr:sp macro="" textlink="">
      <xdr:nvSpPr>
        <xdr:cNvPr id="522" name="消防費最小値テキスト"/>
        <xdr:cNvSpPr txBox="1"/>
      </xdr:nvSpPr>
      <xdr:spPr>
        <a:xfrm>
          <a:off x="16370300" y="672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35367</xdr:rowOff>
    </xdr:from>
    <xdr:to>
      <xdr:col>86</xdr:col>
      <xdr:colOff>25400</xdr:colOff>
      <xdr:row>39</xdr:row>
      <xdr:rowOff>35367</xdr:rowOff>
    </xdr:to>
    <xdr:cxnSp macro="">
      <xdr:nvCxnSpPr>
        <xdr:cNvPr id="523" name="直線コネクタ 522"/>
        <xdr:cNvCxnSpPr/>
      </xdr:nvCxnSpPr>
      <xdr:spPr>
        <a:xfrm>
          <a:off x="16230600" y="6721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129537</xdr:rowOff>
    </xdr:from>
    <xdr:ext cx="534377" cy="259045"/>
    <xdr:sp macro="" textlink="">
      <xdr:nvSpPr>
        <xdr:cNvPr id="524" name="消防費最大値テキスト"/>
        <xdr:cNvSpPr txBox="1"/>
      </xdr:nvSpPr>
      <xdr:spPr>
        <a:xfrm>
          <a:off x="16370300" y="4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11410</xdr:rowOff>
    </xdr:from>
    <xdr:to>
      <xdr:col>86</xdr:col>
      <xdr:colOff>25400</xdr:colOff>
      <xdr:row>30</xdr:row>
      <xdr:rowOff>11410</xdr:rowOff>
    </xdr:to>
    <xdr:cxnSp macro="">
      <xdr:nvCxnSpPr>
        <xdr:cNvPr id="525" name="直線コネクタ 524"/>
        <xdr:cNvCxnSpPr/>
      </xdr:nvCxnSpPr>
      <xdr:spPr>
        <a:xfrm>
          <a:off x="16230600" y="515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20737</xdr:rowOff>
    </xdr:from>
    <xdr:to>
      <xdr:col>85</xdr:col>
      <xdr:colOff>127000</xdr:colOff>
      <xdr:row>36</xdr:row>
      <xdr:rowOff>137963</xdr:rowOff>
    </xdr:to>
    <xdr:cxnSp macro="">
      <xdr:nvCxnSpPr>
        <xdr:cNvPr id="526" name="直線コネクタ 525"/>
        <xdr:cNvCxnSpPr/>
      </xdr:nvCxnSpPr>
      <xdr:spPr>
        <a:xfrm flipV="1">
          <a:off x="15481300" y="6192937"/>
          <a:ext cx="838200" cy="11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67967</xdr:rowOff>
    </xdr:from>
    <xdr:ext cx="534377" cy="259045"/>
    <xdr:sp macro="" textlink="">
      <xdr:nvSpPr>
        <xdr:cNvPr id="527" name="消防費平均値テキスト"/>
        <xdr:cNvSpPr txBox="1"/>
      </xdr:nvSpPr>
      <xdr:spPr>
        <a:xfrm>
          <a:off x="16370300" y="6240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89540</xdr:rowOff>
    </xdr:from>
    <xdr:to>
      <xdr:col>85</xdr:col>
      <xdr:colOff>177800</xdr:colOff>
      <xdr:row>37</xdr:row>
      <xdr:rowOff>19690</xdr:rowOff>
    </xdr:to>
    <xdr:sp macro="" textlink="">
      <xdr:nvSpPr>
        <xdr:cNvPr id="528" name="フローチャート: 判断 527"/>
        <xdr:cNvSpPr/>
      </xdr:nvSpPr>
      <xdr:spPr>
        <a:xfrm>
          <a:off x="16268700" y="626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137963</xdr:rowOff>
    </xdr:from>
    <xdr:to>
      <xdr:col>81</xdr:col>
      <xdr:colOff>50800</xdr:colOff>
      <xdr:row>37</xdr:row>
      <xdr:rowOff>6472</xdr:rowOff>
    </xdr:to>
    <xdr:cxnSp macro="">
      <xdr:nvCxnSpPr>
        <xdr:cNvPr id="529" name="直線コネクタ 528"/>
        <xdr:cNvCxnSpPr/>
      </xdr:nvCxnSpPr>
      <xdr:spPr>
        <a:xfrm flipV="1">
          <a:off x="14592300" y="6310163"/>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97221</xdr:rowOff>
    </xdr:from>
    <xdr:to>
      <xdr:col>81</xdr:col>
      <xdr:colOff>101600</xdr:colOff>
      <xdr:row>37</xdr:row>
      <xdr:rowOff>27371</xdr:rowOff>
    </xdr:to>
    <xdr:sp macro="" textlink="">
      <xdr:nvSpPr>
        <xdr:cNvPr id="530" name="フローチャート: 判断 529"/>
        <xdr:cNvSpPr/>
      </xdr:nvSpPr>
      <xdr:spPr>
        <a:xfrm>
          <a:off x="15430500" y="6269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18498</xdr:rowOff>
    </xdr:from>
    <xdr:ext cx="534377" cy="259045"/>
    <xdr:sp macro="" textlink="">
      <xdr:nvSpPr>
        <xdr:cNvPr id="531" name="テキスト ボックス 530"/>
        <xdr:cNvSpPr txBox="1"/>
      </xdr:nvSpPr>
      <xdr:spPr>
        <a:xfrm>
          <a:off x="15214111" y="63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6472</xdr:rowOff>
    </xdr:from>
    <xdr:to>
      <xdr:col>76</xdr:col>
      <xdr:colOff>114300</xdr:colOff>
      <xdr:row>37</xdr:row>
      <xdr:rowOff>30978</xdr:rowOff>
    </xdr:to>
    <xdr:cxnSp macro="">
      <xdr:nvCxnSpPr>
        <xdr:cNvPr id="532" name="直線コネクタ 531"/>
        <xdr:cNvCxnSpPr/>
      </xdr:nvCxnSpPr>
      <xdr:spPr>
        <a:xfrm flipV="1">
          <a:off x="13703300" y="6350122"/>
          <a:ext cx="889000" cy="2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4684</xdr:rowOff>
    </xdr:from>
    <xdr:to>
      <xdr:col>76</xdr:col>
      <xdr:colOff>165100</xdr:colOff>
      <xdr:row>37</xdr:row>
      <xdr:rowOff>106284</xdr:rowOff>
    </xdr:to>
    <xdr:sp macro="" textlink="">
      <xdr:nvSpPr>
        <xdr:cNvPr id="533" name="フローチャート: 判断 532"/>
        <xdr:cNvSpPr/>
      </xdr:nvSpPr>
      <xdr:spPr>
        <a:xfrm>
          <a:off x="14541500" y="634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97411</xdr:rowOff>
    </xdr:from>
    <xdr:ext cx="534377" cy="259045"/>
    <xdr:sp macro="" textlink="">
      <xdr:nvSpPr>
        <xdr:cNvPr id="534" name="テキスト ボックス 533"/>
        <xdr:cNvSpPr txBox="1"/>
      </xdr:nvSpPr>
      <xdr:spPr>
        <a:xfrm>
          <a:off x="14325111" y="644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7021</xdr:rowOff>
    </xdr:from>
    <xdr:to>
      <xdr:col>71</xdr:col>
      <xdr:colOff>177800</xdr:colOff>
      <xdr:row>37</xdr:row>
      <xdr:rowOff>30978</xdr:rowOff>
    </xdr:to>
    <xdr:cxnSp macro="">
      <xdr:nvCxnSpPr>
        <xdr:cNvPr id="535" name="直線コネクタ 534"/>
        <xdr:cNvCxnSpPr/>
      </xdr:nvCxnSpPr>
      <xdr:spPr>
        <a:xfrm>
          <a:off x="12814300" y="6350671"/>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65857</xdr:rowOff>
    </xdr:from>
    <xdr:to>
      <xdr:col>72</xdr:col>
      <xdr:colOff>38100</xdr:colOff>
      <xdr:row>37</xdr:row>
      <xdr:rowOff>167457</xdr:rowOff>
    </xdr:to>
    <xdr:sp macro="" textlink="">
      <xdr:nvSpPr>
        <xdr:cNvPr id="536" name="フローチャート: 判断 535"/>
        <xdr:cNvSpPr/>
      </xdr:nvSpPr>
      <xdr:spPr>
        <a:xfrm>
          <a:off x="13652500" y="640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158584</xdr:rowOff>
    </xdr:from>
    <xdr:ext cx="534377" cy="259045"/>
    <xdr:sp macro="" textlink="">
      <xdr:nvSpPr>
        <xdr:cNvPr id="537" name="テキスト ボックス 536"/>
        <xdr:cNvSpPr txBox="1"/>
      </xdr:nvSpPr>
      <xdr:spPr>
        <a:xfrm>
          <a:off x="13436111" y="650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38" name="フローチャート: 判断 537"/>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39" name="テキスト ボックス 538"/>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141387</xdr:rowOff>
    </xdr:from>
    <xdr:to>
      <xdr:col>85</xdr:col>
      <xdr:colOff>177800</xdr:colOff>
      <xdr:row>36</xdr:row>
      <xdr:rowOff>71537</xdr:rowOff>
    </xdr:to>
    <xdr:sp macro="" textlink="">
      <xdr:nvSpPr>
        <xdr:cNvPr id="545" name="楕円 544"/>
        <xdr:cNvSpPr/>
      </xdr:nvSpPr>
      <xdr:spPr>
        <a:xfrm>
          <a:off x="16268700" y="614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164264</xdr:rowOff>
    </xdr:from>
    <xdr:ext cx="534377" cy="259045"/>
    <xdr:sp macro="" textlink="">
      <xdr:nvSpPr>
        <xdr:cNvPr id="546" name="消防費該当値テキスト"/>
        <xdr:cNvSpPr txBox="1"/>
      </xdr:nvSpPr>
      <xdr:spPr>
        <a:xfrm>
          <a:off x="16370300" y="599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87163</xdr:rowOff>
    </xdr:from>
    <xdr:to>
      <xdr:col>81</xdr:col>
      <xdr:colOff>101600</xdr:colOff>
      <xdr:row>37</xdr:row>
      <xdr:rowOff>17313</xdr:rowOff>
    </xdr:to>
    <xdr:sp macro="" textlink="">
      <xdr:nvSpPr>
        <xdr:cNvPr id="547" name="楕円 546"/>
        <xdr:cNvSpPr/>
      </xdr:nvSpPr>
      <xdr:spPr>
        <a:xfrm>
          <a:off x="15430500" y="62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33840</xdr:rowOff>
    </xdr:from>
    <xdr:ext cx="534377" cy="259045"/>
    <xdr:sp macro="" textlink="">
      <xdr:nvSpPr>
        <xdr:cNvPr id="548" name="テキスト ボックス 547"/>
        <xdr:cNvSpPr txBox="1"/>
      </xdr:nvSpPr>
      <xdr:spPr>
        <a:xfrm>
          <a:off x="15214111" y="60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127122</xdr:rowOff>
    </xdr:from>
    <xdr:to>
      <xdr:col>76</xdr:col>
      <xdr:colOff>165100</xdr:colOff>
      <xdr:row>37</xdr:row>
      <xdr:rowOff>57272</xdr:rowOff>
    </xdr:to>
    <xdr:sp macro="" textlink="">
      <xdr:nvSpPr>
        <xdr:cNvPr id="549" name="楕円 548"/>
        <xdr:cNvSpPr/>
      </xdr:nvSpPr>
      <xdr:spPr>
        <a:xfrm>
          <a:off x="14541500" y="629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73799</xdr:rowOff>
    </xdr:from>
    <xdr:ext cx="534377" cy="259045"/>
    <xdr:sp macro="" textlink="">
      <xdr:nvSpPr>
        <xdr:cNvPr id="550" name="テキスト ボックス 549"/>
        <xdr:cNvSpPr txBox="1"/>
      </xdr:nvSpPr>
      <xdr:spPr>
        <a:xfrm>
          <a:off x="14325111" y="607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151628</xdr:rowOff>
    </xdr:from>
    <xdr:to>
      <xdr:col>72</xdr:col>
      <xdr:colOff>38100</xdr:colOff>
      <xdr:row>37</xdr:row>
      <xdr:rowOff>81778</xdr:rowOff>
    </xdr:to>
    <xdr:sp macro="" textlink="">
      <xdr:nvSpPr>
        <xdr:cNvPr id="551" name="楕円 550"/>
        <xdr:cNvSpPr/>
      </xdr:nvSpPr>
      <xdr:spPr>
        <a:xfrm>
          <a:off x="13652500" y="63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98305</xdr:rowOff>
    </xdr:from>
    <xdr:ext cx="534377" cy="259045"/>
    <xdr:sp macro="" textlink="">
      <xdr:nvSpPr>
        <xdr:cNvPr id="552" name="テキスト ボックス 551"/>
        <xdr:cNvSpPr txBox="1"/>
      </xdr:nvSpPr>
      <xdr:spPr>
        <a:xfrm>
          <a:off x="13436111" y="609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127671</xdr:rowOff>
    </xdr:from>
    <xdr:to>
      <xdr:col>67</xdr:col>
      <xdr:colOff>101600</xdr:colOff>
      <xdr:row>37</xdr:row>
      <xdr:rowOff>57821</xdr:rowOff>
    </xdr:to>
    <xdr:sp macro="" textlink="">
      <xdr:nvSpPr>
        <xdr:cNvPr id="553" name="楕円 552"/>
        <xdr:cNvSpPr/>
      </xdr:nvSpPr>
      <xdr:spPr>
        <a:xfrm>
          <a:off x="12763500" y="629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74348</xdr:rowOff>
    </xdr:from>
    <xdr:ext cx="534377" cy="259045"/>
    <xdr:sp macro="" textlink="">
      <xdr:nvSpPr>
        <xdr:cNvPr id="554" name="テキスト ボックス 553"/>
        <xdr:cNvSpPr txBox="1"/>
      </xdr:nvSpPr>
      <xdr:spPr>
        <a:xfrm>
          <a:off x="12547111" y="60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28698</xdr:rowOff>
    </xdr:from>
    <xdr:to>
      <xdr:col>85</xdr:col>
      <xdr:colOff>126364</xdr:colOff>
      <xdr:row>58</xdr:row>
      <xdr:rowOff>31213</xdr:rowOff>
    </xdr:to>
    <xdr:cxnSp macro="">
      <xdr:nvCxnSpPr>
        <xdr:cNvPr id="581" name="直線コネクタ 580"/>
        <xdr:cNvCxnSpPr/>
      </xdr:nvCxnSpPr>
      <xdr:spPr>
        <a:xfrm flipV="1">
          <a:off x="16317595" y="8601198"/>
          <a:ext cx="1269" cy="1374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35040</xdr:rowOff>
    </xdr:from>
    <xdr:ext cx="534377" cy="259045"/>
    <xdr:sp macro="" textlink="">
      <xdr:nvSpPr>
        <xdr:cNvPr id="582" name="教育費最小値テキスト"/>
        <xdr:cNvSpPr txBox="1"/>
      </xdr:nvSpPr>
      <xdr:spPr>
        <a:xfrm>
          <a:off x="16370300" y="99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31213</xdr:rowOff>
    </xdr:from>
    <xdr:to>
      <xdr:col>86</xdr:col>
      <xdr:colOff>25400</xdr:colOff>
      <xdr:row>58</xdr:row>
      <xdr:rowOff>31213</xdr:rowOff>
    </xdr:to>
    <xdr:cxnSp macro="">
      <xdr:nvCxnSpPr>
        <xdr:cNvPr id="583" name="直線コネクタ 582"/>
        <xdr:cNvCxnSpPr/>
      </xdr:nvCxnSpPr>
      <xdr:spPr>
        <a:xfrm>
          <a:off x="16230600" y="9975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146825</xdr:rowOff>
    </xdr:from>
    <xdr:ext cx="534377" cy="259045"/>
    <xdr:sp macro="" textlink="">
      <xdr:nvSpPr>
        <xdr:cNvPr id="584" name="教育費最大値テキスト"/>
        <xdr:cNvSpPr txBox="1"/>
      </xdr:nvSpPr>
      <xdr:spPr>
        <a:xfrm>
          <a:off x="16370300" y="83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28698</xdr:rowOff>
    </xdr:from>
    <xdr:to>
      <xdr:col>86</xdr:col>
      <xdr:colOff>25400</xdr:colOff>
      <xdr:row>50</xdr:row>
      <xdr:rowOff>28698</xdr:rowOff>
    </xdr:to>
    <xdr:cxnSp macro="">
      <xdr:nvCxnSpPr>
        <xdr:cNvPr id="585" name="直線コネクタ 584"/>
        <xdr:cNvCxnSpPr/>
      </xdr:nvCxnSpPr>
      <xdr:spPr>
        <a:xfrm>
          <a:off x="16230600" y="860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7537</xdr:rowOff>
    </xdr:from>
    <xdr:to>
      <xdr:col>85</xdr:col>
      <xdr:colOff>127000</xdr:colOff>
      <xdr:row>54</xdr:row>
      <xdr:rowOff>137283</xdr:rowOff>
    </xdr:to>
    <xdr:cxnSp macro="">
      <xdr:nvCxnSpPr>
        <xdr:cNvPr id="586" name="直線コネクタ 585"/>
        <xdr:cNvCxnSpPr/>
      </xdr:nvCxnSpPr>
      <xdr:spPr>
        <a:xfrm flipV="1">
          <a:off x="15481300" y="9265837"/>
          <a:ext cx="838200" cy="12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43356</xdr:rowOff>
    </xdr:from>
    <xdr:ext cx="534377" cy="259045"/>
    <xdr:sp macro="" textlink="">
      <xdr:nvSpPr>
        <xdr:cNvPr id="587" name="教育費平均値テキスト"/>
        <xdr:cNvSpPr txBox="1"/>
      </xdr:nvSpPr>
      <xdr:spPr>
        <a:xfrm>
          <a:off x="16370300" y="930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64929</xdr:rowOff>
    </xdr:from>
    <xdr:to>
      <xdr:col>85</xdr:col>
      <xdr:colOff>177800</xdr:colOff>
      <xdr:row>54</xdr:row>
      <xdr:rowOff>166529</xdr:rowOff>
    </xdr:to>
    <xdr:sp macro="" textlink="">
      <xdr:nvSpPr>
        <xdr:cNvPr id="588" name="フローチャート: 判断 587"/>
        <xdr:cNvSpPr/>
      </xdr:nvSpPr>
      <xdr:spPr>
        <a:xfrm>
          <a:off x="16268700" y="932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137283</xdr:rowOff>
    </xdr:from>
    <xdr:to>
      <xdr:col>81</xdr:col>
      <xdr:colOff>50800</xdr:colOff>
      <xdr:row>55</xdr:row>
      <xdr:rowOff>58939</xdr:rowOff>
    </xdr:to>
    <xdr:cxnSp macro="">
      <xdr:nvCxnSpPr>
        <xdr:cNvPr id="589" name="直線コネクタ 588"/>
        <xdr:cNvCxnSpPr/>
      </xdr:nvCxnSpPr>
      <xdr:spPr>
        <a:xfrm flipV="1">
          <a:off x="14592300" y="9395583"/>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156272</xdr:rowOff>
    </xdr:from>
    <xdr:to>
      <xdr:col>81</xdr:col>
      <xdr:colOff>101600</xdr:colOff>
      <xdr:row>55</xdr:row>
      <xdr:rowOff>86422</xdr:rowOff>
    </xdr:to>
    <xdr:sp macro="" textlink="">
      <xdr:nvSpPr>
        <xdr:cNvPr id="590" name="フローチャート: 判断 589"/>
        <xdr:cNvSpPr/>
      </xdr:nvSpPr>
      <xdr:spPr>
        <a:xfrm>
          <a:off x="15430500" y="94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77549</xdr:rowOff>
    </xdr:from>
    <xdr:ext cx="534377" cy="259045"/>
    <xdr:sp macro="" textlink="">
      <xdr:nvSpPr>
        <xdr:cNvPr id="591" name="テキスト ボックス 590"/>
        <xdr:cNvSpPr txBox="1"/>
      </xdr:nvSpPr>
      <xdr:spPr>
        <a:xfrm>
          <a:off x="15214111" y="950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58939</xdr:rowOff>
    </xdr:from>
    <xdr:to>
      <xdr:col>76</xdr:col>
      <xdr:colOff>114300</xdr:colOff>
      <xdr:row>56</xdr:row>
      <xdr:rowOff>36046</xdr:rowOff>
    </xdr:to>
    <xdr:cxnSp macro="">
      <xdr:nvCxnSpPr>
        <xdr:cNvPr id="592" name="直線コネクタ 591"/>
        <xdr:cNvCxnSpPr/>
      </xdr:nvCxnSpPr>
      <xdr:spPr>
        <a:xfrm flipV="1">
          <a:off x="13703300" y="9488689"/>
          <a:ext cx="889000" cy="14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68000</xdr:rowOff>
    </xdr:from>
    <xdr:to>
      <xdr:col>76</xdr:col>
      <xdr:colOff>165100</xdr:colOff>
      <xdr:row>55</xdr:row>
      <xdr:rowOff>169600</xdr:rowOff>
    </xdr:to>
    <xdr:sp macro="" textlink="">
      <xdr:nvSpPr>
        <xdr:cNvPr id="593" name="フローチャート: 判断 592"/>
        <xdr:cNvSpPr/>
      </xdr:nvSpPr>
      <xdr:spPr>
        <a:xfrm>
          <a:off x="145415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160727</xdr:rowOff>
    </xdr:from>
    <xdr:ext cx="534377" cy="259045"/>
    <xdr:sp macro="" textlink="">
      <xdr:nvSpPr>
        <xdr:cNvPr id="594" name="テキスト ボックス 593"/>
        <xdr:cNvSpPr txBox="1"/>
      </xdr:nvSpPr>
      <xdr:spPr>
        <a:xfrm>
          <a:off x="14325111" y="95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160699</xdr:rowOff>
    </xdr:from>
    <xdr:to>
      <xdr:col>71</xdr:col>
      <xdr:colOff>177800</xdr:colOff>
      <xdr:row>56</xdr:row>
      <xdr:rowOff>36046</xdr:rowOff>
    </xdr:to>
    <xdr:cxnSp macro="">
      <xdr:nvCxnSpPr>
        <xdr:cNvPr id="595" name="直線コネクタ 594"/>
        <xdr:cNvCxnSpPr/>
      </xdr:nvCxnSpPr>
      <xdr:spPr>
        <a:xfrm>
          <a:off x="12814300" y="9590449"/>
          <a:ext cx="889000" cy="4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65224</xdr:rowOff>
    </xdr:from>
    <xdr:to>
      <xdr:col>72</xdr:col>
      <xdr:colOff>38100</xdr:colOff>
      <xdr:row>55</xdr:row>
      <xdr:rowOff>166824</xdr:rowOff>
    </xdr:to>
    <xdr:sp macro="" textlink="">
      <xdr:nvSpPr>
        <xdr:cNvPr id="596" name="フローチャート: 判断 595"/>
        <xdr:cNvSpPr/>
      </xdr:nvSpPr>
      <xdr:spPr>
        <a:xfrm>
          <a:off x="13652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11901</xdr:rowOff>
    </xdr:from>
    <xdr:ext cx="534377" cy="259045"/>
    <xdr:sp macro="" textlink="">
      <xdr:nvSpPr>
        <xdr:cNvPr id="597" name="テキスト ボックス 596"/>
        <xdr:cNvSpPr txBox="1"/>
      </xdr:nvSpPr>
      <xdr:spPr>
        <a:xfrm>
          <a:off x="13436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124889</xdr:rowOff>
    </xdr:from>
    <xdr:to>
      <xdr:col>67</xdr:col>
      <xdr:colOff>101600</xdr:colOff>
      <xdr:row>56</xdr:row>
      <xdr:rowOff>55039</xdr:rowOff>
    </xdr:to>
    <xdr:sp macro="" textlink="">
      <xdr:nvSpPr>
        <xdr:cNvPr id="598" name="フローチャート: 判断 597"/>
        <xdr:cNvSpPr/>
      </xdr:nvSpPr>
      <xdr:spPr>
        <a:xfrm>
          <a:off x="12763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46166</xdr:rowOff>
    </xdr:from>
    <xdr:ext cx="534377" cy="259045"/>
    <xdr:sp macro="" textlink="">
      <xdr:nvSpPr>
        <xdr:cNvPr id="599" name="テキスト ボックス 598"/>
        <xdr:cNvSpPr txBox="1"/>
      </xdr:nvSpPr>
      <xdr:spPr>
        <a:xfrm>
          <a:off x="12547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128187</xdr:rowOff>
    </xdr:from>
    <xdr:to>
      <xdr:col>85</xdr:col>
      <xdr:colOff>177800</xdr:colOff>
      <xdr:row>54</xdr:row>
      <xdr:rowOff>58337</xdr:rowOff>
    </xdr:to>
    <xdr:sp macro="" textlink="">
      <xdr:nvSpPr>
        <xdr:cNvPr id="605" name="楕円 604"/>
        <xdr:cNvSpPr/>
      </xdr:nvSpPr>
      <xdr:spPr>
        <a:xfrm>
          <a:off x="16268700" y="92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151064</xdr:rowOff>
    </xdr:from>
    <xdr:ext cx="534377" cy="259045"/>
    <xdr:sp macro="" textlink="">
      <xdr:nvSpPr>
        <xdr:cNvPr id="606" name="教育費該当値テキスト"/>
        <xdr:cNvSpPr txBox="1"/>
      </xdr:nvSpPr>
      <xdr:spPr>
        <a:xfrm>
          <a:off x="16370300" y="90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86483</xdr:rowOff>
    </xdr:from>
    <xdr:to>
      <xdr:col>81</xdr:col>
      <xdr:colOff>101600</xdr:colOff>
      <xdr:row>55</xdr:row>
      <xdr:rowOff>16633</xdr:rowOff>
    </xdr:to>
    <xdr:sp macro="" textlink="">
      <xdr:nvSpPr>
        <xdr:cNvPr id="607" name="楕円 606"/>
        <xdr:cNvSpPr/>
      </xdr:nvSpPr>
      <xdr:spPr>
        <a:xfrm>
          <a:off x="15430500" y="93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33160</xdr:rowOff>
    </xdr:from>
    <xdr:ext cx="534377" cy="259045"/>
    <xdr:sp macro="" textlink="">
      <xdr:nvSpPr>
        <xdr:cNvPr id="608" name="テキスト ボックス 607"/>
        <xdr:cNvSpPr txBox="1"/>
      </xdr:nvSpPr>
      <xdr:spPr>
        <a:xfrm>
          <a:off x="15214111" y="91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8139</xdr:rowOff>
    </xdr:from>
    <xdr:to>
      <xdr:col>76</xdr:col>
      <xdr:colOff>165100</xdr:colOff>
      <xdr:row>55</xdr:row>
      <xdr:rowOff>109739</xdr:rowOff>
    </xdr:to>
    <xdr:sp macro="" textlink="">
      <xdr:nvSpPr>
        <xdr:cNvPr id="609" name="楕円 608"/>
        <xdr:cNvSpPr/>
      </xdr:nvSpPr>
      <xdr:spPr>
        <a:xfrm>
          <a:off x="14541500" y="94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126266</xdr:rowOff>
    </xdr:from>
    <xdr:ext cx="534377" cy="259045"/>
    <xdr:sp macro="" textlink="">
      <xdr:nvSpPr>
        <xdr:cNvPr id="610" name="テキスト ボックス 609"/>
        <xdr:cNvSpPr txBox="1"/>
      </xdr:nvSpPr>
      <xdr:spPr>
        <a:xfrm>
          <a:off x="14325111" y="921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156696</xdr:rowOff>
    </xdr:from>
    <xdr:to>
      <xdr:col>72</xdr:col>
      <xdr:colOff>38100</xdr:colOff>
      <xdr:row>56</xdr:row>
      <xdr:rowOff>86846</xdr:rowOff>
    </xdr:to>
    <xdr:sp macro="" textlink="">
      <xdr:nvSpPr>
        <xdr:cNvPr id="611" name="楕円 610"/>
        <xdr:cNvSpPr/>
      </xdr:nvSpPr>
      <xdr:spPr>
        <a:xfrm>
          <a:off x="13652500" y="95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77973</xdr:rowOff>
    </xdr:from>
    <xdr:ext cx="534377" cy="259045"/>
    <xdr:sp macro="" textlink="">
      <xdr:nvSpPr>
        <xdr:cNvPr id="612" name="テキスト ボックス 611"/>
        <xdr:cNvSpPr txBox="1"/>
      </xdr:nvSpPr>
      <xdr:spPr>
        <a:xfrm>
          <a:off x="13436111" y="967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109899</xdr:rowOff>
    </xdr:from>
    <xdr:to>
      <xdr:col>67</xdr:col>
      <xdr:colOff>101600</xdr:colOff>
      <xdr:row>56</xdr:row>
      <xdr:rowOff>40049</xdr:rowOff>
    </xdr:to>
    <xdr:sp macro="" textlink="">
      <xdr:nvSpPr>
        <xdr:cNvPr id="613" name="楕円 612"/>
        <xdr:cNvSpPr/>
      </xdr:nvSpPr>
      <xdr:spPr>
        <a:xfrm>
          <a:off x="12763500" y="95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56576</xdr:rowOff>
    </xdr:from>
    <xdr:ext cx="534377" cy="259045"/>
    <xdr:sp macro="" textlink="">
      <xdr:nvSpPr>
        <xdr:cNvPr id="614" name="テキスト ボックス 613"/>
        <xdr:cNvSpPr txBox="1"/>
      </xdr:nvSpPr>
      <xdr:spPr>
        <a:xfrm>
          <a:off x="12547111" y="93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8" name="テキスト ボックス 62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0" name="テキスト ボックス 62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2" name="テキスト ボックス 63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4" name="テキスト ボックス 633"/>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6" name="テキスト ボックス 63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132652</xdr:rowOff>
    </xdr:from>
    <xdr:to>
      <xdr:col>85</xdr:col>
      <xdr:colOff>126364</xdr:colOff>
      <xdr:row>79</xdr:row>
      <xdr:rowOff>44450</xdr:rowOff>
    </xdr:to>
    <xdr:cxnSp macro="">
      <xdr:nvCxnSpPr>
        <xdr:cNvPr id="638" name="直線コネクタ 637"/>
        <xdr:cNvCxnSpPr/>
      </xdr:nvCxnSpPr>
      <xdr:spPr>
        <a:xfrm flipV="1">
          <a:off x="16317595" y="12305602"/>
          <a:ext cx="1269" cy="128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79329</xdr:rowOff>
    </xdr:from>
    <xdr:ext cx="469744" cy="259045"/>
    <xdr:sp macro="" textlink="">
      <xdr:nvSpPr>
        <xdr:cNvPr id="641" name="災害復旧費最大値テキスト"/>
        <xdr:cNvSpPr txBox="1"/>
      </xdr:nvSpPr>
      <xdr:spPr>
        <a:xfrm>
          <a:off x="16370300" y="1208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132652</xdr:rowOff>
    </xdr:from>
    <xdr:to>
      <xdr:col>86</xdr:col>
      <xdr:colOff>25400</xdr:colOff>
      <xdr:row>71</xdr:row>
      <xdr:rowOff>132652</xdr:rowOff>
    </xdr:to>
    <xdr:cxnSp macro="">
      <xdr:nvCxnSpPr>
        <xdr:cNvPr id="642" name="直線コネクタ 641"/>
        <xdr:cNvCxnSpPr/>
      </xdr:nvCxnSpPr>
      <xdr:spPr>
        <a:xfrm>
          <a:off x="16230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58247</xdr:rowOff>
    </xdr:from>
    <xdr:ext cx="378565" cy="259045"/>
    <xdr:sp macro="" textlink="">
      <xdr:nvSpPr>
        <xdr:cNvPr id="644" name="災害復旧費平均値テキスト"/>
        <xdr:cNvSpPr txBox="1"/>
      </xdr:nvSpPr>
      <xdr:spPr>
        <a:xfrm>
          <a:off x="16370300" y="132598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35370</xdr:rowOff>
    </xdr:from>
    <xdr:to>
      <xdr:col>85</xdr:col>
      <xdr:colOff>177800</xdr:colOff>
      <xdr:row>78</xdr:row>
      <xdr:rowOff>136970</xdr:rowOff>
    </xdr:to>
    <xdr:sp macro="" textlink="">
      <xdr:nvSpPr>
        <xdr:cNvPr id="645" name="フローチャート: 判断 644"/>
        <xdr:cNvSpPr/>
      </xdr:nvSpPr>
      <xdr:spPr>
        <a:xfrm>
          <a:off x="16268700" y="1340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42799</xdr:rowOff>
    </xdr:from>
    <xdr:to>
      <xdr:col>81</xdr:col>
      <xdr:colOff>101600</xdr:colOff>
      <xdr:row>78</xdr:row>
      <xdr:rowOff>144399</xdr:rowOff>
    </xdr:to>
    <xdr:sp macro="" textlink="">
      <xdr:nvSpPr>
        <xdr:cNvPr id="647" name="フローチャート: 判断 646"/>
        <xdr:cNvSpPr/>
      </xdr:nvSpPr>
      <xdr:spPr>
        <a:xfrm>
          <a:off x="15430500" y="134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160926</xdr:rowOff>
    </xdr:from>
    <xdr:ext cx="378565" cy="259045"/>
    <xdr:sp macro="" textlink="">
      <xdr:nvSpPr>
        <xdr:cNvPr id="648" name="テキスト ボックス 647"/>
        <xdr:cNvSpPr txBox="1"/>
      </xdr:nvSpPr>
      <xdr:spPr>
        <a:xfrm>
          <a:off x="15292017" y="1319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32322</xdr:rowOff>
    </xdr:from>
    <xdr:to>
      <xdr:col>76</xdr:col>
      <xdr:colOff>165100</xdr:colOff>
      <xdr:row>78</xdr:row>
      <xdr:rowOff>133922</xdr:rowOff>
    </xdr:to>
    <xdr:sp macro="" textlink="">
      <xdr:nvSpPr>
        <xdr:cNvPr id="650" name="フローチャート: 判断 649"/>
        <xdr:cNvSpPr/>
      </xdr:nvSpPr>
      <xdr:spPr>
        <a:xfrm>
          <a:off x="14541500" y="134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150449</xdr:rowOff>
    </xdr:from>
    <xdr:ext cx="378565" cy="259045"/>
    <xdr:sp macro="" textlink="">
      <xdr:nvSpPr>
        <xdr:cNvPr id="651" name="テキスト ボックス 650"/>
        <xdr:cNvSpPr txBox="1"/>
      </xdr:nvSpPr>
      <xdr:spPr>
        <a:xfrm>
          <a:off x="14403017" y="131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114808</xdr:rowOff>
    </xdr:from>
    <xdr:to>
      <xdr:col>72</xdr:col>
      <xdr:colOff>38100</xdr:colOff>
      <xdr:row>79</xdr:row>
      <xdr:rowOff>44958</xdr:rowOff>
    </xdr:to>
    <xdr:sp macro="" textlink="">
      <xdr:nvSpPr>
        <xdr:cNvPr id="653" name="フローチャート: 判断 652"/>
        <xdr:cNvSpPr/>
      </xdr:nvSpPr>
      <xdr:spPr>
        <a:xfrm>
          <a:off x="13652500" y="134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61485</xdr:rowOff>
    </xdr:from>
    <xdr:ext cx="378565" cy="259045"/>
    <xdr:sp macro="" textlink="">
      <xdr:nvSpPr>
        <xdr:cNvPr id="654" name="テキスト ボックス 653"/>
        <xdr:cNvSpPr txBox="1"/>
      </xdr:nvSpPr>
      <xdr:spPr>
        <a:xfrm>
          <a:off x="13514017" y="132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145098</xdr:rowOff>
    </xdr:from>
    <xdr:to>
      <xdr:col>67</xdr:col>
      <xdr:colOff>101600</xdr:colOff>
      <xdr:row>79</xdr:row>
      <xdr:rowOff>75248</xdr:rowOff>
    </xdr:to>
    <xdr:sp macro="" textlink="">
      <xdr:nvSpPr>
        <xdr:cNvPr id="655" name="フローチャート: 判断 654"/>
        <xdr:cNvSpPr/>
      </xdr:nvSpPr>
      <xdr:spPr>
        <a:xfrm>
          <a:off x="12763500" y="135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91775</xdr:rowOff>
    </xdr:from>
    <xdr:ext cx="378565" cy="259045"/>
    <xdr:sp macro="" textlink="">
      <xdr:nvSpPr>
        <xdr:cNvPr id="656" name="テキスト ボックス 655"/>
        <xdr:cNvSpPr txBox="1"/>
      </xdr:nvSpPr>
      <xdr:spPr>
        <a:xfrm>
          <a:off x="12625017" y="132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2" name="テキスト ボックス 68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3" name="直線コネクタ 68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4" name="テキスト ボックス 68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5" name="直線コネクタ 68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6" name="テキスト ボックス 68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7" name="直線コネクタ 68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8" name="テキスト ボックス 68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9" name="直線コネクタ 68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0" name="テキスト ボックス 68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19707</xdr:rowOff>
    </xdr:from>
    <xdr:to>
      <xdr:col>85</xdr:col>
      <xdr:colOff>126364</xdr:colOff>
      <xdr:row>99</xdr:row>
      <xdr:rowOff>4071</xdr:rowOff>
    </xdr:to>
    <xdr:cxnSp macro="">
      <xdr:nvCxnSpPr>
        <xdr:cNvPr id="694" name="直線コネクタ 693"/>
        <xdr:cNvCxnSpPr/>
      </xdr:nvCxnSpPr>
      <xdr:spPr>
        <a:xfrm flipV="1">
          <a:off x="16317595" y="15793107"/>
          <a:ext cx="1269" cy="1184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7898</xdr:rowOff>
    </xdr:from>
    <xdr:ext cx="534377" cy="259045"/>
    <xdr:sp macro="" textlink="">
      <xdr:nvSpPr>
        <xdr:cNvPr id="695" name="公債費最小値テキスト"/>
        <xdr:cNvSpPr txBox="1"/>
      </xdr:nvSpPr>
      <xdr:spPr>
        <a:xfrm>
          <a:off x="16370300" y="169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4071</xdr:rowOff>
    </xdr:from>
    <xdr:to>
      <xdr:col>86</xdr:col>
      <xdr:colOff>25400</xdr:colOff>
      <xdr:row>99</xdr:row>
      <xdr:rowOff>4071</xdr:rowOff>
    </xdr:to>
    <xdr:cxnSp macro="">
      <xdr:nvCxnSpPr>
        <xdr:cNvPr id="696" name="直線コネクタ 695"/>
        <xdr:cNvCxnSpPr/>
      </xdr:nvCxnSpPr>
      <xdr:spPr>
        <a:xfrm>
          <a:off x="16230600" y="1697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137834</xdr:rowOff>
    </xdr:from>
    <xdr:ext cx="534377" cy="259045"/>
    <xdr:sp macro="" textlink="">
      <xdr:nvSpPr>
        <xdr:cNvPr id="697" name="公債費最大値テキスト"/>
        <xdr:cNvSpPr txBox="1"/>
      </xdr:nvSpPr>
      <xdr:spPr>
        <a:xfrm>
          <a:off x="16370300" y="1556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19707</xdr:rowOff>
    </xdr:from>
    <xdr:to>
      <xdr:col>86</xdr:col>
      <xdr:colOff>25400</xdr:colOff>
      <xdr:row>92</xdr:row>
      <xdr:rowOff>19707</xdr:rowOff>
    </xdr:to>
    <xdr:cxnSp macro="">
      <xdr:nvCxnSpPr>
        <xdr:cNvPr id="698" name="直線コネクタ 697"/>
        <xdr:cNvCxnSpPr/>
      </xdr:nvCxnSpPr>
      <xdr:spPr>
        <a:xfrm>
          <a:off x="16230600" y="157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156845</xdr:rowOff>
    </xdr:from>
    <xdr:to>
      <xdr:col>85</xdr:col>
      <xdr:colOff>127000</xdr:colOff>
      <xdr:row>98</xdr:row>
      <xdr:rowOff>8917</xdr:rowOff>
    </xdr:to>
    <xdr:cxnSp macro="">
      <xdr:nvCxnSpPr>
        <xdr:cNvPr id="699" name="直線コネクタ 698"/>
        <xdr:cNvCxnSpPr/>
      </xdr:nvCxnSpPr>
      <xdr:spPr>
        <a:xfrm>
          <a:off x="15481300" y="16787495"/>
          <a:ext cx="8382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70469</xdr:rowOff>
    </xdr:from>
    <xdr:ext cx="534377" cy="259045"/>
    <xdr:sp macro="" textlink="">
      <xdr:nvSpPr>
        <xdr:cNvPr id="700" name="公債費平均値テキスト"/>
        <xdr:cNvSpPr txBox="1"/>
      </xdr:nvSpPr>
      <xdr:spPr>
        <a:xfrm>
          <a:off x="16370300" y="1652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47592</xdr:rowOff>
    </xdr:from>
    <xdr:to>
      <xdr:col>85</xdr:col>
      <xdr:colOff>177800</xdr:colOff>
      <xdr:row>97</xdr:row>
      <xdr:rowOff>149192</xdr:rowOff>
    </xdr:to>
    <xdr:sp macro="" textlink="">
      <xdr:nvSpPr>
        <xdr:cNvPr id="701" name="フローチャート: 判断 700"/>
        <xdr:cNvSpPr/>
      </xdr:nvSpPr>
      <xdr:spPr>
        <a:xfrm>
          <a:off x="162687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156845</xdr:rowOff>
    </xdr:from>
    <xdr:to>
      <xdr:col>81</xdr:col>
      <xdr:colOff>50800</xdr:colOff>
      <xdr:row>97</xdr:row>
      <xdr:rowOff>170332</xdr:rowOff>
    </xdr:to>
    <xdr:cxnSp macro="">
      <xdr:nvCxnSpPr>
        <xdr:cNvPr id="702" name="直線コネクタ 701"/>
        <xdr:cNvCxnSpPr/>
      </xdr:nvCxnSpPr>
      <xdr:spPr>
        <a:xfrm flipV="1">
          <a:off x="14592300" y="1678749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68326</xdr:rowOff>
    </xdr:from>
    <xdr:to>
      <xdr:col>81</xdr:col>
      <xdr:colOff>101600</xdr:colOff>
      <xdr:row>97</xdr:row>
      <xdr:rowOff>169926</xdr:rowOff>
    </xdr:to>
    <xdr:sp macro="" textlink="">
      <xdr:nvSpPr>
        <xdr:cNvPr id="703" name="フローチャート: 判断 702"/>
        <xdr:cNvSpPr/>
      </xdr:nvSpPr>
      <xdr:spPr>
        <a:xfrm>
          <a:off x="15430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15003</xdr:rowOff>
    </xdr:from>
    <xdr:ext cx="534377" cy="259045"/>
    <xdr:sp macro="" textlink="">
      <xdr:nvSpPr>
        <xdr:cNvPr id="704" name="テキスト ボックス 703"/>
        <xdr:cNvSpPr txBox="1"/>
      </xdr:nvSpPr>
      <xdr:spPr>
        <a:xfrm>
          <a:off x="15214111" y="164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154445</xdr:rowOff>
    </xdr:from>
    <xdr:to>
      <xdr:col>76</xdr:col>
      <xdr:colOff>114300</xdr:colOff>
      <xdr:row>97</xdr:row>
      <xdr:rowOff>170332</xdr:rowOff>
    </xdr:to>
    <xdr:cxnSp macro="">
      <xdr:nvCxnSpPr>
        <xdr:cNvPr id="705" name="直線コネクタ 704"/>
        <xdr:cNvCxnSpPr/>
      </xdr:nvCxnSpPr>
      <xdr:spPr>
        <a:xfrm>
          <a:off x="13703300" y="16785095"/>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39432</xdr:rowOff>
    </xdr:from>
    <xdr:to>
      <xdr:col>76</xdr:col>
      <xdr:colOff>165100</xdr:colOff>
      <xdr:row>97</xdr:row>
      <xdr:rowOff>141032</xdr:rowOff>
    </xdr:to>
    <xdr:sp macro="" textlink="">
      <xdr:nvSpPr>
        <xdr:cNvPr id="706" name="フローチャート: 判断 705"/>
        <xdr:cNvSpPr/>
      </xdr:nvSpPr>
      <xdr:spPr>
        <a:xfrm>
          <a:off x="14541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157559</xdr:rowOff>
    </xdr:from>
    <xdr:ext cx="534377" cy="259045"/>
    <xdr:sp macro="" textlink="">
      <xdr:nvSpPr>
        <xdr:cNvPr id="707" name="テキスト ボックス 706"/>
        <xdr:cNvSpPr txBox="1"/>
      </xdr:nvSpPr>
      <xdr:spPr>
        <a:xfrm>
          <a:off x="14325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144249</xdr:rowOff>
    </xdr:from>
    <xdr:to>
      <xdr:col>71</xdr:col>
      <xdr:colOff>177800</xdr:colOff>
      <xdr:row>97</xdr:row>
      <xdr:rowOff>154445</xdr:rowOff>
    </xdr:to>
    <xdr:cxnSp macro="">
      <xdr:nvCxnSpPr>
        <xdr:cNvPr id="708" name="直線コネクタ 707"/>
        <xdr:cNvCxnSpPr/>
      </xdr:nvCxnSpPr>
      <xdr:spPr>
        <a:xfrm>
          <a:off x="12814300" y="16774899"/>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171196</xdr:rowOff>
    </xdr:from>
    <xdr:to>
      <xdr:col>72</xdr:col>
      <xdr:colOff>38100</xdr:colOff>
      <xdr:row>97</xdr:row>
      <xdr:rowOff>101346</xdr:rowOff>
    </xdr:to>
    <xdr:sp macro="" textlink="">
      <xdr:nvSpPr>
        <xdr:cNvPr id="709" name="フローチャート: 判断 708"/>
        <xdr:cNvSpPr/>
      </xdr:nvSpPr>
      <xdr:spPr>
        <a:xfrm>
          <a:off x="13652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117873</xdr:rowOff>
    </xdr:from>
    <xdr:ext cx="534377" cy="259045"/>
    <xdr:sp macro="" textlink="">
      <xdr:nvSpPr>
        <xdr:cNvPr id="710" name="テキスト ボックス 709"/>
        <xdr:cNvSpPr txBox="1"/>
      </xdr:nvSpPr>
      <xdr:spPr>
        <a:xfrm>
          <a:off x="13436111" y="1640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160246</xdr:rowOff>
    </xdr:from>
    <xdr:to>
      <xdr:col>67</xdr:col>
      <xdr:colOff>101600</xdr:colOff>
      <xdr:row>97</xdr:row>
      <xdr:rowOff>90396</xdr:rowOff>
    </xdr:to>
    <xdr:sp macro="" textlink="">
      <xdr:nvSpPr>
        <xdr:cNvPr id="711" name="フローチャート: 判断 710"/>
        <xdr:cNvSpPr/>
      </xdr:nvSpPr>
      <xdr:spPr>
        <a:xfrm>
          <a:off x="12763500" y="1661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106923</xdr:rowOff>
    </xdr:from>
    <xdr:ext cx="534377" cy="259045"/>
    <xdr:sp macro="" textlink="">
      <xdr:nvSpPr>
        <xdr:cNvPr id="712" name="テキスト ボックス 711"/>
        <xdr:cNvSpPr txBox="1"/>
      </xdr:nvSpPr>
      <xdr:spPr>
        <a:xfrm>
          <a:off x="12547111" y="1639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129567</xdr:rowOff>
    </xdr:from>
    <xdr:to>
      <xdr:col>85</xdr:col>
      <xdr:colOff>177800</xdr:colOff>
      <xdr:row>98</xdr:row>
      <xdr:rowOff>59717</xdr:rowOff>
    </xdr:to>
    <xdr:sp macro="" textlink="">
      <xdr:nvSpPr>
        <xdr:cNvPr id="718" name="楕円 717"/>
        <xdr:cNvSpPr/>
      </xdr:nvSpPr>
      <xdr:spPr>
        <a:xfrm>
          <a:off x="16268700" y="167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107994</xdr:rowOff>
    </xdr:from>
    <xdr:ext cx="534377" cy="259045"/>
    <xdr:sp macro="" textlink="">
      <xdr:nvSpPr>
        <xdr:cNvPr id="719" name="公債費該当値テキスト"/>
        <xdr:cNvSpPr txBox="1"/>
      </xdr:nvSpPr>
      <xdr:spPr>
        <a:xfrm>
          <a:off x="16370300" y="167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106045</xdr:rowOff>
    </xdr:from>
    <xdr:to>
      <xdr:col>81</xdr:col>
      <xdr:colOff>101600</xdr:colOff>
      <xdr:row>98</xdr:row>
      <xdr:rowOff>36195</xdr:rowOff>
    </xdr:to>
    <xdr:sp macro="" textlink="">
      <xdr:nvSpPr>
        <xdr:cNvPr id="720" name="楕円 719"/>
        <xdr:cNvSpPr/>
      </xdr:nvSpPr>
      <xdr:spPr>
        <a:xfrm>
          <a:off x="15430500"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27322</xdr:rowOff>
    </xdr:from>
    <xdr:ext cx="534377" cy="259045"/>
    <xdr:sp macro="" textlink="">
      <xdr:nvSpPr>
        <xdr:cNvPr id="721" name="テキスト ボックス 720"/>
        <xdr:cNvSpPr txBox="1"/>
      </xdr:nvSpPr>
      <xdr:spPr>
        <a:xfrm>
          <a:off x="15214111" y="1682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119532</xdr:rowOff>
    </xdr:from>
    <xdr:to>
      <xdr:col>76</xdr:col>
      <xdr:colOff>165100</xdr:colOff>
      <xdr:row>98</xdr:row>
      <xdr:rowOff>49682</xdr:rowOff>
    </xdr:to>
    <xdr:sp macro="" textlink="">
      <xdr:nvSpPr>
        <xdr:cNvPr id="722" name="楕円 721"/>
        <xdr:cNvSpPr/>
      </xdr:nvSpPr>
      <xdr:spPr>
        <a:xfrm>
          <a:off x="14541500" y="167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40809</xdr:rowOff>
    </xdr:from>
    <xdr:ext cx="534377" cy="259045"/>
    <xdr:sp macro="" textlink="">
      <xdr:nvSpPr>
        <xdr:cNvPr id="723" name="テキスト ボックス 722"/>
        <xdr:cNvSpPr txBox="1"/>
      </xdr:nvSpPr>
      <xdr:spPr>
        <a:xfrm>
          <a:off x="14325111" y="1684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103645</xdr:rowOff>
    </xdr:from>
    <xdr:to>
      <xdr:col>72</xdr:col>
      <xdr:colOff>38100</xdr:colOff>
      <xdr:row>98</xdr:row>
      <xdr:rowOff>33795</xdr:rowOff>
    </xdr:to>
    <xdr:sp macro="" textlink="">
      <xdr:nvSpPr>
        <xdr:cNvPr id="724" name="楕円 723"/>
        <xdr:cNvSpPr/>
      </xdr:nvSpPr>
      <xdr:spPr>
        <a:xfrm>
          <a:off x="13652500" y="167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24922</xdr:rowOff>
    </xdr:from>
    <xdr:ext cx="534377" cy="259045"/>
    <xdr:sp macro="" textlink="">
      <xdr:nvSpPr>
        <xdr:cNvPr id="725" name="テキスト ボックス 724"/>
        <xdr:cNvSpPr txBox="1"/>
      </xdr:nvSpPr>
      <xdr:spPr>
        <a:xfrm>
          <a:off x="13436111" y="1682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93449</xdr:rowOff>
    </xdr:from>
    <xdr:to>
      <xdr:col>67</xdr:col>
      <xdr:colOff>101600</xdr:colOff>
      <xdr:row>98</xdr:row>
      <xdr:rowOff>23599</xdr:rowOff>
    </xdr:to>
    <xdr:sp macro="" textlink="">
      <xdr:nvSpPr>
        <xdr:cNvPr id="726" name="楕円 725"/>
        <xdr:cNvSpPr/>
      </xdr:nvSpPr>
      <xdr:spPr>
        <a:xfrm>
          <a:off x="12763500" y="167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14726</xdr:rowOff>
    </xdr:from>
    <xdr:ext cx="534377" cy="259045"/>
    <xdr:sp macro="" textlink="">
      <xdr:nvSpPr>
        <xdr:cNvPr id="727" name="テキスト ボックス 726"/>
        <xdr:cNvSpPr txBox="1"/>
      </xdr:nvSpPr>
      <xdr:spPr>
        <a:xfrm>
          <a:off x="12547111" y="1681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62956</xdr:rowOff>
    </xdr:from>
    <xdr:to>
      <xdr:col>116</xdr:col>
      <xdr:colOff>62864</xdr:colOff>
      <xdr:row>39</xdr:row>
      <xdr:rowOff>98878</xdr:rowOff>
    </xdr:to>
    <xdr:cxnSp macro="">
      <xdr:nvCxnSpPr>
        <xdr:cNvPr id="753" name="直線コネクタ 752"/>
        <xdr:cNvCxnSpPr/>
      </xdr:nvCxnSpPr>
      <xdr:spPr>
        <a:xfrm flipV="1">
          <a:off x="22159595" y="5377906"/>
          <a:ext cx="1269"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9633</xdr:rowOff>
    </xdr:from>
    <xdr:ext cx="469744" cy="259045"/>
    <xdr:sp macro="" textlink="">
      <xdr:nvSpPr>
        <xdr:cNvPr id="756" name="諸支出金最大値テキスト"/>
        <xdr:cNvSpPr txBox="1"/>
      </xdr:nvSpPr>
      <xdr:spPr>
        <a:xfrm>
          <a:off x="22212300" y="51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62956</xdr:rowOff>
    </xdr:from>
    <xdr:to>
      <xdr:col>116</xdr:col>
      <xdr:colOff>152400</xdr:colOff>
      <xdr:row>31</xdr:row>
      <xdr:rowOff>62956</xdr:rowOff>
    </xdr:to>
    <xdr:cxnSp macro="">
      <xdr:nvCxnSpPr>
        <xdr:cNvPr id="757" name="直線コネクタ 756"/>
        <xdr:cNvCxnSpPr/>
      </xdr:nvCxnSpPr>
      <xdr:spPr>
        <a:xfrm>
          <a:off x="22072600" y="53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158586</xdr:rowOff>
    </xdr:from>
    <xdr:ext cx="313932" cy="259045"/>
    <xdr:sp macro="" textlink="">
      <xdr:nvSpPr>
        <xdr:cNvPr id="759" name="諸支出金平均値テキスト"/>
        <xdr:cNvSpPr txBox="1"/>
      </xdr:nvSpPr>
      <xdr:spPr>
        <a:xfrm>
          <a:off x="22212300" y="650223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135709</xdr:rowOff>
    </xdr:from>
    <xdr:to>
      <xdr:col>116</xdr:col>
      <xdr:colOff>114300</xdr:colOff>
      <xdr:row>39</xdr:row>
      <xdr:rowOff>65859</xdr:rowOff>
    </xdr:to>
    <xdr:sp macro="" textlink="">
      <xdr:nvSpPr>
        <xdr:cNvPr id="760" name="フローチャート: 判断 759"/>
        <xdr:cNvSpPr/>
      </xdr:nvSpPr>
      <xdr:spPr>
        <a:xfrm>
          <a:off x="22110700" y="6650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164012</xdr:rowOff>
    </xdr:from>
    <xdr:to>
      <xdr:col>112</xdr:col>
      <xdr:colOff>38100</xdr:colOff>
      <xdr:row>39</xdr:row>
      <xdr:rowOff>94162</xdr:rowOff>
    </xdr:to>
    <xdr:sp macro="" textlink="">
      <xdr:nvSpPr>
        <xdr:cNvPr id="762" name="フローチャート: 判断 761"/>
        <xdr:cNvSpPr/>
      </xdr:nvSpPr>
      <xdr:spPr>
        <a:xfrm>
          <a:off x="21272500" y="66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110688</xdr:rowOff>
    </xdr:from>
    <xdr:ext cx="313932" cy="259045"/>
    <xdr:sp macro="" textlink="">
      <xdr:nvSpPr>
        <xdr:cNvPr id="763" name="テキスト ボックス 762"/>
        <xdr:cNvSpPr txBox="1"/>
      </xdr:nvSpPr>
      <xdr:spPr>
        <a:xfrm>
          <a:off x="21166333" y="6454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158569</xdr:rowOff>
    </xdr:from>
    <xdr:to>
      <xdr:col>107</xdr:col>
      <xdr:colOff>101600</xdr:colOff>
      <xdr:row>39</xdr:row>
      <xdr:rowOff>88719</xdr:rowOff>
    </xdr:to>
    <xdr:sp macro="" textlink="">
      <xdr:nvSpPr>
        <xdr:cNvPr id="765" name="フローチャート: 判断 764"/>
        <xdr:cNvSpPr/>
      </xdr:nvSpPr>
      <xdr:spPr>
        <a:xfrm>
          <a:off x="20383500" y="667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105246</xdr:rowOff>
    </xdr:from>
    <xdr:ext cx="313932" cy="259045"/>
    <xdr:sp macro="" textlink="">
      <xdr:nvSpPr>
        <xdr:cNvPr id="766" name="テキスト ボックス 765"/>
        <xdr:cNvSpPr txBox="1"/>
      </xdr:nvSpPr>
      <xdr:spPr>
        <a:xfrm>
          <a:off x="20277333" y="64488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115026</xdr:rowOff>
    </xdr:from>
    <xdr:to>
      <xdr:col>102</xdr:col>
      <xdr:colOff>165100</xdr:colOff>
      <xdr:row>39</xdr:row>
      <xdr:rowOff>45176</xdr:rowOff>
    </xdr:to>
    <xdr:sp macro="" textlink="">
      <xdr:nvSpPr>
        <xdr:cNvPr id="768" name="フローチャート: 判断 767"/>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61703</xdr:rowOff>
    </xdr:from>
    <xdr:ext cx="313932" cy="259045"/>
    <xdr:sp macro="" textlink="">
      <xdr:nvSpPr>
        <xdr:cNvPr id="769" name="テキスト ボックス 768"/>
        <xdr:cNvSpPr txBox="1"/>
      </xdr:nvSpPr>
      <xdr:spPr>
        <a:xfrm>
          <a:off x="19388333" y="64053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13788</xdr:rowOff>
    </xdr:from>
    <xdr:to>
      <xdr:col>98</xdr:col>
      <xdr:colOff>38100</xdr:colOff>
      <xdr:row>38</xdr:row>
      <xdr:rowOff>115388</xdr:rowOff>
    </xdr:to>
    <xdr:sp macro="" textlink="">
      <xdr:nvSpPr>
        <xdr:cNvPr id="770" name="フローチャート: 判断 769"/>
        <xdr:cNvSpPr/>
      </xdr:nvSpPr>
      <xdr:spPr>
        <a:xfrm>
          <a:off x="18605500" y="6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131916</xdr:rowOff>
    </xdr:from>
    <xdr:ext cx="378565" cy="259045"/>
    <xdr:sp macro="" textlink="">
      <xdr:nvSpPr>
        <xdr:cNvPr id="771" name="テキスト ボックス 770"/>
        <xdr:cNvSpPr txBox="1"/>
      </xdr:nvSpPr>
      <xdr:spPr>
        <a:xfrm>
          <a:off x="18467017" y="630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0" name="テキスト ボックス 77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6" name="テキスト ボックス 78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総務費については、類似団体よりも高い水準にある年度が多かったが、ここ数年好調であった市内企業の法人市民税を原資として財政調整基金積立金及び庁舎建設等基金積立金の積立てを行っていたことが主な理由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なお、令和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特別定額給付金給付事業費により大幅な増額となっている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労働費及び商工費については、令和２年度に新型コロナウイルス感染症の影響を受けた企業や学生等を支援するため、中小企業応援交付金や学生就労等支援補助金を交付したことにより大幅な増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・衛生費については、令和元年度に大きく増となっているが、これは市立病院の経営安定化を図るため、市の一般会計から出資したことによる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ものであり、令和２年度については一般廃棄物処理施設等建設基金の積立てを行ったことによる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・土木費については、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本厚木駅南口再開発事業や土地区画整理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その他の社会資本整備に関する事業（市街地再開発事業、都市計画道路の整備等）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進めているため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、近年は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前年度と比較して実質収支比率は、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ポイントの増となった。これは、分母である標準財政規模が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、分子となる実質収支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の額が大幅に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増加したことによるものである。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実質単年度収支比率については、単年度収支が令和元年度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より増加したことに加え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、基金の積み増し額（積立額－取崩額）が前年度より大幅に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一般会計については、分子である実質収支が増加</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9.06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病院事業会計については、平成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年度において資金不足比率算定上の資金不足が生じていたが、令和元年度において、病院の経営安定化を図るため、市の一般会計から約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億円の出資を受けたため、資金不足が解消し、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令和２年度においては新型コロナウイルス感染症の対応により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ポイントの改善が見られ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介護保険事業については、実質収支が減少した影響により、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0.53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公共下水道事業会計については、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令和２年度に企業会計へ移行したものである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125260693</v>
      </c>
      <c r="BO4" s="464"/>
      <c r="BP4" s="464"/>
      <c r="BQ4" s="464"/>
      <c r="BR4" s="464"/>
      <c r="BS4" s="464"/>
      <c r="BT4" s="464"/>
      <c r="BU4" s="465"/>
      <c r="BV4" s="463">
        <v>95651910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9.1</v>
      </c>
      <c r="CU4" s="648"/>
      <c r="CV4" s="648"/>
      <c r="CW4" s="648"/>
      <c r="CX4" s="648"/>
      <c r="CY4" s="648"/>
      <c r="CZ4" s="648"/>
      <c r="DA4" s="649"/>
      <c r="DB4" s="647">
        <v>7.4</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119825190</v>
      </c>
      <c r="BO5" s="469"/>
      <c r="BP5" s="469"/>
      <c r="BQ5" s="469"/>
      <c r="BR5" s="469"/>
      <c r="BS5" s="469"/>
      <c r="BT5" s="469"/>
      <c r="BU5" s="470"/>
      <c r="BV5" s="468">
        <v>91263146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83.5</v>
      </c>
      <c r="CU5" s="439"/>
      <c r="CV5" s="439"/>
      <c r="CW5" s="439"/>
      <c r="CX5" s="439"/>
      <c r="CY5" s="439"/>
      <c r="CZ5" s="439"/>
      <c r="DA5" s="440"/>
      <c r="DB5" s="438">
        <v>89.3</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5435503</v>
      </c>
      <c r="BO6" s="469"/>
      <c r="BP6" s="469"/>
      <c r="BQ6" s="469"/>
      <c r="BR6" s="469"/>
      <c r="BS6" s="469"/>
      <c r="BT6" s="469"/>
      <c r="BU6" s="470"/>
      <c r="BV6" s="468">
        <v>4388764</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83.5</v>
      </c>
      <c r="CU6" s="622"/>
      <c r="CV6" s="622"/>
      <c r="CW6" s="622"/>
      <c r="CX6" s="622"/>
      <c r="CY6" s="622"/>
      <c r="CZ6" s="622"/>
      <c r="DA6" s="623"/>
      <c r="DB6" s="621">
        <v>89.3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634167</v>
      </c>
      <c r="BO7" s="469"/>
      <c r="BP7" s="469"/>
      <c r="BQ7" s="469"/>
      <c r="BR7" s="469"/>
      <c r="BS7" s="469"/>
      <c r="BT7" s="469"/>
      <c r="BU7" s="470"/>
      <c r="BV7" s="468">
        <v>660880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52981726</v>
      </c>
      <c r="CU7" s="469"/>
      <c r="CV7" s="469"/>
      <c r="CW7" s="469"/>
      <c r="CX7" s="469"/>
      <c r="CY7" s="469"/>
      <c r="CZ7" s="469"/>
      <c r="DA7" s="470"/>
      <c r="DB7" s="468">
        <v>50573126</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4801336</v>
      </c>
      <c r="BO8" s="469"/>
      <c r="BP8" s="469"/>
      <c r="BQ8" s="469"/>
      <c r="BR8" s="469"/>
      <c r="BS8" s="469"/>
      <c r="BT8" s="469"/>
      <c r="BU8" s="470"/>
      <c r="BV8" s="468">
        <v>3727884</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1.26</v>
      </c>
      <c r="CU8" s="582"/>
      <c r="CV8" s="582"/>
      <c r="CW8" s="582"/>
      <c r="CX8" s="582"/>
      <c r="CY8" s="582"/>
      <c r="CZ8" s="582"/>
      <c r="DA8" s="583"/>
      <c r="DB8" s="581">
        <v>1.21</v>
      </c>
      <c r="DC8" s="582"/>
      <c r="DD8" s="582"/>
      <c r="DE8" s="582"/>
      <c r="DF8" s="582"/>
      <c r="DG8" s="582"/>
      <c r="DH8" s="582"/>
      <c r="DI8" s="583"/>
      <c r="DJ8" s="186"/>
      <c r="DK8" s="186"/>
      <c r="DL8" s="186"/>
      <c r="DM8" s="186"/>
      <c r="DN8" s="186"/>
      <c r="DO8" s="186"/>
    </row>
    <row r="9" spans="1:119" ht="18.75" customHeight="1" thickBot="1" x14ac:dyDescent="0.25">
      <c r="A9" s="187"/>
      <c r="B9" s="610" t="s">
        <v>112</v>
      </c>
      <c r="C9" s="611"/>
      <c r="D9" s="611"/>
      <c r="E9" s="611"/>
      <c r="F9" s="611"/>
      <c r="G9" s="611"/>
      <c r="H9" s="611"/>
      <c r="I9" s="611"/>
      <c r="J9" s="611"/>
      <c r="K9" s="531"/>
      <c r="L9" s="612" t="s">
        <v>113</v>
      </c>
      <c r="M9" s="613"/>
      <c r="N9" s="613"/>
      <c r="O9" s="613"/>
      <c r="P9" s="613"/>
      <c r="Q9" s="614"/>
      <c r="R9" s="615">
        <v>223705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1073452</v>
      </c>
      <c r="BO9" s="469"/>
      <c r="BP9" s="469"/>
      <c r="BQ9" s="469"/>
      <c r="BR9" s="469"/>
      <c r="BS9" s="469"/>
      <c r="BT9" s="469"/>
      <c r="BU9" s="470"/>
      <c r="BV9" s="468">
        <v>612582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7.8</v>
      </c>
      <c r="CU9" s="439"/>
      <c r="CV9" s="439"/>
      <c r="CW9" s="439"/>
      <c r="CX9" s="439"/>
      <c r="CY9" s="439"/>
      <c r="CZ9" s="439"/>
      <c r="DA9" s="440"/>
      <c r="DB9" s="438">
        <v>9.1</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118</v>
      </c>
      <c r="M10" s="442"/>
      <c r="N10" s="442"/>
      <c r="O10" s="442"/>
      <c r="P10" s="442"/>
      <c r="Q10" s="443"/>
      <c r="R10" s="444">
        <v>225714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94</v>
      </c>
      <c r="AV10" s="526"/>
      <c r="AW10" s="526"/>
      <c r="AX10" s="526"/>
      <c r="AY10" s="448" t="s">
        <v>120</v>
      </c>
      <c r="AZ10" s="449"/>
      <c r="BA10" s="449"/>
      <c r="BB10" s="449"/>
      <c r="BC10" s="449"/>
      <c r="BD10" s="449"/>
      <c r="BE10" s="449"/>
      <c r="BF10" s="449"/>
      <c r="BG10" s="449"/>
      <c r="BH10" s="449"/>
      <c r="BI10" s="449"/>
      <c r="BJ10" s="449"/>
      <c r="BK10" s="449"/>
      <c r="BL10" s="449"/>
      <c r="BM10" s="450"/>
      <c r="BN10" s="468">
        <v>4617210</v>
      </c>
      <c r="BO10" s="469"/>
      <c r="BP10" s="469"/>
      <c r="BQ10" s="469"/>
      <c r="BR10" s="469"/>
      <c r="BS10" s="469"/>
      <c r="BT10" s="469"/>
      <c r="BU10" s="470"/>
      <c r="BV10" s="468">
        <v>3000412</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94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2">
      <c r="A12" s="187"/>
      <c r="B12" s="584" t="s">
        <v>129</v>
      </c>
      <c r="C12" s="585"/>
      <c r="D12" s="585"/>
      <c r="E12" s="585"/>
      <c r="F12" s="585"/>
      <c r="G12" s="585"/>
      <c r="H12" s="585"/>
      <c r="I12" s="585"/>
      <c r="J12" s="585"/>
      <c r="K12" s="586"/>
      <c r="L12" s="593" t="s">
        <v>130</v>
      </c>
      <c r="M12" s="594"/>
      <c r="N12" s="594"/>
      <c r="O12" s="594"/>
      <c r="P12" s="594"/>
      <c r="Q12" s="595"/>
      <c r="R12" s="596">
        <v>223710</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3025855</v>
      </c>
      <c r="BO12" s="469"/>
      <c r="BP12" s="469"/>
      <c r="BQ12" s="469"/>
      <c r="BR12" s="469"/>
      <c r="BS12" s="469"/>
      <c r="BT12" s="469"/>
      <c r="BU12" s="470"/>
      <c r="BV12" s="468">
        <v>2649463</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138</v>
      </c>
      <c r="N13" s="569"/>
      <c r="O13" s="569"/>
      <c r="P13" s="569"/>
      <c r="Q13" s="570"/>
      <c r="R13" s="571">
        <v>216010</v>
      </c>
      <c r="S13" s="572"/>
      <c r="T13" s="572"/>
      <c r="U13" s="572"/>
      <c r="V13" s="573"/>
      <c r="W13" s="559" t="s">
        <v>139</v>
      </c>
      <c r="X13" s="481"/>
      <c r="Y13" s="481"/>
      <c r="Z13" s="481"/>
      <c r="AA13" s="481"/>
      <c r="AB13" s="482"/>
      <c r="AC13" s="444">
        <v>1285</v>
      </c>
      <c r="AD13" s="445"/>
      <c r="AE13" s="445"/>
      <c r="AF13" s="445"/>
      <c r="AG13" s="446"/>
      <c r="AH13" s="444">
        <v>1349</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2664807</v>
      </c>
      <c r="BO13" s="469"/>
      <c r="BP13" s="469"/>
      <c r="BQ13" s="469"/>
      <c r="BR13" s="469"/>
      <c r="BS13" s="469"/>
      <c r="BT13" s="469"/>
      <c r="BU13" s="470"/>
      <c r="BV13" s="468">
        <v>963531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2.5</v>
      </c>
      <c r="CU13" s="439"/>
      <c r="CV13" s="439"/>
      <c r="CW13" s="439"/>
      <c r="CX13" s="439"/>
      <c r="CY13" s="439"/>
      <c r="CZ13" s="439"/>
      <c r="DA13" s="440"/>
      <c r="DB13" s="438">
        <v>2.6</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224378</v>
      </c>
      <c r="S14" s="572"/>
      <c r="T14" s="572"/>
      <c r="U14" s="572"/>
      <c r="V14" s="573"/>
      <c r="W14" s="574"/>
      <c r="X14" s="484"/>
      <c r="Y14" s="484"/>
      <c r="Z14" s="484"/>
      <c r="AA14" s="484"/>
      <c r="AB14" s="485"/>
      <c r="AC14" s="564">
        <v>1.3</v>
      </c>
      <c r="AD14" s="565"/>
      <c r="AE14" s="565"/>
      <c r="AF14" s="565"/>
      <c r="AG14" s="566"/>
      <c r="AH14" s="564">
        <v>1.3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39.700000000000003</v>
      </c>
      <c r="CU14" s="576"/>
      <c r="CV14" s="576"/>
      <c r="CW14" s="576"/>
      <c r="CX14" s="576"/>
      <c r="CY14" s="576"/>
      <c r="CZ14" s="576"/>
      <c r="DA14" s="577"/>
      <c r="DB14" s="575">
        <v>38.9</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216635</v>
      </c>
      <c r="S15" s="572"/>
      <c r="T15" s="572"/>
      <c r="U15" s="572"/>
      <c r="V15" s="573"/>
      <c r="W15" s="559" t="s">
        <v>147</v>
      </c>
      <c r="X15" s="481"/>
      <c r="Y15" s="481"/>
      <c r="Z15" s="481"/>
      <c r="AA15" s="481"/>
      <c r="AB15" s="482"/>
      <c r="AC15" s="444">
        <v>27669</v>
      </c>
      <c r="AD15" s="445"/>
      <c r="AE15" s="445"/>
      <c r="AF15" s="445"/>
      <c r="AG15" s="446"/>
      <c r="AH15" s="444">
        <v>27803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41010983</v>
      </c>
      <c r="BO15" s="464"/>
      <c r="BP15" s="464"/>
      <c r="BQ15" s="464"/>
      <c r="BR15" s="464"/>
      <c r="BS15" s="464"/>
      <c r="BT15" s="464"/>
      <c r="BU15" s="465"/>
      <c r="BV15" s="463">
        <v>39006068</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27.4</v>
      </c>
      <c r="AD16" s="565"/>
      <c r="AE16" s="565"/>
      <c r="AF16" s="565"/>
      <c r="AG16" s="566"/>
      <c r="AH16" s="564">
        <v>27</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32556022</v>
      </c>
      <c r="BO16" s="469"/>
      <c r="BP16" s="469"/>
      <c r="BQ16" s="469"/>
      <c r="BR16" s="469"/>
      <c r="BS16" s="469"/>
      <c r="BT16" s="469"/>
      <c r="BU16" s="470"/>
      <c r="BV16" s="468">
        <v>31689282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72056</v>
      </c>
      <c r="AD17" s="445"/>
      <c r="AE17" s="445"/>
      <c r="AF17" s="445"/>
      <c r="AG17" s="446"/>
      <c r="AH17" s="444">
        <v>73957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52981726</v>
      </c>
      <c r="BO17" s="469"/>
      <c r="BP17" s="469"/>
      <c r="BQ17" s="469"/>
      <c r="BR17" s="469"/>
      <c r="BS17" s="469"/>
      <c r="BT17" s="469"/>
      <c r="BU17" s="470"/>
      <c r="BV17" s="468">
        <v>50573126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93.84</v>
      </c>
      <c r="M18" s="533"/>
      <c r="N18" s="533"/>
      <c r="O18" s="533"/>
      <c r="P18" s="533"/>
      <c r="Q18" s="533"/>
      <c r="R18" s="534"/>
      <c r="S18" s="534"/>
      <c r="T18" s="534"/>
      <c r="U18" s="534"/>
      <c r="V18" s="535"/>
      <c r="W18" s="549"/>
      <c r="X18" s="550"/>
      <c r="Y18" s="550"/>
      <c r="Z18" s="550"/>
      <c r="AA18" s="550"/>
      <c r="AB18" s="560"/>
      <c r="AC18" s="432">
        <v>71.3</v>
      </c>
      <c r="AD18" s="433"/>
      <c r="AE18" s="433"/>
      <c r="AF18" s="433"/>
      <c r="AG18" s="536"/>
      <c r="AH18" s="432">
        <v>71.7</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45245489</v>
      </c>
      <c r="BO18" s="469"/>
      <c r="BP18" s="469"/>
      <c r="BQ18" s="469"/>
      <c r="BR18" s="469"/>
      <c r="BS18" s="469"/>
      <c r="BT18" s="469"/>
      <c r="BU18" s="470"/>
      <c r="BV18" s="468">
        <v>46930146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2384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67037679</v>
      </c>
      <c r="BO19" s="469"/>
      <c r="BP19" s="469"/>
      <c r="BQ19" s="469"/>
      <c r="BR19" s="469"/>
      <c r="BS19" s="469"/>
      <c r="BT19" s="469"/>
      <c r="BU19" s="470"/>
      <c r="BV19" s="468">
        <v>62609066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100360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58568410</v>
      </c>
      <c r="BO23" s="469"/>
      <c r="BP23" s="469"/>
      <c r="BQ23" s="469"/>
      <c r="BR23" s="469"/>
      <c r="BS23" s="469"/>
      <c r="BT23" s="469"/>
      <c r="BU23" s="470"/>
      <c r="BV23" s="468">
        <v>55067304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6706</v>
      </c>
      <c r="R24" s="445"/>
      <c r="S24" s="445"/>
      <c r="T24" s="445"/>
      <c r="U24" s="445"/>
      <c r="V24" s="446"/>
      <c r="W24" s="510"/>
      <c r="X24" s="501"/>
      <c r="Y24" s="502"/>
      <c r="Z24" s="441" t="s">
        <v>170</v>
      </c>
      <c r="AA24" s="442"/>
      <c r="AB24" s="442"/>
      <c r="AC24" s="442"/>
      <c r="AD24" s="442"/>
      <c r="AE24" s="442"/>
      <c r="AF24" s="442"/>
      <c r="AG24" s="443"/>
      <c r="AH24" s="444">
        <v>1410</v>
      </c>
      <c r="AI24" s="445"/>
      <c r="AJ24" s="445"/>
      <c r="AK24" s="445"/>
      <c r="AL24" s="446"/>
      <c r="AM24" s="444">
        <v>4565580</v>
      </c>
      <c r="AN24" s="445"/>
      <c r="AO24" s="445"/>
      <c r="AP24" s="445"/>
      <c r="AQ24" s="445"/>
      <c r="AR24" s="446"/>
      <c r="AS24" s="444">
        <v>3238</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17693497</v>
      </c>
      <c r="BO24" s="469"/>
      <c r="BP24" s="469"/>
      <c r="BQ24" s="469"/>
      <c r="BR24" s="469"/>
      <c r="BS24" s="469"/>
      <c r="BT24" s="469"/>
      <c r="BU24" s="470"/>
      <c r="BV24" s="468">
        <v>19384213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2</v>
      </c>
      <c r="M25" s="445"/>
      <c r="N25" s="445"/>
      <c r="O25" s="445"/>
      <c r="P25" s="446"/>
      <c r="Q25" s="444">
        <v>6786</v>
      </c>
      <c r="R25" s="445"/>
      <c r="S25" s="445"/>
      <c r="T25" s="445"/>
      <c r="U25" s="445"/>
      <c r="V25" s="446"/>
      <c r="W25" s="510"/>
      <c r="X25" s="501"/>
      <c r="Y25" s="502"/>
      <c r="Z25" s="441" t="s">
        <v>173</v>
      </c>
      <c r="AA25" s="442"/>
      <c r="AB25" s="442"/>
      <c r="AC25" s="442"/>
      <c r="AD25" s="442"/>
      <c r="AE25" s="442"/>
      <c r="AF25" s="442"/>
      <c r="AG25" s="443"/>
      <c r="AH25" s="444">
        <v>257</v>
      </c>
      <c r="AI25" s="445"/>
      <c r="AJ25" s="445"/>
      <c r="AK25" s="445"/>
      <c r="AL25" s="446"/>
      <c r="AM25" s="444">
        <v>812634</v>
      </c>
      <c r="AN25" s="445"/>
      <c r="AO25" s="445"/>
      <c r="AP25" s="445"/>
      <c r="AQ25" s="445"/>
      <c r="AR25" s="446"/>
      <c r="AS25" s="444">
        <v>3162</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32748505</v>
      </c>
      <c r="BO25" s="464"/>
      <c r="BP25" s="464"/>
      <c r="BQ25" s="464"/>
      <c r="BR25" s="464"/>
      <c r="BS25" s="464"/>
      <c r="BT25" s="464"/>
      <c r="BU25" s="465"/>
      <c r="BV25" s="463">
        <v>33573665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6565</v>
      </c>
      <c r="R26" s="445"/>
      <c r="S26" s="445"/>
      <c r="T26" s="445"/>
      <c r="U26" s="445"/>
      <c r="V26" s="446"/>
      <c r="W26" s="510"/>
      <c r="X26" s="501"/>
      <c r="Y26" s="502"/>
      <c r="Z26" s="441" t="s">
        <v>176</v>
      </c>
      <c r="AA26" s="523"/>
      <c r="AB26" s="523"/>
      <c r="AC26" s="523"/>
      <c r="AD26" s="523"/>
      <c r="AE26" s="523"/>
      <c r="AF26" s="523"/>
      <c r="AG26" s="524"/>
      <c r="AH26" s="444">
        <v>101</v>
      </c>
      <c r="AI26" s="445"/>
      <c r="AJ26" s="445"/>
      <c r="AK26" s="445"/>
      <c r="AL26" s="446"/>
      <c r="AM26" s="444">
        <v>353298</v>
      </c>
      <c r="AN26" s="445"/>
      <c r="AO26" s="445"/>
      <c r="AP26" s="445"/>
      <c r="AQ26" s="445"/>
      <c r="AR26" s="446"/>
      <c r="AS26" s="444">
        <v>3498</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137</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5660</v>
      </c>
      <c r="R27" s="445"/>
      <c r="S27" s="445"/>
      <c r="T27" s="445"/>
      <c r="U27" s="445"/>
      <c r="V27" s="446"/>
      <c r="W27" s="510"/>
      <c r="X27" s="501"/>
      <c r="Y27" s="502"/>
      <c r="Z27" s="441" t="s">
        <v>179</v>
      </c>
      <c r="AA27" s="442"/>
      <c r="AB27" s="442"/>
      <c r="AC27" s="442"/>
      <c r="AD27" s="442"/>
      <c r="AE27" s="442"/>
      <c r="AF27" s="442"/>
      <c r="AG27" s="443"/>
      <c r="AH27" s="444">
        <v>17</v>
      </c>
      <c r="AI27" s="445"/>
      <c r="AJ27" s="445"/>
      <c r="AK27" s="445"/>
      <c r="AL27" s="446"/>
      <c r="AM27" s="444">
        <v>62407</v>
      </c>
      <c r="AN27" s="445"/>
      <c r="AO27" s="445"/>
      <c r="AP27" s="445"/>
      <c r="AQ27" s="445"/>
      <c r="AR27" s="446"/>
      <c r="AS27" s="444">
        <v>3671</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t="s">
        <v>137</v>
      </c>
      <c r="BO27" s="472"/>
      <c r="BP27" s="472"/>
      <c r="BQ27" s="472"/>
      <c r="BR27" s="472"/>
      <c r="BS27" s="472"/>
      <c r="BT27" s="472"/>
      <c r="BU27" s="473"/>
      <c r="BV27" s="471" t="s">
        <v>137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4900</v>
      </c>
      <c r="R28" s="445"/>
      <c r="S28" s="445"/>
      <c r="T28" s="445"/>
      <c r="U28" s="445"/>
      <c r="V28" s="446"/>
      <c r="W28" s="510"/>
      <c r="X28" s="501"/>
      <c r="Y28" s="502"/>
      <c r="Z28" s="441" t="s">
        <v>182</v>
      </c>
      <c r="AA28" s="442"/>
      <c r="AB28" s="442"/>
      <c r="AC28" s="442"/>
      <c r="AD28" s="442"/>
      <c r="AE28" s="442"/>
      <c r="AF28" s="442"/>
      <c r="AG28" s="443"/>
      <c r="AH28" s="444" t="s">
        <v>137</v>
      </c>
      <c r="AI28" s="445"/>
      <c r="AJ28" s="445"/>
      <c r="AK28" s="445"/>
      <c r="AL28" s="446"/>
      <c r="AM28" s="444" t="s">
        <v>128</v>
      </c>
      <c r="AN28" s="445"/>
      <c r="AO28" s="445"/>
      <c r="AP28" s="445"/>
      <c r="AQ28" s="445"/>
      <c r="AR28" s="446"/>
      <c r="AS28" s="444" t="s">
        <v>128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15296958</v>
      </c>
      <c r="BO28" s="464"/>
      <c r="BP28" s="464"/>
      <c r="BQ28" s="464"/>
      <c r="BR28" s="464"/>
      <c r="BS28" s="464"/>
      <c r="BT28" s="464"/>
      <c r="BU28" s="465"/>
      <c r="BV28" s="463">
        <v>13705603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26</v>
      </c>
      <c r="M29" s="445"/>
      <c r="N29" s="445"/>
      <c r="O29" s="445"/>
      <c r="P29" s="446"/>
      <c r="Q29" s="444">
        <v>4520</v>
      </c>
      <c r="R29" s="445"/>
      <c r="S29" s="445"/>
      <c r="T29" s="445"/>
      <c r="U29" s="445"/>
      <c r="V29" s="446"/>
      <c r="W29" s="511"/>
      <c r="X29" s="512"/>
      <c r="Y29" s="513"/>
      <c r="Z29" s="441" t="s">
        <v>185</v>
      </c>
      <c r="AA29" s="442"/>
      <c r="AB29" s="442"/>
      <c r="AC29" s="442"/>
      <c r="AD29" s="442"/>
      <c r="AE29" s="442"/>
      <c r="AF29" s="442"/>
      <c r="AG29" s="443"/>
      <c r="AH29" s="444">
        <v>1427</v>
      </c>
      <c r="AI29" s="445"/>
      <c r="AJ29" s="445"/>
      <c r="AK29" s="445"/>
      <c r="AL29" s="446"/>
      <c r="AM29" s="444">
        <v>4627987</v>
      </c>
      <c r="AN29" s="445"/>
      <c r="AO29" s="445"/>
      <c r="AP29" s="445"/>
      <c r="AQ29" s="445"/>
      <c r="AR29" s="446"/>
      <c r="AS29" s="444">
        <v>3243</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t="s">
        <v>187</v>
      </c>
      <c r="BO29" s="469"/>
      <c r="BP29" s="469"/>
      <c r="BQ29" s="469"/>
      <c r="BR29" s="469"/>
      <c r="BS29" s="469"/>
      <c r="BT29" s="469"/>
      <c r="BU29" s="470"/>
      <c r="BV29" s="468" t="s">
        <v>137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100</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7754165</v>
      </c>
      <c r="BO30" s="472"/>
      <c r="BP30" s="472"/>
      <c r="BQ30" s="472"/>
      <c r="BR30" s="472"/>
      <c r="BS30" s="472"/>
      <c r="BT30" s="472"/>
      <c r="BU30" s="473"/>
      <c r="BV30" s="471">
        <v>5873906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病院事業会計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厚木愛甲環境施設組合</v>
      </c>
      <c r="BZ34" s="426"/>
      <c r="CA34" s="426"/>
      <c r="CB34" s="426"/>
      <c r="CC34" s="426"/>
      <c r="CD34" s="426"/>
      <c r="CE34" s="426"/>
      <c r="CF34" s="426"/>
      <c r="CG34" s="426"/>
      <c r="CH34" s="426"/>
      <c r="CI34" s="426"/>
      <c r="CJ34" s="426"/>
      <c r="CK34" s="426"/>
      <c r="CL34" s="426"/>
      <c r="CM34" s="426"/>
      <c r="CN34" s="214"/>
      <c r="CO34" s="427">
        <f>IF(CQ34="","",MAX(C34:D43,U34:V43,AM34:AN43,BE34:BF43,BW34:BX43)+1)</f>
        <v>11</v>
      </c>
      <c r="CP34" s="427"/>
      <c r="CQ34" s="426" t="str">
        <f>IF('各会計、関係団体の財政状況及び健全化判断比率'!BS7="","",'各会計、関係団体の財政状況及び健全化判断比率'!BS7)</f>
        <v>厚木ガーデンシティビル</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公共用地取得事業特別会計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公共下水道事業会計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神奈川県後期高齢者医療広域連合（一般会計）</v>
      </c>
      <c r="BZ35" s="426"/>
      <c r="CA35" s="426"/>
      <c r="CB35" s="426"/>
      <c r="CC35" s="426"/>
      <c r="CD35" s="426"/>
      <c r="CE35" s="426"/>
      <c r="CF35" s="426"/>
      <c r="CG35" s="426"/>
      <c r="CH35" s="426"/>
      <c r="CI35" s="426"/>
      <c r="CJ35" s="426"/>
      <c r="CK35" s="426"/>
      <c r="CL35" s="426"/>
      <c r="CM35" s="426"/>
      <c r="CN35" s="214"/>
      <c r="CO35" s="427">
        <f t="shared" ref="CO35:CO43" si="3">IF(CQ35="","",CO34+1)</f>
        <v>12</v>
      </c>
      <c r="CP35" s="427"/>
      <c r="CQ35" s="426" t="str">
        <f>IF('各会計、関係団体の財政状況及び健全化判断比率'!BS8="","",'各会計、関係団体の財政状況及び健全化判断比率'!BS8)</f>
        <v>厚木市勤労者福祉サービスセンター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神奈川県後期高齢者医療広域連合（特別会計）</v>
      </c>
      <c r="BZ36" s="426"/>
      <c r="CA36" s="426"/>
      <c r="CB36" s="426"/>
      <c r="CC36" s="426"/>
      <c r="CD36" s="426"/>
      <c r="CE36" s="426"/>
      <c r="CF36" s="426"/>
      <c r="CG36" s="426"/>
      <c r="CH36" s="426"/>
      <c r="CI36" s="426"/>
      <c r="CJ36" s="426"/>
      <c r="CK36" s="426"/>
      <c r="CL36" s="426"/>
      <c r="CM36" s="426"/>
      <c r="CN36" s="214"/>
      <c r="CO36" s="427">
        <f t="shared" si="3"/>
        <v>13</v>
      </c>
      <c r="CP36" s="427"/>
      <c r="CQ36" s="426" t="str">
        <f>IF('各会計、関係団体の財政状況及び健全化判断比率'!BS9="","",'各会計、関係団体の財政状況及び健全化判断比率'!BS9)</f>
        <v>厚木市環境みどり公社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t="str">
        <f t="shared" si="2"/>
        <v/>
      </c>
      <c r="BX37" s="427"/>
      <c r="BY37" s="426" t="str">
        <f>IF('各会計、関係団体の財政状況及び健全化判断比率'!B71="","",'各会計、関係団体の財政状況及び健全化判断比率'!B71)</f>
        <v/>
      </c>
      <c r="BZ37" s="426"/>
      <c r="CA37" s="426"/>
      <c r="CB37" s="426"/>
      <c r="CC37" s="426"/>
      <c r="CD37" s="426"/>
      <c r="CE37" s="426"/>
      <c r="CF37" s="426"/>
      <c r="CG37" s="426"/>
      <c r="CH37" s="426"/>
      <c r="CI37" s="426"/>
      <c r="CJ37" s="426"/>
      <c r="CK37" s="426"/>
      <c r="CL37" s="426"/>
      <c r="CM37" s="426"/>
      <c r="CN37" s="214"/>
      <c r="CO37" s="427">
        <f t="shared" si="3"/>
        <v>14</v>
      </c>
      <c r="CP37" s="427"/>
      <c r="CQ37" s="426" t="str">
        <f>IF('各会計、関係団体の財政状況及び健全化判断比率'!BS10="","",'各会計、関係団体の財政状況及び健全化判断比率'!BS10)</f>
        <v>厚木市スポーツ協会</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f t="shared" si="3"/>
        <v>15</v>
      </c>
      <c r="CP38" s="427"/>
      <c r="CQ38" s="426" t="str">
        <f>IF('各会計、関係団体の財政状況及び健全化判断比率'!BS11="","",'各会計、関係団体の財政状況及び健全化判断比率'!BS11)</f>
        <v>厚木市文化振興財団</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s5uFlRpPTzytujITJm92NlVnIOsD9JBUAXBehNttM2pChVQzy83fhCaSsppXB26e/X/63/JTJ8CTuRYpN/bJeg==" saltValue="wU+I7W8j0yv64T4xqdd8T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250" t="s">
        <v>555</v>
      </c>
      <c r="D34" s="1250"/>
      <c r="E34" s="1251"/>
      <c r="F34" s="32">
        <v>6.76</v>
      </c>
      <c r="G34" s="33">
        <v>8.43</v>
      </c>
      <c r="H34" s="33">
        <v>5.78</v>
      </c>
      <c r="I34" s="33">
        <v>7.37</v>
      </c>
      <c r="J34" s="34">
        <v>9.06</v>
      </c>
      <c r="K34" s="22"/>
      <c r="L34" s="22"/>
      <c r="M34" s="22"/>
      <c r="N34" s="22"/>
      <c r="O34" s="22"/>
      <c r="P34" s="22"/>
    </row>
    <row r="35" spans="1:16" ht="39" customHeight="1" x14ac:dyDescent="0.2">
      <c r="A35" s="22"/>
      <c r="B35" s="35"/>
      <c r="C35" s="1244" t="s">
        <v>556</v>
      </c>
      <c r="D35" s="1245"/>
      <c r="E35" s="1246"/>
      <c r="F35" s="36">
        <v>2.2400000000000002</v>
      </c>
      <c r="G35" s="37">
        <v>0.77</v>
      </c>
      <c r="H35" s="37" t="s">
        <v>557</v>
      </c>
      <c r="I35" s="37">
        <v>2.09</v>
      </c>
      <c r="J35" s="38">
        <v>5.05</v>
      </c>
      <c r="K35" s="22"/>
      <c r="L35" s="22"/>
      <c r="M35" s="22"/>
      <c r="N35" s="22"/>
      <c r="O35" s="22"/>
      <c r="P35" s="22"/>
    </row>
    <row r="36" spans="1:16" ht="39" customHeight="1" x14ac:dyDescent="0.2">
      <c r="A36" s="22"/>
      <c r="B36" s="35"/>
      <c r="C36" s="1244" t="s">
        <v>558</v>
      </c>
      <c r="D36" s="1245"/>
      <c r="E36" s="1246"/>
      <c r="F36" s="36" t="s">
        <v>522</v>
      </c>
      <c r="G36" s="37" t="s">
        <v>522</v>
      </c>
      <c r="H36" s="37" t="s">
        <v>522</v>
      </c>
      <c r="I36" s="37" t="s">
        <v>522</v>
      </c>
      <c r="J36" s="38">
        <v>1.65</v>
      </c>
      <c r="K36" s="22"/>
      <c r="L36" s="22"/>
      <c r="M36" s="22"/>
      <c r="N36" s="22"/>
      <c r="O36" s="22"/>
      <c r="P36" s="22"/>
    </row>
    <row r="37" spans="1:16" ht="39" customHeight="1" x14ac:dyDescent="0.2">
      <c r="A37" s="22"/>
      <c r="B37" s="35"/>
      <c r="C37" s="1244" t="s">
        <v>559</v>
      </c>
      <c r="D37" s="1245"/>
      <c r="E37" s="1246"/>
      <c r="F37" s="36">
        <v>0.82</v>
      </c>
      <c r="G37" s="37">
        <v>1.75</v>
      </c>
      <c r="H37" s="37">
        <v>1.1100000000000001</v>
      </c>
      <c r="I37" s="37">
        <v>0.95</v>
      </c>
      <c r="J37" s="38">
        <v>0.42</v>
      </c>
      <c r="K37" s="22"/>
      <c r="L37" s="22"/>
      <c r="M37" s="22"/>
      <c r="N37" s="22"/>
      <c r="O37" s="22"/>
      <c r="P37" s="22"/>
    </row>
    <row r="38" spans="1:16" ht="39" customHeight="1" x14ac:dyDescent="0.2">
      <c r="A38" s="22"/>
      <c r="B38" s="35"/>
      <c r="C38" s="1244" t="s">
        <v>560</v>
      </c>
      <c r="D38" s="1245"/>
      <c r="E38" s="1246"/>
      <c r="F38" s="36">
        <v>0.74</v>
      </c>
      <c r="G38" s="37">
        <v>1.18</v>
      </c>
      <c r="H38" s="37">
        <v>0.44</v>
      </c>
      <c r="I38" s="37">
        <v>0.3</v>
      </c>
      <c r="J38" s="38">
        <v>0.31</v>
      </c>
      <c r="K38" s="22"/>
      <c r="L38" s="22"/>
      <c r="M38" s="22"/>
      <c r="N38" s="22"/>
      <c r="O38" s="22"/>
      <c r="P38" s="22"/>
    </row>
    <row r="39" spans="1:16" ht="39" customHeight="1" x14ac:dyDescent="0.2">
      <c r="A39" s="22"/>
      <c r="B39" s="35"/>
      <c r="C39" s="1244" t="s">
        <v>561</v>
      </c>
      <c r="D39" s="1245"/>
      <c r="E39" s="1246"/>
      <c r="F39" s="36">
        <v>0.03</v>
      </c>
      <c r="G39" s="37">
        <v>0.04</v>
      </c>
      <c r="H39" s="37">
        <v>7.0000000000000007E-2</v>
      </c>
      <c r="I39" s="37">
        <v>7.0000000000000007E-2</v>
      </c>
      <c r="J39" s="38">
        <v>7.0000000000000007E-2</v>
      </c>
      <c r="K39" s="22"/>
      <c r="L39" s="22"/>
      <c r="M39" s="22"/>
      <c r="N39" s="22"/>
      <c r="O39" s="22"/>
      <c r="P39" s="22"/>
    </row>
    <row r="40" spans="1:16" ht="39" customHeight="1" x14ac:dyDescent="0.2">
      <c r="A40" s="22"/>
      <c r="B40" s="35"/>
      <c r="C40" s="1244" t="s">
        <v>562</v>
      </c>
      <c r="D40" s="1245"/>
      <c r="E40" s="1246"/>
      <c r="F40" s="36">
        <v>0</v>
      </c>
      <c r="G40" s="37">
        <v>0</v>
      </c>
      <c r="H40" s="37">
        <v>0</v>
      </c>
      <c r="I40" s="37">
        <v>0</v>
      </c>
      <c r="J40" s="38">
        <v>0</v>
      </c>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563</v>
      </c>
      <c r="D42" s="1245"/>
      <c r="E42" s="1246"/>
      <c r="F42" s="36" t="s">
        <v>522</v>
      </c>
      <c r="G42" s="37" t="s">
        <v>522</v>
      </c>
      <c r="H42" s="37" t="s">
        <v>522</v>
      </c>
      <c r="I42" s="37" t="s">
        <v>522</v>
      </c>
      <c r="J42" s="38" t="s">
        <v>522</v>
      </c>
      <c r="K42" s="22"/>
      <c r="L42" s="22"/>
      <c r="M42" s="22"/>
      <c r="N42" s="22"/>
      <c r="O42" s="22"/>
      <c r="P42" s="22"/>
    </row>
    <row r="43" spans="1:16" ht="39" customHeight="1" thickBot="1" x14ac:dyDescent="0.25">
      <c r="A43" s="22"/>
      <c r="B43" s="40"/>
      <c r="C43" s="1247" t="s">
        <v>564</v>
      </c>
      <c r="D43" s="1248"/>
      <c r="E43" s="1249"/>
      <c r="F43" s="41">
        <v>0.3</v>
      </c>
      <c r="G43" s="42">
        <v>0.24</v>
      </c>
      <c r="H43" s="42">
        <v>0.71</v>
      </c>
      <c r="I43" s="42">
        <v>0.87</v>
      </c>
      <c r="J43" s="43" t="s">
        <v>522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Lq6p53tEPsYCtkHEq0VQOGG9ea8TtrJTm2rWn2xQ2MKxIAQDp3b0GnjfEFtAIDpROKWcAxnjXG2JLm4WJuQOtA==" saltValue="8O4ehUoG9WxC6aP/aof2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6146</v>
      </c>
      <c r="L45" s="60">
        <v>6059</v>
      </c>
      <c r="M45" s="60">
        <v>5887</v>
      </c>
      <c r="N45" s="60">
        <v>6001</v>
      </c>
      <c r="O45" s="61">
        <v>5753</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2">
      <c r="A47" s="48"/>
      <c r="B47" s="1272"/>
      <c r="C47" s="1273"/>
      <c r="D47" s="62"/>
      <c r="E47" s="1254" t="s">
        <v>14</v>
      </c>
      <c r="F47" s="1254"/>
      <c r="G47" s="1254"/>
      <c r="H47" s="1254"/>
      <c r="I47" s="1254"/>
      <c r="J47" s="1255"/>
      <c r="K47" s="63">
        <v>42</v>
      </c>
      <c r="L47" s="64">
        <v>42</v>
      </c>
      <c r="M47" s="64">
        <v>42</v>
      </c>
      <c r="N47" s="64">
        <v>42</v>
      </c>
      <c r="O47" s="65">
        <v>42</v>
      </c>
      <c r="P47" s="48"/>
      <c r="Q47" s="48"/>
      <c r="R47" s="48"/>
      <c r="S47" s="48"/>
      <c r="T47" s="48"/>
      <c r="U47" s="48"/>
    </row>
    <row r="48" spans="1:21" ht="30.75" customHeight="1" x14ac:dyDescent="0.2">
      <c r="A48" s="48"/>
      <c r="B48" s="1272"/>
      <c r="C48" s="1273"/>
      <c r="D48" s="62"/>
      <c r="E48" s="1254" t="s">
        <v>15</v>
      </c>
      <c r="F48" s="1254"/>
      <c r="G48" s="1254"/>
      <c r="H48" s="1254"/>
      <c r="I48" s="1254"/>
      <c r="J48" s="1255"/>
      <c r="K48" s="63">
        <v>1385</v>
      </c>
      <c r="L48" s="64">
        <v>1210</v>
      </c>
      <c r="M48" s="64">
        <v>1153</v>
      </c>
      <c r="N48" s="64">
        <v>1158</v>
      </c>
      <c r="O48" s="65">
        <v>1122</v>
      </c>
      <c r="P48" s="48"/>
      <c r="Q48" s="48"/>
      <c r="R48" s="48"/>
      <c r="S48" s="48"/>
      <c r="T48" s="48"/>
      <c r="U48" s="48"/>
    </row>
    <row r="49" spans="1:21" ht="30.75" customHeight="1" x14ac:dyDescent="0.2">
      <c r="A49" s="48"/>
      <c r="B49" s="1272"/>
      <c r="C49" s="1273"/>
      <c r="D49" s="62"/>
      <c r="E49" s="1254" t="s">
        <v>16</v>
      </c>
      <c r="F49" s="1254"/>
      <c r="G49" s="1254"/>
      <c r="H49" s="1254"/>
      <c r="I49" s="1254"/>
      <c r="J49" s="1255"/>
      <c r="K49" s="63" t="s">
        <v>522</v>
      </c>
      <c r="L49" s="64" t="s">
        <v>522</v>
      </c>
      <c r="M49" s="64" t="s">
        <v>522</v>
      </c>
      <c r="N49" s="64" t="s">
        <v>522</v>
      </c>
      <c r="O49" s="65" t="s">
        <v>522</v>
      </c>
      <c r="P49" s="48"/>
      <c r="Q49" s="48"/>
      <c r="R49" s="48"/>
      <c r="S49" s="48"/>
      <c r="T49" s="48"/>
      <c r="U49" s="48"/>
    </row>
    <row r="50" spans="1:21" ht="30.75" customHeight="1" x14ac:dyDescent="0.2">
      <c r="A50" s="48"/>
      <c r="B50" s="1272"/>
      <c r="C50" s="1273"/>
      <c r="D50" s="62"/>
      <c r="E50" s="1254" t="s">
        <v>17</v>
      </c>
      <c r="F50" s="1254"/>
      <c r="G50" s="1254"/>
      <c r="H50" s="1254"/>
      <c r="I50" s="1254"/>
      <c r="J50" s="1255"/>
      <c r="K50" s="63" t="s">
        <v>522</v>
      </c>
      <c r="L50" s="64" t="s">
        <v>522</v>
      </c>
      <c r="M50" s="64" t="s">
        <v>522</v>
      </c>
      <c r="N50" s="64" t="s">
        <v>522</v>
      </c>
      <c r="O50" s="65" t="s">
        <v>522</v>
      </c>
      <c r="P50" s="48"/>
      <c r="Q50" s="48"/>
      <c r="R50" s="48"/>
      <c r="S50" s="48"/>
      <c r="T50" s="48"/>
      <c r="U50" s="48"/>
    </row>
    <row r="51" spans="1:21" ht="30.75" customHeight="1" x14ac:dyDescent="0.2">
      <c r="A51" s="48"/>
      <c r="B51" s="1274"/>
      <c r="C51" s="1275"/>
      <c r="D51" s="66"/>
      <c r="E51" s="1254" t="s">
        <v>18</v>
      </c>
      <c r="F51" s="1254"/>
      <c r="G51" s="1254"/>
      <c r="H51" s="1254"/>
      <c r="I51" s="1254"/>
      <c r="J51" s="1255"/>
      <c r="K51" s="63">
        <v>0</v>
      </c>
      <c r="L51" s="64">
        <v>1</v>
      </c>
      <c r="M51" s="64" t="s">
        <v>522</v>
      </c>
      <c r="N51" s="64" t="s">
        <v>522</v>
      </c>
      <c r="O51" s="65" t="s">
        <v>522</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6415</v>
      </c>
      <c r="L52" s="64">
        <v>6226</v>
      </c>
      <c r="M52" s="64">
        <v>5998</v>
      </c>
      <c r="N52" s="64">
        <v>5749</v>
      </c>
      <c r="O52" s="65">
        <v>5725</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1158</v>
      </c>
      <c r="L53" s="69">
        <v>1086</v>
      </c>
      <c r="M53" s="69">
        <v>1084</v>
      </c>
      <c r="N53" s="69">
        <v>1452</v>
      </c>
      <c r="O53" s="70">
        <v>1192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5">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v>492</v>
      </c>
      <c r="L58" s="87">
        <v>533</v>
      </c>
      <c r="M58" s="87">
        <v>575</v>
      </c>
      <c r="N58" s="87">
        <v>617</v>
      </c>
      <c r="O58" s="88">
        <v>658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ZIdarJNqzlTzoLuGzZX3+8TeF0H1LxpW4m/bGBz9kNmnI5niQkj2rcEFghj+/Nwy9S2I9WnswTe+4m8pibyBw==" saltValue="q/qgnCqT+QC91+0q8T37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549</v>
      </c>
      <c r="J40" s="100" t="s">
        <v>550</v>
      </c>
      <c r="K40" s="100" t="s">
        <v>551</v>
      </c>
      <c r="L40" s="100" t="s">
        <v>552</v>
      </c>
      <c r="M40" s="101" t="s">
        <v>553</v>
      </c>
    </row>
    <row r="41" spans="2:13" ht="27.75" customHeight="1" x14ac:dyDescent="0.2">
      <c r="B41" s="1290" t="s">
        <v>30</v>
      </c>
      <c r="C41" s="1291"/>
      <c r="D41" s="102"/>
      <c r="E41" s="1292" t="s">
        <v>31</v>
      </c>
      <c r="F41" s="1292"/>
      <c r="G41" s="1292"/>
      <c r="H41" s="1293"/>
      <c r="I41" s="103">
        <v>48234</v>
      </c>
      <c r="J41" s="104">
        <v>48233</v>
      </c>
      <c r="K41" s="104">
        <v>52724</v>
      </c>
      <c r="L41" s="104">
        <v>55067</v>
      </c>
      <c r="M41" s="105">
        <v>58568</v>
      </c>
    </row>
    <row r="42" spans="2:13" ht="27.75" customHeight="1" x14ac:dyDescent="0.2">
      <c r="B42" s="1280"/>
      <c r="C42" s="1281"/>
      <c r="D42" s="106"/>
      <c r="E42" s="1284" t="s">
        <v>32</v>
      </c>
      <c r="F42" s="1284"/>
      <c r="G42" s="1284"/>
      <c r="H42" s="1285"/>
      <c r="I42" s="107" t="s">
        <v>522</v>
      </c>
      <c r="J42" s="108" t="s">
        <v>522</v>
      </c>
      <c r="K42" s="108" t="s">
        <v>522</v>
      </c>
      <c r="L42" s="108" t="s">
        <v>522</v>
      </c>
      <c r="M42" s="109" t="s">
        <v>522</v>
      </c>
    </row>
    <row r="43" spans="2:13" ht="27.75" customHeight="1" x14ac:dyDescent="0.2">
      <c r="B43" s="1280"/>
      <c r="C43" s="1281"/>
      <c r="D43" s="106"/>
      <c r="E43" s="1284" t="s">
        <v>33</v>
      </c>
      <c r="F43" s="1284"/>
      <c r="G43" s="1284"/>
      <c r="H43" s="1285"/>
      <c r="I43" s="107">
        <v>15787</v>
      </c>
      <c r="J43" s="108">
        <v>15376</v>
      </c>
      <c r="K43" s="108">
        <v>13704</v>
      </c>
      <c r="L43" s="108">
        <v>12633</v>
      </c>
      <c r="M43" s="109">
        <v>12900</v>
      </c>
    </row>
    <row r="44" spans="2:13" ht="27.75" customHeight="1" x14ac:dyDescent="0.2">
      <c r="B44" s="1280"/>
      <c r="C44" s="1281"/>
      <c r="D44" s="106"/>
      <c r="E44" s="1284" t="s">
        <v>34</v>
      </c>
      <c r="F44" s="1284"/>
      <c r="G44" s="1284"/>
      <c r="H44" s="1285"/>
      <c r="I44" s="107" t="s">
        <v>522</v>
      </c>
      <c r="J44" s="108" t="s">
        <v>522</v>
      </c>
      <c r="K44" s="108" t="s">
        <v>522</v>
      </c>
      <c r="L44" s="108" t="s">
        <v>522</v>
      </c>
      <c r="M44" s="109">
        <v>1265</v>
      </c>
    </row>
    <row r="45" spans="2:13" ht="27.75" customHeight="1" x14ac:dyDescent="0.2">
      <c r="B45" s="1280"/>
      <c r="C45" s="1281"/>
      <c r="D45" s="106"/>
      <c r="E45" s="1284" t="s">
        <v>35</v>
      </c>
      <c r="F45" s="1284"/>
      <c r="G45" s="1284"/>
      <c r="H45" s="1285"/>
      <c r="I45" s="107">
        <v>12416</v>
      </c>
      <c r="J45" s="108">
        <v>12468</v>
      </c>
      <c r="K45" s="108">
        <v>12126</v>
      </c>
      <c r="L45" s="108">
        <v>11498</v>
      </c>
      <c r="M45" s="109">
        <v>11125</v>
      </c>
    </row>
    <row r="46" spans="2:13" ht="27.75" customHeight="1" x14ac:dyDescent="0.2">
      <c r="B46" s="1280"/>
      <c r="C46" s="1281"/>
      <c r="D46" s="110"/>
      <c r="E46" s="1284" t="s">
        <v>36</v>
      </c>
      <c r="F46" s="1284"/>
      <c r="G46" s="1284"/>
      <c r="H46" s="1285"/>
      <c r="I46" s="107" t="s">
        <v>522</v>
      </c>
      <c r="J46" s="108" t="s">
        <v>522</v>
      </c>
      <c r="K46" s="108" t="s">
        <v>522</v>
      </c>
      <c r="L46" s="108" t="s">
        <v>522</v>
      </c>
      <c r="M46" s="109" t="s">
        <v>522</v>
      </c>
    </row>
    <row r="47" spans="2:13" ht="27.75" customHeight="1" x14ac:dyDescent="0.2">
      <c r="B47" s="1280"/>
      <c r="C47" s="1281"/>
      <c r="D47" s="111"/>
      <c r="E47" s="1294" t="s">
        <v>37</v>
      </c>
      <c r="F47" s="1295"/>
      <c r="G47" s="1295"/>
      <c r="H47" s="1296"/>
      <c r="I47" s="107" t="s">
        <v>522</v>
      </c>
      <c r="J47" s="108" t="s">
        <v>522</v>
      </c>
      <c r="K47" s="108" t="s">
        <v>522</v>
      </c>
      <c r="L47" s="108" t="s">
        <v>522</v>
      </c>
      <c r="M47" s="109" t="s">
        <v>522</v>
      </c>
    </row>
    <row r="48" spans="2:13" ht="27.75" customHeight="1" x14ac:dyDescent="0.2">
      <c r="B48" s="1280"/>
      <c r="C48" s="1281"/>
      <c r="D48" s="106"/>
      <c r="E48" s="1284" t="s">
        <v>38</v>
      </c>
      <c r="F48" s="1284"/>
      <c r="G48" s="1284"/>
      <c r="H48" s="1285"/>
      <c r="I48" s="107" t="s">
        <v>522</v>
      </c>
      <c r="J48" s="108" t="s">
        <v>522</v>
      </c>
      <c r="K48" s="108" t="s">
        <v>522</v>
      </c>
      <c r="L48" s="108" t="s">
        <v>522</v>
      </c>
      <c r="M48" s="109" t="s">
        <v>522</v>
      </c>
    </row>
    <row r="49" spans="2:13" ht="27.75" customHeight="1" x14ac:dyDescent="0.2">
      <c r="B49" s="1282"/>
      <c r="C49" s="1283"/>
      <c r="D49" s="106"/>
      <c r="E49" s="1284" t="s">
        <v>39</v>
      </c>
      <c r="F49" s="1284"/>
      <c r="G49" s="1284"/>
      <c r="H49" s="1285"/>
      <c r="I49" s="107" t="s">
        <v>522</v>
      </c>
      <c r="J49" s="108" t="s">
        <v>522</v>
      </c>
      <c r="K49" s="108" t="s">
        <v>522</v>
      </c>
      <c r="L49" s="108" t="s">
        <v>522</v>
      </c>
      <c r="M49" s="109" t="s">
        <v>522</v>
      </c>
    </row>
    <row r="50" spans="2:13" ht="27.75" customHeight="1" x14ac:dyDescent="0.2">
      <c r="B50" s="1278" t="s">
        <v>40</v>
      </c>
      <c r="C50" s="1279"/>
      <c r="D50" s="112"/>
      <c r="E50" s="1284" t="s">
        <v>41</v>
      </c>
      <c r="F50" s="1284"/>
      <c r="G50" s="1284"/>
      <c r="H50" s="1285"/>
      <c r="I50" s="107">
        <v>9266</v>
      </c>
      <c r="J50" s="108">
        <v>15760</v>
      </c>
      <c r="K50" s="108">
        <v>21461</v>
      </c>
      <c r="L50" s="108">
        <v>22598</v>
      </c>
      <c r="M50" s="109">
        <v>26472</v>
      </c>
    </row>
    <row r="51" spans="2:13" ht="27.75" customHeight="1" x14ac:dyDescent="0.2">
      <c r="B51" s="1280"/>
      <c r="C51" s="1281"/>
      <c r="D51" s="106"/>
      <c r="E51" s="1284" t="s">
        <v>42</v>
      </c>
      <c r="F51" s="1284"/>
      <c r="G51" s="1284"/>
      <c r="H51" s="1285"/>
      <c r="I51" s="107">
        <v>6932</v>
      </c>
      <c r="J51" s="108">
        <v>7820</v>
      </c>
      <c r="K51" s="108">
        <v>9017</v>
      </c>
      <c r="L51" s="108">
        <v>10310</v>
      </c>
      <c r="M51" s="109">
        <v>12261</v>
      </c>
    </row>
    <row r="52" spans="2:13" ht="27.75" customHeight="1" x14ac:dyDescent="0.2">
      <c r="B52" s="1282"/>
      <c r="C52" s="1283"/>
      <c r="D52" s="106"/>
      <c r="E52" s="1284" t="s">
        <v>43</v>
      </c>
      <c r="F52" s="1284"/>
      <c r="G52" s="1284"/>
      <c r="H52" s="1285"/>
      <c r="I52" s="107">
        <v>35121</v>
      </c>
      <c r="J52" s="108">
        <v>32287</v>
      </c>
      <c r="K52" s="108">
        <v>30099</v>
      </c>
      <c r="L52" s="108">
        <v>27888</v>
      </c>
      <c r="M52" s="109">
        <v>25318</v>
      </c>
    </row>
    <row r="53" spans="2:13" ht="27.75" customHeight="1" thickBot="1" x14ac:dyDescent="0.25">
      <c r="B53" s="1286" t="s">
        <v>44</v>
      </c>
      <c r="C53" s="1287"/>
      <c r="D53" s="113"/>
      <c r="E53" s="1288" t="s">
        <v>45</v>
      </c>
      <c r="F53" s="1288"/>
      <c r="G53" s="1288"/>
      <c r="H53" s="1289"/>
      <c r="I53" s="114">
        <v>25118</v>
      </c>
      <c r="J53" s="115">
        <v>20210</v>
      </c>
      <c r="K53" s="115">
        <v>17977</v>
      </c>
      <c r="L53" s="115">
        <v>18403</v>
      </c>
      <c r="M53" s="116">
        <v>19808</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hx8cK0cdConKmwC3XzH9BSlFXkjYFyfz8VL6TNyRecxqzEymXRu/Y3LtAS0quNX3gxIX9D5a9SXh+pGRaZelVg==" saltValue="BjaDcwxHGi0iAOXAgekh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551</v>
      </c>
      <c r="G54" s="125" t="s">
        <v>552</v>
      </c>
      <c r="H54" s="126" t="s">
        <v>553</v>
      </c>
    </row>
    <row r="55" spans="2:8" ht="52.5" customHeight="1" x14ac:dyDescent="0.2">
      <c r="B55" s="127"/>
      <c r="C55" s="1305" t="s">
        <v>48</v>
      </c>
      <c r="D55" s="1305"/>
      <c r="E55" s="1306"/>
      <c r="F55" s="128">
        <v>13355</v>
      </c>
      <c r="G55" s="128">
        <v>13706</v>
      </c>
      <c r="H55" s="129">
        <v>15297</v>
      </c>
    </row>
    <row r="56" spans="2:8" ht="52.5" customHeight="1" x14ac:dyDescent="0.2">
      <c r="B56" s="130"/>
      <c r="C56" s="1307" t="s">
        <v>49</v>
      </c>
      <c r="D56" s="1307"/>
      <c r="E56" s="1308"/>
      <c r="F56" s="131" t="s">
        <v>522</v>
      </c>
      <c r="G56" s="131" t="s">
        <v>522</v>
      </c>
      <c r="H56" s="132" t="s">
        <v>522</v>
      </c>
    </row>
    <row r="57" spans="2:8" ht="53.25" customHeight="1" x14ac:dyDescent="0.2">
      <c r="B57" s="130"/>
      <c r="C57" s="1309" t="s">
        <v>50</v>
      </c>
      <c r="D57" s="1309"/>
      <c r="E57" s="1310"/>
      <c r="F57" s="133">
        <v>5569</v>
      </c>
      <c r="G57" s="133">
        <v>5874</v>
      </c>
      <c r="H57" s="134">
        <v>7754</v>
      </c>
    </row>
    <row r="58" spans="2:8" ht="45.75" customHeight="1" x14ac:dyDescent="0.2">
      <c r="B58" s="135"/>
      <c r="C58" s="1297" t="s">
        <v>571</v>
      </c>
      <c r="D58" s="1298"/>
      <c r="E58" s="1299"/>
      <c r="F58" s="136">
        <v>4283</v>
      </c>
      <c r="G58" s="136">
        <v>4286</v>
      </c>
      <c r="H58" s="137">
        <v>5032</v>
      </c>
    </row>
    <row r="59" spans="2:8" ht="45.75" customHeight="1" x14ac:dyDescent="0.2">
      <c r="B59" s="135"/>
      <c r="C59" s="1297" t="s">
        <v>572</v>
      </c>
      <c r="D59" s="1298"/>
      <c r="E59" s="1299"/>
      <c r="F59" s="136">
        <v>616</v>
      </c>
      <c r="G59" s="136">
        <v>916</v>
      </c>
      <c r="H59" s="137">
        <v>2017</v>
      </c>
    </row>
    <row r="60" spans="2:8" ht="45.75" customHeight="1" x14ac:dyDescent="0.2">
      <c r="B60" s="135"/>
      <c r="C60" s="1297" t="s">
        <v>573</v>
      </c>
      <c r="D60" s="1298"/>
      <c r="E60" s="1299"/>
      <c r="F60" s="136">
        <v>204</v>
      </c>
      <c r="G60" s="136">
        <v>204</v>
      </c>
      <c r="H60" s="137">
        <v>204</v>
      </c>
    </row>
    <row r="61" spans="2:8" ht="45.75" customHeight="1" x14ac:dyDescent="0.2">
      <c r="B61" s="135"/>
      <c r="C61" s="1297" t="s">
        <v>574</v>
      </c>
      <c r="D61" s="1298"/>
      <c r="E61" s="1299"/>
      <c r="F61" s="136">
        <v>176</v>
      </c>
      <c r="G61" s="136">
        <v>177</v>
      </c>
      <c r="H61" s="137">
        <v>177</v>
      </c>
    </row>
    <row r="62" spans="2:8" ht="45.75" customHeight="1" thickBot="1" x14ac:dyDescent="0.25">
      <c r="B62" s="138"/>
      <c r="C62" s="1300" t="s">
        <v>575</v>
      </c>
      <c r="D62" s="1301"/>
      <c r="E62" s="1302"/>
      <c r="F62" s="139">
        <v>81</v>
      </c>
      <c r="G62" s="139">
        <v>92</v>
      </c>
      <c r="H62" s="140">
        <v>122</v>
      </c>
    </row>
    <row r="63" spans="2:8" ht="52.5" customHeight="1" thickBot="1" x14ac:dyDescent="0.25">
      <c r="B63" s="141"/>
      <c r="C63" s="1303" t="s">
        <v>51</v>
      </c>
      <c r="D63" s="1303"/>
      <c r="E63" s="1304"/>
      <c r="F63" s="142">
        <v>18923</v>
      </c>
      <c r="G63" s="142">
        <v>19580</v>
      </c>
      <c r="H63" s="143">
        <v>23051</v>
      </c>
    </row>
    <row r="64" spans="2:8" ht="15" customHeight="1" x14ac:dyDescent="0.2"/>
  </sheetData>
  <sheetProtection algorithmName="SHA-512" hashValue="WfyoGaUflBcWQwoz8R6bhXwQqCjxakzB3HJSDxmTs808pPr/JpAWUD54kZMWGtGnex4gSDu9Knb2AA9qEYZ8Bw==" saltValue="Ru00zwQHJmlEC5m/CrLCD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587</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587</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588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589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2" t="s">
        <v>603</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2" x14ac:dyDescent="0.2">
      <c r="B44" s="397"/>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2" x14ac:dyDescent="0.2">
      <c r="B45" s="397"/>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2" x14ac:dyDescent="0.2">
      <c r="B46" s="397"/>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2" x14ac:dyDescent="0.2">
      <c r="B47" s="397"/>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590</v>
      </c>
    </row>
    <row r="50" spans="1:109" ht="13.2" x14ac:dyDescent="0.2">
      <c r="B50" s="397"/>
      <c r="G50" s="1321"/>
      <c r="H50" s="1321"/>
      <c r="I50" s="1321"/>
      <c r="J50" s="1321"/>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549</v>
      </c>
      <c r="BQ50" s="1325"/>
      <c r="BR50" s="1325"/>
      <c r="BS50" s="1325"/>
      <c r="BT50" s="1325"/>
      <c r="BU50" s="1325"/>
      <c r="BV50" s="1325"/>
      <c r="BW50" s="1325"/>
      <c r="BX50" s="1325" t="s">
        <v>550</v>
      </c>
      <c r="BY50" s="1325"/>
      <c r="BZ50" s="1325"/>
      <c r="CA50" s="1325"/>
      <c r="CB50" s="1325"/>
      <c r="CC50" s="1325"/>
      <c r="CD50" s="1325"/>
      <c r="CE50" s="1325"/>
      <c r="CF50" s="1325" t="s">
        <v>551</v>
      </c>
      <c r="CG50" s="1325"/>
      <c r="CH50" s="1325"/>
      <c r="CI50" s="1325"/>
      <c r="CJ50" s="1325"/>
      <c r="CK50" s="1325"/>
      <c r="CL50" s="1325"/>
      <c r="CM50" s="1325"/>
      <c r="CN50" s="1325" t="s">
        <v>552</v>
      </c>
      <c r="CO50" s="1325"/>
      <c r="CP50" s="1325"/>
      <c r="CQ50" s="1325"/>
      <c r="CR50" s="1325"/>
      <c r="CS50" s="1325"/>
      <c r="CT50" s="1325"/>
      <c r="CU50" s="1325"/>
      <c r="CV50" s="1325" t="s">
        <v>553</v>
      </c>
      <c r="CW50" s="1325"/>
      <c r="CX50" s="1325"/>
      <c r="CY50" s="1325"/>
      <c r="CZ50" s="1325"/>
      <c r="DA50" s="1325"/>
      <c r="DB50" s="1325"/>
      <c r="DC50" s="1325"/>
    </row>
    <row r="51" spans="1:109" ht="13.5" customHeight="1" x14ac:dyDescent="0.2">
      <c r="B51" s="397"/>
      <c r="G51" s="1326"/>
      <c r="H51" s="1326"/>
      <c r="I51" s="1329"/>
      <c r="J51" s="1329"/>
      <c r="K51" s="1327"/>
      <c r="L51" s="1327"/>
      <c r="M51" s="1327"/>
      <c r="N51" s="1327"/>
      <c r="AM51" s="406"/>
      <c r="AN51" s="1328" t="s">
        <v>591</v>
      </c>
      <c r="AO51" s="1328"/>
      <c r="AP51" s="1328"/>
      <c r="AQ51" s="1328"/>
      <c r="AR51" s="1328"/>
      <c r="AS51" s="1328"/>
      <c r="AT51" s="1328"/>
      <c r="AU51" s="1328"/>
      <c r="AV51" s="1328"/>
      <c r="AW51" s="1328"/>
      <c r="AX51" s="1328"/>
      <c r="AY51" s="1328"/>
      <c r="AZ51" s="1328"/>
      <c r="BA51" s="1328"/>
      <c r="BB51" s="1328" t="s">
        <v>593</v>
      </c>
      <c r="BC51" s="1328"/>
      <c r="BD51" s="1328"/>
      <c r="BE51" s="1328"/>
      <c r="BF51" s="1328"/>
      <c r="BG51" s="1328"/>
      <c r="BH51" s="1328"/>
      <c r="BI51" s="1328"/>
      <c r="BJ51" s="1328"/>
      <c r="BK51" s="1328"/>
      <c r="BL51" s="1328"/>
      <c r="BM51" s="1328"/>
      <c r="BN51" s="1328"/>
      <c r="BO51" s="1328"/>
      <c r="BP51" s="1311">
        <v>54</v>
      </c>
      <c r="BQ51" s="1311"/>
      <c r="BR51" s="1311"/>
      <c r="BS51" s="1311"/>
      <c r="BT51" s="1311"/>
      <c r="BU51" s="1311"/>
      <c r="BV51" s="1311"/>
      <c r="BW51" s="1311"/>
      <c r="BX51" s="1311">
        <v>48.8</v>
      </c>
      <c r="BY51" s="1311"/>
      <c r="BZ51" s="1311"/>
      <c r="CA51" s="1311"/>
      <c r="CB51" s="1311"/>
      <c r="CC51" s="1311"/>
      <c r="CD51" s="1311"/>
      <c r="CE51" s="1311"/>
      <c r="CF51" s="1311">
        <v>35.799999999999997</v>
      </c>
      <c r="CG51" s="1311"/>
      <c r="CH51" s="1311"/>
      <c r="CI51" s="1311"/>
      <c r="CJ51" s="1311"/>
      <c r="CK51" s="1311"/>
      <c r="CL51" s="1311"/>
      <c r="CM51" s="1311"/>
      <c r="CN51" s="1311">
        <v>38.9</v>
      </c>
      <c r="CO51" s="1311"/>
      <c r="CP51" s="1311"/>
      <c r="CQ51" s="1311"/>
      <c r="CR51" s="1311"/>
      <c r="CS51" s="1311"/>
      <c r="CT51" s="1311"/>
      <c r="CU51" s="1311"/>
      <c r="CV51" s="1311">
        <v>39.700000000000003</v>
      </c>
      <c r="CW51" s="1311"/>
      <c r="CX51" s="1311"/>
      <c r="CY51" s="1311"/>
      <c r="CZ51" s="1311"/>
      <c r="DA51" s="1311"/>
      <c r="DB51" s="1311"/>
      <c r="DC51" s="1311"/>
    </row>
    <row r="52" spans="1:109" ht="13.2" x14ac:dyDescent="0.2">
      <c r="B52" s="397"/>
      <c r="G52" s="1326"/>
      <c r="H52" s="1326"/>
      <c r="I52" s="1329"/>
      <c r="J52" s="1329"/>
      <c r="K52" s="1327"/>
      <c r="L52" s="1327"/>
      <c r="M52" s="1327"/>
      <c r="N52" s="1327"/>
      <c r="AM52" s="406"/>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26"/>
      <c r="H53" s="1326"/>
      <c r="I53" s="1321"/>
      <c r="J53" s="1321"/>
      <c r="K53" s="1327"/>
      <c r="L53" s="1327"/>
      <c r="M53" s="1327"/>
      <c r="N53" s="1327"/>
      <c r="AM53" s="406"/>
      <c r="AN53" s="1328"/>
      <c r="AO53" s="1328"/>
      <c r="AP53" s="1328"/>
      <c r="AQ53" s="1328"/>
      <c r="AR53" s="1328"/>
      <c r="AS53" s="1328"/>
      <c r="AT53" s="1328"/>
      <c r="AU53" s="1328"/>
      <c r="AV53" s="1328"/>
      <c r="AW53" s="1328"/>
      <c r="AX53" s="1328"/>
      <c r="AY53" s="1328"/>
      <c r="AZ53" s="1328"/>
      <c r="BA53" s="1328"/>
      <c r="BB53" s="1328" t="s">
        <v>594</v>
      </c>
      <c r="BC53" s="1328"/>
      <c r="BD53" s="1328"/>
      <c r="BE53" s="1328"/>
      <c r="BF53" s="1328"/>
      <c r="BG53" s="1328"/>
      <c r="BH53" s="1328"/>
      <c r="BI53" s="1328"/>
      <c r="BJ53" s="1328"/>
      <c r="BK53" s="1328"/>
      <c r="BL53" s="1328"/>
      <c r="BM53" s="1328"/>
      <c r="BN53" s="1328"/>
      <c r="BO53" s="1328"/>
      <c r="BP53" s="1311">
        <v>58.5</v>
      </c>
      <c r="BQ53" s="1311"/>
      <c r="BR53" s="1311"/>
      <c r="BS53" s="1311"/>
      <c r="BT53" s="1311"/>
      <c r="BU53" s="1311"/>
      <c r="BV53" s="1311"/>
      <c r="BW53" s="1311"/>
      <c r="BX53" s="1311">
        <v>59.3</v>
      </c>
      <c r="BY53" s="1311"/>
      <c r="BZ53" s="1311"/>
      <c r="CA53" s="1311"/>
      <c r="CB53" s="1311"/>
      <c r="CC53" s="1311"/>
      <c r="CD53" s="1311"/>
      <c r="CE53" s="1311"/>
      <c r="CF53" s="1311">
        <v>59.8</v>
      </c>
      <c r="CG53" s="1311"/>
      <c r="CH53" s="1311"/>
      <c r="CI53" s="1311"/>
      <c r="CJ53" s="1311"/>
      <c r="CK53" s="1311"/>
      <c r="CL53" s="1311"/>
      <c r="CM53" s="1311"/>
      <c r="CN53" s="1311">
        <v>60.9</v>
      </c>
      <c r="CO53" s="1311"/>
      <c r="CP53" s="1311"/>
      <c r="CQ53" s="1311"/>
      <c r="CR53" s="1311"/>
      <c r="CS53" s="1311"/>
      <c r="CT53" s="1311"/>
      <c r="CU53" s="1311"/>
      <c r="CV53" s="1311">
        <v>61.7</v>
      </c>
      <c r="CW53" s="1311"/>
      <c r="CX53" s="1311"/>
      <c r="CY53" s="1311"/>
      <c r="CZ53" s="1311"/>
      <c r="DA53" s="1311"/>
      <c r="DB53" s="1311"/>
      <c r="DC53" s="1311"/>
    </row>
    <row r="54" spans="1:109" ht="13.2" x14ac:dyDescent="0.2">
      <c r="A54" s="405"/>
      <c r="B54" s="397"/>
      <c r="G54" s="1326"/>
      <c r="H54" s="1326"/>
      <c r="I54" s="1321"/>
      <c r="J54" s="1321"/>
      <c r="K54" s="1327"/>
      <c r="L54" s="1327"/>
      <c r="M54" s="1327"/>
      <c r="N54" s="1327"/>
      <c r="AM54" s="406"/>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21"/>
      <c r="H55" s="1321"/>
      <c r="I55" s="1321"/>
      <c r="J55" s="1321"/>
      <c r="K55" s="1327"/>
      <c r="L55" s="1327"/>
      <c r="M55" s="1327"/>
      <c r="N55" s="1327"/>
      <c r="AN55" s="1325" t="s">
        <v>595</v>
      </c>
      <c r="AO55" s="1325"/>
      <c r="AP55" s="1325"/>
      <c r="AQ55" s="1325"/>
      <c r="AR55" s="1325"/>
      <c r="AS55" s="1325"/>
      <c r="AT55" s="1325"/>
      <c r="AU55" s="1325"/>
      <c r="AV55" s="1325"/>
      <c r="AW55" s="1325"/>
      <c r="AX55" s="1325"/>
      <c r="AY55" s="1325"/>
      <c r="AZ55" s="1325"/>
      <c r="BA55" s="1325"/>
      <c r="BB55" s="1328" t="s">
        <v>592</v>
      </c>
      <c r="BC55" s="1328"/>
      <c r="BD55" s="1328"/>
      <c r="BE55" s="1328"/>
      <c r="BF55" s="1328"/>
      <c r="BG55" s="1328"/>
      <c r="BH55" s="1328"/>
      <c r="BI55" s="1328"/>
      <c r="BJ55" s="1328"/>
      <c r="BK55" s="1328"/>
      <c r="BL55" s="1328"/>
      <c r="BM55" s="1328"/>
      <c r="BN55" s="1328"/>
      <c r="BO55" s="1328"/>
      <c r="BP55" s="1311">
        <v>31</v>
      </c>
      <c r="BQ55" s="1311"/>
      <c r="BR55" s="1311"/>
      <c r="BS55" s="1311"/>
      <c r="BT55" s="1311"/>
      <c r="BU55" s="1311"/>
      <c r="BV55" s="1311"/>
      <c r="BW55" s="1311"/>
      <c r="BX55" s="1311">
        <v>30</v>
      </c>
      <c r="BY55" s="1311"/>
      <c r="BZ55" s="1311"/>
      <c r="CA55" s="1311"/>
      <c r="CB55" s="1311"/>
      <c r="CC55" s="1311"/>
      <c r="CD55" s="1311"/>
      <c r="CE55" s="1311"/>
      <c r="CF55" s="1311">
        <v>23.1</v>
      </c>
      <c r="CG55" s="1311"/>
      <c r="CH55" s="1311"/>
      <c r="CI55" s="1311"/>
      <c r="CJ55" s="1311"/>
      <c r="CK55" s="1311"/>
      <c r="CL55" s="1311"/>
      <c r="CM55" s="1311"/>
      <c r="CN55" s="1311">
        <v>19</v>
      </c>
      <c r="CO55" s="1311"/>
      <c r="CP55" s="1311"/>
      <c r="CQ55" s="1311"/>
      <c r="CR55" s="1311"/>
      <c r="CS55" s="1311"/>
      <c r="CT55" s="1311"/>
      <c r="CU55" s="1311"/>
      <c r="CV55" s="1311">
        <v>18</v>
      </c>
      <c r="CW55" s="1311"/>
      <c r="CX55" s="1311"/>
      <c r="CY55" s="1311"/>
      <c r="CZ55" s="1311"/>
      <c r="DA55" s="1311"/>
      <c r="DB55" s="1311"/>
      <c r="DC55" s="1311"/>
    </row>
    <row r="56" spans="1:109" ht="13.2" x14ac:dyDescent="0.2">
      <c r="A56" s="405"/>
      <c r="B56" s="397"/>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21"/>
      <c r="H57" s="1321"/>
      <c r="I57" s="1330"/>
      <c r="J57" s="1330"/>
      <c r="K57" s="1327"/>
      <c r="L57" s="1327"/>
      <c r="M57" s="1327"/>
      <c r="N57" s="1327"/>
      <c r="AM57" s="390"/>
      <c r="AN57" s="1325"/>
      <c r="AO57" s="1325"/>
      <c r="AP57" s="1325"/>
      <c r="AQ57" s="1325"/>
      <c r="AR57" s="1325"/>
      <c r="AS57" s="1325"/>
      <c r="AT57" s="1325"/>
      <c r="AU57" s="1325"/>
      <c r="AV57" s="1325"/>
      <c r="AW57" s="1325"/>
      <c r="AX57" s="1325"/>
      <c r="AY57" s="1325"/>
      <c r="AZ57" s="1325"/>
      <c r="BA57" s="1325"/>
      <c r="BB57" s="1328" t="s">
        <v>596</v>
      </c>
      <c r="BC57" s="1328"/>
      <c r="BD57" s="1328"/>
      <c r="BE57" s="1328"/>
      <c r="BF57" s="1328"/>
      <c r="BG57" s="1328"/>
      <c r="BH57" s="1328"/>
      <c r="BI57" s="1328"/>
      <c r="BJ57" s="1328"/>
      <c r="BK57" s="1328"/>
      <c r="BL57" s="1328"/>
      <c r="BM57" s="1328"/>
      <c r="BN57" s="1328"/>
      <c r="BO57" s="1328"/>
      <c r="BP57" s="1311">
        <v>57.4</v>
      </c>
      <c r="BQ57" s="1311"/>
      <c r="BR57" s="1311"/>
      <c r="BS57" s="1311"/>
      <c r="BT57" s="1311"/>
      <c r="BU57" s="1311"/>
      <c r="BV57" s="1311"/>
      <c r="BW57" s="1311"/>
      <c r="BX57" s="1311">
        <v>58.3</v>
      </c>
      <c r="BY57" s="1311"/>
      <c r="BZ57" s="1311"/>
      <c r="CA57" s="1311"/>
      <c r="CB57" s="1311"/>
      <c r="CC57" s="1311"/>
      <c r="CD57" s="1311"/>
      <c r="CE57" s="1311"/>
      <c r="CF57" s="1311">
        <v>60.4</v>
      </c>
      <c r="CG57" s="1311"/>
      <c r="CH57" s="1311"/>
      <c r="CI57" s="1311"/>
      <c r="CJ57" s="1311"/>
      <c r="CK57" s="1311"/>
      <c r="CL57" s="1311"/>
      <c r="CM57" s="1311"/>
      <c r="CN57" s="1311">
        <v>60.9</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ht="13.2" x14ac:dyDescent="0.2">
      <c r="A58" s="390"/>
      <c r="B58" s="409"/>
      <c r="G58" s="1321"/>
      <c r="H58" s="1321"/>
      <c r="I58" s="1330"/>
      <c r="J58" s="1330"/>
      <c r="K58" s="1327"/>
      <c r="L58" s="1327"/>
      <c r="M58" s="1327"/>
      <c r="N58" s="1327"/>
      <c r="AM58" s="390"/>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597</v>
      </c>
    </row>
    <row r="64" spans="1:109" ht="13.2" x14ac:dyDescent="0.2">
      <c r="B64" s="397"/>
      <c r="G64" s="404"/>
      <c r="I64" s="417"/>
      <c r="J64" s="417"/>
      <c r="K64" s="417"/>
      <c r="L64" s="417"/>
      <c r="M64" s="417"/>
      <c r="N64" s="418"/>
      <c r="AM64" s="404"/>
      <c r="AN64" s="404" t="s">
        <v>589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2" t="s">
        <v>602</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ht="13.2" x14ac:dyDescent="0.2">
      <c r="B66" s="397"/>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ht="13.2" x14ac:dyDescent="0.2">
      <c r="B67" s="397"/>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ht="13.2" x14ac:dyDescent="0.2">
      <c r="B68" s="397"/>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ht="13.2" x14ac:dyDescent="0.2">
      <c r="B69" s="397"/>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590</v>
      </c>
    </row>
    <row r="72" spans="2:107" ht="13.2" x14ac:dyDescent="0.2">
      <c r="B72" s="397"/>
      <c r="G72" s="1321"/>
      <c r="H72" s="1321"/>
      <c r="I72" s="1321"/>
      <c r="J72" s="1321"/>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549</v>
      </c>
      <c r="BQ72" s="1325"/>
      <c r="BR72" s="1325"/>
      <c r="BS72" s="1325"/>
      <c r="BT72" s="1325"/>
      <c r="BU72" s="1325"/>
      <c r="BV72" s="1325"/>
      <c r="BW72" s="1325"/>
      <c r="BX72" s="1325" t="s">
        <v>550</v>
      </c>
      <c r="BY72" s="1325"/>
      <c r="BZ72" s="1325"/>
      <c r="CA72" s="1325"/>
      <c r="CB72" s="1325"/>
      <c r="CC72" s="1325"/>
      <c r="CD72" s="1325"/>
      <c r="CE72" s="1325"/>
      <c r="CF72" s="1325" t="s">
        <v>551</v>
      </c>
      <c r="CG72" s="1325"/>
      <c r="CH72" s="1325"/>
      <c r="CI72" s="1325"/>
      <c r="CJ72" s="1325"/>
      <c r="CK72" s="1325"/>
      <c r="CL72" s="1325"/>
      <c r="CM72" s="1325"/>
      <c r="CN72" s="1325" t="s">
        <v>552</v>
      </c>
      <c r="CO72" s="1325"/>
      <c r="CP72" s="1325"/>
      <c r="CQ72" s="1325"/>
      <c r="CR72" s="1325"/>
      <c r="CS72" s="1325"/>
      <c r="CT72" s="1325"/>
      <c r="CU72" s="1325"/>
      <c r="CV72" s="1325" t="s">
        <v>553</v>
      </c>
      <c r="CW72" s="1325"/>
      <c r="CX72" s="1325"/>
      <c r="CY72" s="1325"/>
      <c r="CZ72" s="1325"/>
      <c r="DA72" s="1325"/>
      <c r="DB72" s="1325"/>
      <c r="DC72" s="1325"/>
    </row>
    <row r="73" spans="2:107" ht="13.2" x14ac:dyDescent="0.2">
      <c r="B73" s="397"/>
      <c r="G73" s="1326"/>
      <c r="H73" s="1326"/>
      <c r="I73" s="1326"/>
      <c r="J73" s="1326"/>
      <c r="K73" s="1339"/>
      <c r="L73" s="1339"/>
      <c r="M73" s="1339"/>
      <c r="N73" s="1339"/>
      <c r="AM73" s="406"/>
      <c r="AN73" s="1328" t="s">
        <v>591</v>
      </c>
      <c r="AO73" s="1328"/>
      <c r="AP73" s="1328"/>
      <c r="AQ73" s="1328"/>
      <c r="AR73" s="1328"/>
      <c r="AS73" s="1328"/>
      <c r="AT73" s="1328"/>
      <c r="AU73" s="1328"/>
      <c r="AV73" s="1328"/>
      <c r="AW73" s="1328"/>
      <c r="AX73" s="1328"/>
      <c r="AY73" s="1328"/>
      <c r="AZ73" s="1328"/>
      <c r="BA73" s="1328"/>
      <c r="BB73" s="1328" t="s">
        <v>592</v>
      </c>
      <c r="BC73" s="1328"/>
      <c r="BD73" s="1328"/>
      <c r="BE73" s="1328"/>
      <c r="BF73" s="1328"/>
      <c r="BG73" s="1328"/>
      <c r="BH73" s="1328"/>
      <c r="BI73" s="1328"/>
      <c r="BJ73" s="1328"/>
      <c r="BK73" s="1328"/>
      <c r="BL73" s="1328"/>
      <c r="BM73" s="1328"/>
      <c r="BN73" s="1328"/>
      <c r="BO73" s="1328"/>
      <c r="BP73" s="1311">
        <v>54</v>
      </c>
      <c r="BQ73" s="1311"/>
      <c r="BR73" s="1311"/>
      <c r="BS73" s="1311"/>
      <c r="BT73" s="1311"/>
      <c r="BU73" s="1311"/>
      <c r="BV73" s="1311"/>
      <c r="BW73" s="1311"/>
      <c r="BX73" s="1311">
        <v>48.8</v>
      </c>
      <c r="BY73" s="1311"/>
      <c r="BZ73" s="1311"/>
      <c r="CA73" s="1311"/>
      <c r="CB73" s="1311"/>
      <c r="CC73" s="1311"/>
      <c r="CD73" s="1311"/>
      <c r="CE73" s="1311"/>
      <c r="CF73" s="1311">
        <v>35.799999999999997</v>
      </c>
      <c r="CG73" s="1311"/>
      <c r="CH73" s="1311"/>
      <c r="CI73" s="1311"/>
      <c r="CJ73" s="1311"/>
      <c r="CK73" s="1311"/>
      <c r="CL73" s="1311"/>
      <c r="CM73" s="1311"/>
      <c r="CN73" s="1311">
        <v>38.9</v>
      </c>
      <c r="CO73" s="1311"/>
      <c r="CP73" s="1311"/>
      <c r="CQ73" s="1311"/>
      <c r="CR73" s="1311"/>
      <c r="CS73" s="1311"/>
      <c r="CT73" s="1311"/>
      <c r="CU73" s="1311"/>
      <c r="CV73" s="1311">
        <v>39.700000000000003</v>
      </c>
      <c r="CW73" s="1311"/>
      <c r="CX73" s="1311"/>
      <c r="CY73" s="1311"/>
      <c r="CZ73" s="1311"/>
      <c r="DA73" s="1311"/>
      <c r="DB73" s="1311"/>
      <c r="DC73" s="1311"/>
    </row>
    <row r="74" spans="2:107" ht="13.2" x14ac:dyDescent="0.2">
      <c r="B74" s="397"/>
      <c r="G74" s="1326"/>
      <c r="H74" s="1326"/>
      <c r="I74" s="1326"/>
      <c r="J74" s="1326"/>
      <c r="K74" s="1339"/>
      <c r="L74" s="1339"/>
      <c r="M74" s="1339"/>
      <c r="N74" s="1339"/>
      <c r="AM74" s="406"/>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26"/>
      <c r="H75" s="1326"/>
      <c r="I75" s="1321"/>
      <c r="J75" s="1321"/>
      <c r="K75" s="1327"/>
      <c r="L75" s="1327"/>
      <c r="M75" s="1327"/>
      <c r="N75" s="1327"/>
      <c r="AM75" s="406"/>
      <c r="AN75" s="1328"/>
      <c r="AO75" s="1328"/>
      <c r="AP75" s="1328"/>
      <c r="AQ75" s="1328"/>
      <c r="AR75" s="1328"/>
      <c r="AS75" s="1328"/>
      <c r="AT75" s="1328"/>
      <c r="AU75" s="1328"/>
      <c r="AV75" s="1328"/>
      <c r="AW75" s="1328"/>
      <c r="AX75" s="1328"/>
      <c r="AY75" s="1328"/>
      <c r="AZ75" s="1328"/>
      <c r="BA75" s="1328"/>
      <c r="BB75" s="1328" t="s">
        <v>598</v>
      </c>
      <c r="BC75" s="1328"/>
      <c r="BD75" s="1328"/>
      <c r="BE75" s="1328"/>
      <c r="BF75" s="1328"/>
      <c r="BG75" s="1328"/>
      <c r="BH75" s="1328"/>
      <c r="BI75" s="1328"/>
      <c r="BJ75" s="1328"/>
      <c r="BK75" s="1328"/>
      <c r="BL75" s="1328"/>
      <c r="BM75" s="1328"/>
      <c r="BN75" s="1328"/>
      <c r="BO75" s="1328"/>
      <c r="BP75" s="1311">
        <v>2.5</v>
      </c>
      <c r="BQ75" s="1311"/>
      <c r="BR75" s="1311"/>
      <c r="BS75" s="1311"/>
      <c r="BT75" s="1311"/>
      <c r="BU75" s="1311"/>
      <c r="BV75" s="1311"/>
      <c r="BW75" s="1311"/>
      <c r="BX75" s="1311">
        <v>2.6</v>
      </c>
      <c r="BY75" s="1311"/>
      <c r="BZ75" s="1311"/>
      <c r="CA75" s="1311"/>
      <c r="CB75" s="1311"/>
      <c r="CC75" s="1311"/>
      <c r="CD75" s="1311"/>
      <c r="CE75" s="1311"/>
      <c r="CF75" s="1311">
        <v>2.4</v>
      </c>
      <c r="CG75" s="1311"/>
      <c r="CH75" s="1311"/>
      <c r="CI75" s="1311"/>
      <c r="CJ75" s="1311"/>
      <c r="CK75" s="1311"/>
      <c r="CL75" s="1311"/>
      <c r="CM75" s="1311"/>
      <c r="CN75" s="1311">
        <v>2.6</v>
      </c>
      <c r="CO75" s="1311"/>
      <c r="CP75" s="1311"/>
      <c r="CQ75" s="1311"/>
      <c r="CR75" s="1311"/>
      <c r="CS75" s="1311"/>
      <c r="CT75" s="1311"/>
      <c r="CU75" s="1311"/>
      <c r="CV75" s="1311">
        <v>2.5</v>
      </c>
      <c r="CW75" s="1311"/>
      <c r="CX75" s="1311"/>
      <c r="CY75" s="1311"/>
      <c r="CZ75" s="1311"/>
      <c r="DA75" s="1311"/>
      <c r="DB75" s="1311"/>
      <c r="DC75" s="1311"/>
    </row>
    <row r="76" spans="2:107" ht="13.2" x14ac:dyDescent="0.2">
      <c r="B76" s="397"/>
      <c r="G76" s="1326"/>
      <c r="H76" s="1326"/>
      <c r="I76" s="1321"/>
      <c r="J76" s="1321"/>
      <c r="K76" s="1327"/>
      <c r="L76" s="1327"/>
      <c r="M76" s="1327"/>
      <c r="N76" s="1327"/>
      <c r="AM76" s="406"/>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21"/>
      <c r="H77" s="1321"/>
      <c r="I77" s="1321"/>
      <c r="J77" s="1321"/>
      <c r="K77" s="1339"/>
      <c r="L77" s="1339"/>
      <c r="M77" s="1339"/>
      <c r="N77" s="1339"/>
      <c r="AN77" s="1325" t="s">
        <v>599</v>
      </c>
      <c r="AO77" s="1325"/>
      <c r="AP77" s="1325"/>
      <c r="AQ77" s="1325"/>
      <c r="AR77" s="1325"/>
      <c r="AS77" s="1325"/>
      <c r="AT77" s="1325"/>
      <c r="AU77" s="1325"/>
      <c r="AV77" s="1325"/>
      <c r="AW77" s="1325"/>
      <c r="AX77" s="1325"/>
      <c r="AY77" s="1325"/>
      <c r="AZ77" s="1325"/>
      <c r="BA77" s="1325"/>
      <c r="BB77" s="1328" t="s">
        <v>592</v>
      </c>
      <c r="BC77" s="1328"/>
      <c r="BD77" s="1328"/>
      <c r="BE77" s="1328"/>
      <c r="BF77" s="1328"/>
      <c r="BG77" s="1328"/>
      <c r="BH77" s="1328"/>
      <c r="BI77" s="1328"/>
      <c r="BJ77" s="1328"/>
      <c r="BK77" s="1328"/>
      <c r="BL77" s="1328"/>
      <c r="BM77" s="1328"/>
      <c r="BN77" s="1328"/>
      <c r="BO77" s="1328"/>
      <c r="BP77" s="1311">
        <v>31</v>
      </c>
      <c r="BQ77" s="1311"/>
      <c r="BR77" s="1311"/>
      <c r="BS77" s="1311"/>
      <c r="BT77" s="1311"/>
      <c r="BU77" s="1311"/>
      <c r="BV77" s="1311"/>
      <c r="BW77" s="1311"/>
      <c r="BX77" s="1311">
        <v>30</v>
      </c>
      <c r="BY77" s="1311"/>
      <c r="BZ77" s="1311"/>
      <c r="CA77" s="1311"/>
      <c r="CB77" s="1311"/>
      <c r="CC77" s="1311"/>
      <c r="CD77" s="1311"/>
      <c r="CE77" s="1311"/>
      <c r="CF77" s="1311">
        <v>23.1</v>
      </c>
      <c r="CG77" s="1311"/>
      <c r="CH77" s="1311"/>
      <c r="CI77" s="1311"/>
      <c r="CJ77" s="1311"/>
      <c r="CK77" s="1311"/>
      <c r="CL77" s="1311"/>
      <c r="CM77" s="1311"/>
      <c r="CN77" s="1311">
        <v>19</v>
      </c>
      <c r="CO77" s="1311"/>
      <c r="CP77" s="1311"/>
      <c r="CQ77" s="1311"/>
      <c r="CR77" s="1311"/>
      <c r="CS77" s="1311"/>
      <c r="CT77" s="1311"/>
      <c r="CU77" s="1311"/>
      <c r="CV77" s="1311">
        <v>18</v>
      </c>
      <c r="CW77" s="1311"/>
      <c r="CX77" s="1311"/>
      <c r="CY77" s="1311"/>
      <c r="CZ77" s="1311"/>
      <c r="DA77" s="1311"/>
      <c r="DB77" s="1311"/>
      <c r="DC77" s="1311"/>
    </row>
    <row r="78" spans="2:107" ht="13.2" x14ac:dyDescent="0.2">
      <c r="B78" s="397"/>
      <c r="G78" s="1321"/>
      <c r="H78" s="1321"/>
      <c r="I78" s="1321"/>
      <c r="J78" s="1321"/>
      <c r="K78" s="1339"/>
      <c r="L78" s="1339"/>
      <c r="M78" s="1339"/>
      <c r="N78" s="1339"/>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21"/>
      <c r="H79" s="1321"/>
      <c r="I79" s="1330"/>
      <c r="J79" s="1330"/>
      <c r="K79" s="1340"/>
      <c r="L79" s="1340"/>
      <c r="M79" s="1340"/>
      <c r="N79" s="1340"/>
      <c r="AN79" s="1325"/>
      <c r="AO79" s="1325"/>
      <c r="AP79" s="1325"/>
      <c r="AQ79" s="1325"/>
      <c r="AR79" s="1325"/>
      <c r="AS79" s="1325"/>
      <c r="AT79" s="1325"/>
      <c r="AU79" s="1325"/>
      <c r="AV79" s="1325"/>
      <c r="AW79" s="1325"/>
      <c r="AX79" s="1325"/>
      <c r="AY79" s="1325"/>
      <c r="AZ79" s="1325"/>
      <c r="BA79" s="1325"/>
      <c r="BB79" s="1328" t="s">
        <v>598</v>
      </c>
      <c r="BC79" s="1328"/>
      <c r="BD79" s="1328"/>
      <c r="BE79" s="1328"/>
      <c r="BF79" s="1328"/>
      <c r="BG79" s="1328"/>
      <c r="BH79" s="1328"/>
      <c r="BI79" s="1328"/>
      <c r="BJ79" s="1328"/>
      <c r="BK79" s="1328"/>
      <c r="BL79" s="1328"/>
      <c r="BM79" s="1328"/>
      <c r="BN79" s="1328"/>
      <c r="BO79" s="1328"/>
      <c r="BP79" s="1311">
        <v>5.2</v>
      </c>
      <c r="BQ79" s="1311"/>
      <c r="BR79" s="1311"/>
      <c r="BS79" s="1311"/>
      <c r="BT79" s="1311"/>
      <c r="BU79" s="1311"/>
      <c r="BV79" s="1311"/>
      <c r="BW79" s="1311"/>
      <c r="BX79" s="1311">
        <v>5</v>
      </c>
      <c r="BY79" s="1311"/>
      <c r="BZ79" s="1311"/>
      <c r="CA79" s="1311"/>
      <c r="CB79" s="1311"/>
      <c r="CC79" s="1311"/>
      <c r="CD79" s="1311"/>
      <c r="CE79" s="1311"/>
      <c r="CF79" s="1311">
        <v>4.2</v>
      </c>
      <c r="CG79" s="1311"/>
      <c r="CH79" s="1311"/>
      <c r="CI79" s="1311"/>
      <c r="CJ79" s="1311"/>
      <c r="CK79" s="1311"/>
      <c r="CL79" s="1311"/>
      <c r="CM79" s="1311"/>
      <c r="CN79" s="1311">
        <v>3.6</v>
      </c>
      <c r="CO79" s="1311"/>
      <c r="CP79" s="1311"/>
      <c r="CQ79" s="1311"/>
      <c r="CR79" s="1311"/>
      <c r="CS79" s="1311"/>
      <c r="CT79" s="1311"/>
      <c r="CU79" s="1311"/>
      <c r="CV79" s="1311">
        <v>3.5</v>
      </c>
      <c r="CW79" s="1311"/>
      <c r="CX79" s="1311"/>
      <c r="CY79" s="1311"/>
      <c r="CZ79" s="1311"/>
      <c r="DA79" s="1311"/>
      <c r="DB79" s="1311"/>
      <c r="DC79" s="1311"/>
    </row>
    <row r="80" spans="2:107" ht="13.2" x14ac:dyDescent="0.2">
      <c r="B80" s="397"/>
      <c r="G80" s="1321"/>
      <c r="H80" s="1321"/>
      <c r="I80" s="1330"/>
      <c r="J80" s="1330"/>
      <c r="K80" s="1340"/>
      <c r="L80" s="1340"/>
      <c r="M80" s="1340"/>
      <c r="N80" s="1340"/>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3hR5or2GL+BM10NAuEUUPqkZgrj9a0DIsJUu0KeaDvyxt44R7eTbR/aKaiIzr8jSuu0JLyqpkH7H2zQ8bIzOyQ==" saltValue="+x9OKVPE/rau6oknkGvv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600</v>
      </c>
    </row>
  </sheetData>
  <sheetProtection algorithmName="SHA-512" hashValue="3bCLUWk92edDZBqc8EJBJhTT4jUEl1pZiEPaeEW8Hr/wDAyHCprqVVkZBYZpXGiThfG9APJUKvPT651mwWmr/w==" saltValue="eEmlPpTwDOFuaug9vekV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601</v>
      </c>
    </row>
  </sheetData>
  <sheetProtection algorithmName="SHA-512" hashValue="h1C3prTI7+tPPs4+taRnsOIHkNsjawYb6DWOWKzGJkcIny6v7q0WEKOivcyDfypz+Yz6zvMEYwME9W1pXJcO/w==" saltValue="eMyUxSouMUYmbQyvhJxOn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546</v>
      </c>
      <c r="G2" s="157"/>
      <c r="H2" s="158"/>
    </row>
    <row r="3" spans="1:8" x14ac:dyDescent="0.2">
      <c r="A3" s="154" t="s">
        <v>539</v>
      </c>
      <c r="B3" s="159"/>
      <c r="C3" s="160"/>
      <c r="D3" s="161">
        <v>32822</v>
      </c>
      <c r="E3" s="162"/>
      <c r="F3" s="163">
        <v>42581</v>
      </c>
      <c r="G3" s="164"/>
      <c r="H3" s="165"/>
    </row>
    <row r="4" spans="1:8" x14ac:dyDescent="0.2">
      <c r="A4" s="166"/>
      <c r="B4" s="167"/>
      <c r="C4" s="168"/>
      <c r="D4" s="169">
        <v>25517</v>
      </c>
      <c r="E4" s="170"/>
      <c r="F4" s="171">
        <v>24354</v>
      </c>
      <c r="G4" s="172"/>
      <c r="H4" s="173"/>
    </row>
    <row r="5" spans="1:8" x14ac:dyDescent="0.2">
      <c r="A5" s="154" t="s">
        <v>541</v>
      </c>
      <c r="B5" s="159"/>
      <c r="C5" s="160"/>
      <c r="D5" s="161">
        <v>37206</v>
      </c>
      <c r="E5" s="162"/>
      <c r="F5" s="163">
        <v>45426</v>
      </c>
      <c r="G5" s="164"/>
      <c r="H5" s="165"/>
    </row>
    <row r="6" spans="1:8" x14ac:dyDescent="0.2">
      <c r="A6" s="166"/>
      <c r="B6" s="167"/>
      <c r="C6" s="168"/>
      <c r="D6" s="169">
        <v>25040</v>
      </c>
      <c r="E6" s="170"/>
      <c r="F6" s="171">
        <v>24508</v>
      </c>
      <c r="G6" s="172"/>
      <c r="H6" s="173"/>
    </row>
    <row r="7" spans="1:8" x14ac:dyDescent="0.2">
      <c r="A7" s="154" t="s">
        <v>542</v>
      </c>
      <c r="B7" s="159"/>
      <c r="C7" s="160"/>
      <c r="D7" s="161">
        <v>63452</v>
      </c>
      <c r="E7" s="162"/>
      <c r="F7" s="163">
        <v>45022</v>
      </c>
      <c r="G7" s="164"/>
      <c r="H7" s="165"/>
    </row>
    <row r="8" spans="1:8" x14ac:dyDescent="0.2">
      <c r="A8" s="166"/>
      <c r="B8" s="167"/>
      <c r="C8" s="168"/>
      <c r="D8" s="169">
        <v>47761</v>
      </c>
      <c r="E8" s="170"/>
      <c r="F8" s="171">
        <v>25247</v>
      </c>
      <c r="G8" s="172"/>
      <c r="H8" s="173"/>
    </row>
    <row r="9" spans="1:8" x14ac:dyDescent="0.2">
      <c r="A9" s="154" t="s">
        <v>543</v>
      </c>
      <c r="B9" s="159"/>
      <c r="C9" s="160"/>
      <c r="D9" s="161">
        <v>54042</v>
      </c>
      <c r="E9" s="162"/>
      <c r="F9" s="163">
        <v>46035</v>
      </c>
      <c r="G9" s="164"/>
      <c r="H9" s="165"/>
    </row>
    <row r="10" spans="1:8" x14ac:dyDescent="0.2">
      <c r="A10" s="166"/>
      <c r="B10" s="167"/>
      <c r="C10" s="168"/>
      <c r="D10" s="169">
        <v>41752</v>
      </c>
      <c r="E10" s="170"/>
      <c r="F10" s="171">
        <v>25158</v>
      </c>
      <c r="G10" s="172"/>
      <c r="H10" s="173"/>
    </row>
    <row r="11" spans="1:8" x14ac:dyDescent="0.2">
      <c r="A11" s="154" t="s">
        <v>544</v>
      </c>
      <c r="B11" s="159"/>
      <c r="C11" s="160"/>
      <c r="D11" s="161">
        <v>58378</v>
      </c>
      <c r="E11" s="162"/>
      <c r="F11" s="163">
        <v>43261</v>
      </c>
      <c r="G11" s="164"/>
      <c r="H11" s="165"/>
    </row>
    <row r="12" spans="1:8" x14ac:dyDescent="0.2">
      <c r="A12" s="166"/>
      <c r="B12" s="167"/>
      <c r="C12" s="174"/>
      <c r="D12" s="169">
        <v>47442</v>
      </c>
      <c r="E12" s="170"/>
      <c r="F12" s="171">
        <v>24721</v>
      </c>
      <c r="G12" s="172"/>
      <c r="H12" s="173"/>
    </row>
    <row r="13" spans="1:8" x14ac:dyDescent="0.2">
      <c r="A13" s="154"/>
      <c r="B13" s="159"/>
      <c r="C13" s="175"/>
      <c r="D13" s="176">
        <v>49180</v>
      </c>
      <c r="E13" s="177"/>
      <c r="F13" s="178">
        <v>44465</v>
      </c>
      <c r="G13" s="179"/>
      <c r="H13" s="165"/>
    </row>
    <row r="14" spans="1:8" x14ac:dyDescent="0.2">
      <c r="A14" s="166"/>
      <c r="B14" s="167"/>
      <c r="C14" s="168"/>
      <c r="D14" s="169">
        <v>37502</v>
      </c>
      <c r="E14" s="170"/>
      <c r="F14" s="171">
        <v>24798</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6.77</v>
      </c>
      <c r="C19" s="180">
        <f>ROUND(VALUE(SUBSTITUTE(実質収支比率等に係る経年分析!G$48,"▲","-")),2)</f>
        <v>8.44</v>
      </c>
      <c r="D19" s="180">
        <f>ROUND(VALUE(SUBSTITUTE(実質収支比率等に係る経年分析!H$48,"▲","-")),2)</f>
        <v>5.78</v>
      </c>
      <c r="E19" s="180">
        <f>ROUND(VALUE(SUBSTITUTE(実質収支比率等に係る経年分析!I$48,"▲","-")),2)</f>
        <v>7.37</v>
      </c>
      <c r="F19" s="180">
        <f>ROUND(VALUE(SUBSTITUTE(実質収支比率等に係る経年分析!J$48,"▲","-")),2)</f>
        <v>9.06</v>
      </c>
    </row>
    <row r="20" spans="1:11" x14ac:dyDescent="0.2">
      <c r="A20" s="180" t="s">
        <v>55</v>
      </c>
      <c r="B20" s="180">
        <f>ROUND(VALUE(SUBSTITUTE(実質収支比率等に係る経年分析!F$47,"▲","-")),2)</f>
        <v>12.09</v>
      </c>
      <c r="C20" s="180">
        <f>ROUND(VALUE(SUBSTITUTE(実質収支比率等に係る経年分析!G$47,"▲","-")),2)</f>
        <v>22.84</v>
      </c>
      <c r="D20" s="180">
        <f>ROUND(VALUE(SUBSTITUTE(実質収支比率等に係る経年分析!H$47,"▲","-")),2)</f>
        <v>24.8</v>
      </c>
      <c r="E20" s="180">
        <f>ROUND(VALUE(SUBSTITUTE(実質収支比率等に係る経年分析!I$47,"▲","-")),2)</f>
        <v>27.1</v>
      </c>
      <c r="F20" s="180">
        <f>ROUND(VALUE(SUBSTITUTE(実質収支比率等に係る経年分析!J$47,"▲","-")),2)</f>
        <v>28.87</v>
      </c>
    </row>
    <row r="21" spans="1:11" x14ac:dyDescent="0.2">
      <c r="A21" s="180" t="s">
        <v>56</v>
      </c>
      <c r="B21" s="180">
        <f>IF(ISNUMBER(VALUE(SUBSTITUTE(実質収支比率等に係る経年分析!F$49,"▲","-"))),ROUND(VALUE(SUBSTITUTE(実質収支比率等に係る経年分析!F$49,"▲","-")),2),NA())</f>
        <v>-1.22</v>
      </c>
      <c r="C21" s="180">
        <f>IF(ISNUMBER(VALUE(SUBSTITUTE(実質収支比率等に係る経年分析!G$49,"▲","-"))),ROUND(VALUE(SUBSTITUTE(実質収支比率等に係る経年分析!G$49,"▲","-")),2),NA())</f>
        <v>10.19</v>
      </c>
      <c r="D21" s="180">
        <f>IF(ISNUMBER(VALUE(SUBSTITUTE(実質収支比率等に係る経年分析!H$49,"▲","-"))),ROUND(VALUE(SUBSTITUTE(実質収支比率等に係る経年分析!H$49,"▲","-")),2),NA())</f>
        <v>4.29</v>
      </c>
      <c r="E21" s="180">
        <f>IF(ISNUMBER(VALUE(SUBSTITUTE(実質収支比率等に係る経年分析!I$49,"▲","-"))),ROUND(VALUE(SUBSTITUTE(実質収支比率等に係る経年分析!I$49,"▲","-")),2),NA())</f>
        <v>1.91</v>
      </c>
      <c r="F21" s="180">
        <f>IF(ISNUMBER(VALUE(SUBSTITUTE(実質収支比率等に係る経年分析!J$49,"▲","-"))),ROUND(VALUE(SUBSTITUTE(実質収支比率等に係る経年分析!J$49,"▲","-")),2),NA())</f>
        <v>5.03</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公共用地取得事業特別会計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2">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0.42</v>
      </c>
    </row>
    <row r="34" spans="1:16" x14ac:dyDescent="0.2">
      <c r="A34" s="181" t="str">
        <f>IF(連結実質赤字比率に係る赤字・黒字の構成分析!C$36="",NA(),連結実質赤字比率に係る赤字・黒字の構成分析!C$36)</f>
        <v>公共下水道事業会計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1.65</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2.2400000000000002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0.77</v>
      </c>
      <c r="F35" s="181">
        <f>IF(ROUND(VALUE(SUBSTITUTE(連結実質赤字比率に係る赤字・黒字の構成分析!H$35,"▲", "-")), 2) &lt; 0, ABS(ROUND(VALUE(SUBSTITUTE(連結実質赤字比率に係る赤字・黒字の構成分析!H$35,"▲", "-")), 2)), NA())</f>
        <v>0.42</v>
      </c>
      <c r="G35" s="181" t="e">
        <f>IF(ROUND(VALUE(SUBSTITUTE(連結実質赤字比率に係る赤字・黒字の構成分析!H$35,"▲", "-")), 2) &gt;= 0, ABS(ROUND(VALUE(SUBSTITUTE(連結実質赤字比率に係る赤字・黒字の構成分析!H$35,"▲", "-")), 2)), NA())</f>
        <v>#N/A</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5.05</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7.37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6415</v>
      </c>
      <c r="E42" s="182"/>
      <c r="F42" s="182"/>
      <c r="G42" s="182">
        <f>'実質公債費比率（分子）の構造'!L$52</f>
        <v>6226</v>
      </c>
      <c r="H42" s="182"/>
      <c r="I42" s="182"/>
      <c r="J42" s="182">
        <f>'実質公債費比率（分子）の構造'!M$52</f>
        <v>5998</v>
      </c>
      <c r="K42" s="182"/>
      <c r="L42" s="182"/>
      <c r="M42" s="182">
        <f>'実質公債費比率（分子）の構造'!N$52</f>
        <v>5749</v>
      </c>
      <c r="N42" s="182"/>
      <c r="O42" s="182"/>
      <c r="P42" s="182">
        <f>'実質公債費比率（分子）の構造'!O$52</f>
        <v>5725</v>
      </c>
    </row>
    <row r="43" spans="1:16" x14ac:dyDescent="0.2">
      <c r="A43" s="182" t="s">
        <v>64</v>
      </c>
      <c r="B43" s="182">
        <f>'実質公債費比率（分子）の構造'!K$51</f>
        <v>0</v>
      </c>
      <c r="C43" s="182"/>
      <c r="D43" s="182"/>
      <c r="E43" s="182">
        <f>'実質公債費比率（分子）の構造'!L$51</f>
        <v>1</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1385</v>
      </c>
      <c r="C46" s="182"/>
      <c r="D46" s="182"/>
      <c r="E46" s="182">
        <f>'実質公債費比率（分子）の構造'!L$48</f>
        <v>1210</v>
      </c>
      <c r="F46" s="182"/>
      <c r="G46" s="182"/>
      <c r="H46" s="182">
        <f>'実質公債費比率（分子）の構造'!M$48</f>
        <v>1153</v>
      </c>
      <c r="I46" s="182"/>
      <c r="J46" s="182"/>
      <c r="K46" s="182">
        <f>'実質公債費比率（分子）の構造'!N$48</f>
        <v>1158</v>
      </c>
      <c r="L46" s="182"/>
      <c r="M46" s="182"/>
      <c r="N46" s="182">
        <f>'実質公債費比率（分子）の構造'!O$48</f>
        <v>1122</v>
      </c>
      <c r="O46" s="182"/>
      <c r="P46" s="182"/>
    </row>
    <row r="47" spans="1:16" x14ac:dyDescent="0.2">
      <c r="A47" s="182" t="s">
        <v>68</v>
      </c>
      <c r="B47" s="182">
        <f>'実質公債費比率（分子）の構造'!K$47</f>
        <v>42</v>
      </c>
      <c r="C47" s="182"/>
      <c r="D47" s="182"/>
      <c r="E47" s="182">
        <f>'実質公債費比率（分子）の構造'!L$47</f>
        <v>42</v>
      </c>
      <c r="F47" s="182"/>
      <c r="G47" s="182"/>
      <c r="H47" s="182">
        <f>'実質公債費比率（分子）の構造'!M$47</f>
        <v>42</v>
      </c>
      <c r="I47" s="182"/>
      <c r="J47" s="182"/>
      <c r="K47" s="182">
        <f>'実質公債費比率（分子）の構造'!N$47</f>
        <v>42</v>
      </c>
      <c r="L47" s="182"/>
      <c r="M47" s="182"/>
      <c r="N47" s="182">
        <f>'実質公債費比率（分子）の構造'!O$47</f>
        <v>42</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6146</v>
      </c>
      <c r="C49" s="182"/>
      <c r="D49" s="182"/>
      <c r="E49" s="182">
        <f>'実質公債費比率（分子）の構造'!L$45</f>
        <v>6059</v>
      </c>
      <c r="F49" s="182"/>
      <c r="G49" s="182"/>
      <c r="H49" s="182">
        <f>'実質公債費比率（分子）の構造'!M$45</f>
        <v>5887</v>
      </c>
      <c r="I49" s="182"/>
      <c r="J49" s="182"/>
      <c r="K49" s="182">
        <f>'実質公債費比率（分子）の構造'!N$45</f>
        <v>6001</v>
      </c>
      <c r="L49" s="182"/>
      <c r="M49" s="182"/>
      <c r="N49" s="182">
        <f>'実質公債費比率（分子）の構造'!O$45</f>
        <v>5753</v>
      </c>
      <c r="O49" s="182"/>
      <c r="P49" s="182"/>
    </row>
    <row r="50" spans="1:16" x14ac:dyDescent="0.2">
      <c r="A50" s="182" t="s">
        <v>71</v>
      </c>
      <c r="B50" s="182" t="e">
        <f>NA()</f>
        <v>#N/A</v>
      </c>
      <c r="C50" s="182">
        <f>IF(ISNUMBER('実質公債費比率（分子）の構造'!K$53),'実質公債費比率（分子）の構造'!K$53,NA())</f>
        <v>1158</v>
      </c>
      <c r="D50" s="182" t="e">
        <f>NA()</f>
        <v>#N/A</v>
      </c>
      <c r="E50" s="182" t="e">
        <f>NA()</f>
        <v>#N/A</v>
      </c>
      <c r="F50" s="182">
        <f>IF(ISNUMBER('実質公債費比率（分子）の構造'!L$53),'実質公債費比率（分子）の構造'!L$53,NA())</f>
        <v>1086</v>
      </c>
      <c r="G50" s="182" t="e">
        <f>NA()</f>
        <v>#N/A</v>
      </c>
      <c r="H50" s="182" t="e">
        <f>NA()</f>
        <v>#N/A</v>
      </c>
      <c r="I50" s="182">
        <f>IF(ISNUMBER('実質公債費比率（分子）の構造'!M$53),'実質公債費比率（分子）の構造'!M$53,NA())</f>
        <v>1084</v>
      </c>
      <c r="J50" s="182" t="e">
        <f>NA()</f>
        <v>#N/A</v>
      </c>
      <c r="K50" s="182" t="e">
        <f>NA()</f>
        <v>#N/A</v>
      </c>
      <c r="L50" s="182">
        <f>IF(ISNUMBER('実質公債費比率（分子）の構造'!N$53),'実質公債費比率（分子）の構造'!N$53,NA())</f>
        <v>1452</v>
      </c>
      <c r="M50" s="182" t="e">
        <f>NA()</f>
        <v>#N/A</v>
      </c>
      <c r="N50" s="182" t="e">
        <f>NA()</f>
        <v>#N/A</v>
      </c>
      <c r="O50" s="182">
        <f>IF(ISNUMBER('実質公債費比率（分子）の構造'!O$53),'実質公債費比率（分子）の構造'!O$53,NA())</f>
        <v>1192</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35121</v>
      </c>
      <c r="E56" s="181"/>
      <c r="F56" s="181"/>
      <c r="G56" s="181">
        <f>'将来負担比率（分子）の構造'!J$52</f>
        <v>32287</v>
      </c>
      <c r="H56" s="181"/>
      <c r="I56" s="181"/>
      <c r="J56" s="181">
        <f>'将来負担比率（分子）の構造'!K$52</f>
        <v>30099</v>
      </c>
      <c r="K56" s="181"/>
      <c r="L56" s="181"/>
      <c r="M56" s="181">
        <f>'将来負担比率（分子）の構造'!L$52</f>
        <v>27888</v>
      </c>
      <c r="N56" s="181"/>
      <c r="O56" s="181"/>
      <c r="P56" s="181">
        <f>'将来負担比率（分子）の構造'!M$52</f>
        <v>25318</v>
      </c>
    </row>
    <row r="57" spans="1:16" x14ac:dyDescent="0.2">
      <c r="A57" s="181" t="s">
        <v>42</v>
      </c>
      <c r="B57" s="181"/>
      <c r="C57" s="181"/>
      <c r="D57" s="181">
        <f>'将来負担比率（分子）の構造'!I$51</f>
        <v>6932</v>
      </c>
      <c r="E57" s="181"/>
      <c r="F57" s="181"/>
      <c r="G57" s="181">
        <f>'将来負担比率（分子）の構造'!J$51</f>
        <v>7820</v>
      </c>
      <c r="H57" s="181"/>
      <c r="I57" s="181"/>
      <c r="J57" s="181">
        <f>'将来負担比率（分子）の構造'!K$51</f>
        <v>9017</v>
      </c>
      <c r="K57" s="181"/>
      <c r="L57" s="181"/>
      <c r="M57" s="181">
        <f>'将来負担比率（分子）の構造'!L$51</f>
        <v>10310</v>
      </c>
      <c r="N57" s="181"/>
      <c r="O57" s="181"/>
      <c r="P57" s="181">
        <f>'将来負担比率（分子）の構造'!M$51</f>
        <v>12261</v>
      </c>
    </row>
    <row r="58" spans="1:16" x14ac:dyDescent="0.2">
      <c r="A58" s="181" t="s">
        <v>41</v>
      </c>
      <c r="B58" s="181"/>
      <c r="C58" s="181"/>
      <c r="D58" s="181">
        <f>'将来負担比率（分子）の構造'!I$50</f>
        <v>9266</v>
      </c>
      <c r="E58" s="181"/>
      <c r="F58" s="181"/>
      <c r="G58" s="181">
        <f>'将来負担比率（分子）の構造'!J$50</f>
        <v>15760</v>
      </c>
      <c r="H58" s="181"/>
      <c r="I58" s="181"/>
      <c r="J58" s="181">
        <f>'将来負担比率（分子）の構造'!K$50</f>
        <v>21461</v>
      </c>
      <c r="K58" s="181"/>
      <c r="L58" s="181"/>
      <c r="M58" s="181">
        <f>'将来負担比率（分子）の構造'!L$50</f>
        <v>22598</v>
      </c>
      <c r="N58" s="181"/>
      <c r="O58" s="181"/>
      <c r="P58" s="181">
        <f>'将来負担比率（分子）の構造'!M$50</f>
        <v>26472</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12416</v>
      </c>
      <c r="C62" s="181"/>
      <c r="D62" s="181"/>
      <c r="E62" s="181">
        <f>'将来負担比率（分子）の構造'!J$45</f>
        <v>12468</v>
      </c>
      <c r="F62" s="181"/>
      <c r="G62" s="181"/>
      <c r="H62" s="181">
        <f>'将来負担比率（分子）の構造'!K$45</f>
        <v>12126</v>
      </c>
      <c r="I62" s="181"/>
      <c r="J62" s="181"/>
      <c r="K62" s="181">
        <f>'将来負担比率（分子）の構造'!L$45</f>
        <v>11498</v>
      </c>
      <c r="L62" s="181"/>
      <c r="M62" s="181"/>
      <c r="N62" s="181">
        <f>'将来負担比率（分子）の構造'!M$45</f>
        <v>11125</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f>'将来負担比率（分子）の構造'!M$44</f>
        <v>1265</v>
      </c>
      <c r="O63" s="181"/>
      <c r="P63" s="181"/>
    </row>
    <row r="64" spans="1:16" x14ac:dyDescent="0.2">
      <c r="A64" s="181" t="s">
        <v>33</v>
      </c>
      <c r="B64" s="181">
        <f>'将来負担比率（分子）の構造'!I$43</f>
        <v>15787</v>
      </c>
      <c r="C64" s="181"/>
      <c r="D64" s="181"/>
      <c r="E64" s="181">
        <f>'将来負担比率（分子）の構造'!J$43</f>
        <v>15376</v>
      </c>
      <c r="F64" s="181"/>
      <c r="G64" s="181"/>
      <c r="H64" s="181">
        <f>'将来負担比率（分子）の構造'!K$43</f>
        <v>13704</v>
      </c>
      <c r="I64" s="181"/>
      <c r="J64" s="181"/>
      <c r="K64" s="181">
        <f>'将来負担比率（分子）の構造'!L$43</f>
        <v>12633</v>
      </c>
      <c r="L64" s="181"/>
      <c r="M64" s="181"/>
      <c r="N64" s="181">
        <f>'将来負担比率（分子）の構造'!M$43</f>
        <v>12900</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48234</v>
      </c>
      <c r="C66" s="181"/>
      <c r="D66" s="181"/>
      <c r="E66" s="181">
        <f>'将来負担比率（分子）の構造'!J$41</f>
        <v>48233</v>
      </c>
      <c r="F66" s="181"/>
      <c r="G66" s="181"/>
      <c r="H66" s="181">
        <f>'将来負担比率（分子）の構造'!K$41</f>
        <v>52724</v>
      </c>
      <c r="I66" s="181"/>
      <c r="J66" s="181"/>
      <c r="K66" s="181">
        <f>'将来負担比率（分子）の構造'!L$41</f>
        <v>55067</v>
      </c>
      <c r="L66" s="181"/>
      <c r="M66" s="181"/>
      <c r="N66" s="181">
        <f>'将来負担比率（分子）の構造'!M$41</f>
        <v>58568</v>
      </c>
      <c r="O66" s="181"/>
      <c r="P66" s="181"/>
    </row>
    <row r="67" spans="1:16" x14ac:dyDescent="0.2">
      <c r="A67" s="181" t="s">
        <v>75</v>
      </c>
      <c r="B67" s="181" t="e">
        <f>NA()</f>
        <v>#N/A</v>
      </c>
      <c r="C67" s="181">
        <f>IF(ISNUMBER('将来負担比率（分子）の構造'!I$53), IF('将来負担比率（分子）の構造'!I$53 &lt; 0, 0, '将来負担比率（分子）の構造'!I$53), NA())</f>
        <v>25118</v>
      </c>
      <c r="D67" s="181" t="e">
        <f>NA()</f>
        <v>#N/A</v>
      </c>
      <c r="E67" s="181" t="e">
        <f>NA()</f>
        <v>#N/A</v>
      </c>
      <c r="F67" s="181">
        <f>IF(ISNUMBER('将来負担比率（分子）の構造'!J$53), IF('将来負担比率（分子）の構造'!J$53 &lt; 0, 0, '将来負担比率（分子）の構造'!J$53), NA())</f>
        <v>20210</v>
      </c>
      <c r="G67" s="181" t="e">
        <f>NA()</f>
        <v>#N/A</v>
      </c>
      <c r="H67" s="181" t="e">
        <f>NA()</f>
        <v>#N/A</v>
      </c>
      <c r="I67" s="181">
        <f>IF(ISNUMBER('将来負担比率（分子）の構造'!K$53), IF('将来負担比率（分子）の構造'!K$53 &lt; 0, 0, '将来負担比率（分子）の構造'!K$53), NA())</f>
        <v>17977</v>
      </c>
      <c r="J67" s="181" t="e">
        <f>NA()</f>
        <v>#N/A</v>
      </c>
      <c r="K67" s="181" t="e">
        <f>NA()</f>
        <v>#N/A</v>
      </c>
      <c r="L67" s="181">
        <f>IF(ISNUMBER('将来負担比率（分子）の構造'!L$53), IF('将来負担比率（分子）の構造'!L$53 &lt; 0, 0, '将来負担比率（分子）の構造'!L$53), NA())</f>
        <v>18403</v>
      </c>
      <c r="M67" s="181" t="e">
        <f>NA()</f>
        <v>#N/A</v>
      </c>
      <c r="N67" s="181" t="e">
        <f>NA()</f>
        <v>#N/A</v>
      </c>
      <c r="O67" s="181">
        <f>IF(ISNUMBER('将来負担比率（分子）の構造'!M$53), IF('将来負担比率（分子）の構造'!M$53 &lt; 0, 0, '将来負担比率（分子）の構造'!M$53), NA())</f>
        <v>19808</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13355</v>
      </c>
      <c r="C72" s="185">
        <f>基金残高に係る経年分析!G55</f>
        <v>13706</v>
      </c>
      <c r="D72" s="185">
        <f>基金残高に係る経年分析!H55</f>
        <v>15297</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5569</v>
      </c>
      <c r="C74" s="185">
        <f>基金残高に係る経年分析!G57</f>
        <v>5874</v>
      </c>
      <c r="D74" s="185">
        <f>基金残高に係る経年分析!H57</f>
        <v>7754</v>
      </c>
    </row>
  </sheetData>
  <sheetProtection algorithmName="SHA-512" hashValue="H2PASstx+i0IsWoD73UYqAGzeZj1jGyzlFMEFTBwp0oAb1juyQTep/Nfr0RjSFBcexwvvKcoePO1DIg/y+MRHw==" saltValue="Zn/OkUCD723mKUOPXPTYl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48785571</v>
      </c>
      <c r="S5" s="736"/>
      <c r="T5" s="736"/>
      <c r="U5" s="736"/>
      <c r="V5" s="736"/>
      <c r="W5" s="736"/>
      <c r="X5" s="736"/>
      <c r="Y5" s="779"/>
      <c r="Z5" s="797">
        <v>38.9</v>
      </c>
      <c r="AA5" s="797"/>
      <c r="AB5" s="797"/>
      <c r="AC5" s="797"/>
      <c r="AD5" s="798">
        <v>46334544</v>
      </c>
      <c r="AE5" s="798"/>
      <c r="AF5" s="798"/>
      <c r="AG5" s="798"/>
      <c r="AH5" s="798"/>
      <c r="AI5" s="798"/>
      <c r="AJ5" s="798"/>
      <c r="AK5" s="798"/>
      <c r="AL5" s="780">
        <v>85.6</v>
      </c>
      <c r="AM5" s="751"/>
      <c r="AN5" s="751"/>
      <c r="AO5" s="781"/>
      <c r="AP5" s="746" t="s">
        <v>225</v>
      </c>
      <c r="AQ5" s="747"/>
      <c r="AR5" s="747"/>
      <c r="AS5" s="747"/>
      <c r="AT5" s="747"/>
      <c r="AU5" s="747"/>
      <c r="AV5" s="747"/>
      <c r="AW5" s="747"/>
      <c r="AX5" s="747"/>
      <c r="AY5" s="747"/>
      <c r="AZ5" s="747"/>
      <c r="BA5" s="747"/>
      <c r="BB5" s="747"/>
      <c r="BC5" s="747"/>
      <c r="BD5" s="747"/>
      <c r="BE5" s="747"/>
      <c r="BF5" s="748"/>
      <c r="BG5" s="680">
        <v>46332184</v>
      </c>
      <c r="BH5" s="681"/>
      <c r="BI5" s="681"/>
      <c r="BJ5" s="681"/>
      <c r="BK5" s="681"/>
      <c r="BL5" s="681"/>
      <c r="BM5" s="681"/>
      <c r="BN5" s="682"/>
      <c r="BO5" s="713">
        <v>95</v>
      </c>
      <c r="BP5" s="713"/>
      <c r="BQ5" s="713"/>
      <c r="BR5" s="713"/>
      <c r="BS5" s="714">
        <v>1487411</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528081</v>
      </c>
      <c r="S6" s="681"/>
      <c r="T6" s="681"/>
      <c r="U6" s="681"/>
      <c r="V6" s="681"/>
      <c r="W6" s="681"/>
      <c r="X6" s="681"/>
      <c r="Y6" s="682"/>
      <c r="Z6" s="713">
        <v>0.4</v>
      </c>
      <c r="AA6" s="713"/>
      <c r="AB6" s="713"/>
      <c r="AC6" s="713"/>
      <c r="AD6" s="714">
        <v>528081</v>
      </c>
      <c r="AE6" s="714"/>
      <c r="AF6" s="714"/>
      <c r="AG6" s="714"/>
      <c r="AH6" s="714"/>
      <c r="AI6" s="714"/>
      <c r="AJ6" s="714"/>
      <c r="AK6" s="714"/>
      <c r="AL6" s="683">
        <v>1</v>
      </c>
      <c r="AM6" s="684"/>
      <c r="AN6" s="684"/>
      <c r="AO6" s="715"/>
      <c r="AP6" s="677" t="s">
        <v>230</v>
      </c>
      <c r="AQ6" s="678"/>
      <c r="AR6" s="678"/>
      <c r="AS6" s="678"/>
      <c r="AT6" s="678"/>
      <c r="AU6" s="678"/>
      <c r="AV6" s="678"/>
      <c r="AW6" s="678"/>
      <c r="AX6" s="678"/>
      <c r="AY6" s="678"/>
      <c r="AZ6" s="678"/>
      <c r="BA6" s="678"/>
      <c r="BB6" s="678"/>
      <c r="BC6" s="678"/>
      <c r="BD6" s="678"/>
      <c r="BE6" s="678"/>
      <c r="BF6" s="679"/>
      <c r="BG6" s="680">
        <v>46332184</v>
      </c>
      <c r="BH6" s="681"/>
      <c r="BI6" s="681"/>
      <c r="BJ6" s="681"/>
      <c r="BK6" s="681"/>
      <c r="BL6" s="681"/>
      <c r="BM6" s="681"/>
      <c r="BN6" s="682"/>
      <c r="BO6" s="713">
        <v>95</v>
      </c>
      <c r="BP6" s="713"/>
      <c r="BQ6" s="713"/>
      <c r="BR6" s="713"/>
      <c r="BS6" s="714">
        <v>1487411</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431634</v>
      </c>
      <c r="CS6" s="681"/>
      <c r="CT6" s="681"/>
      <c r="CU6" s="681"/>
      <c r="CV6" s="681"/>
      <c r="CW6" s="681"/>
      <c r="CX6" s="681"/>
      <c r="CY6" s="682"/>
      <c r="CZ6" s="780">
        <v>0.4</v>
      </c>
      <c r="DA6" s="751"/>
      <c r="DB6" s="751"/>
      <c r="DC6" s="783"/>
      <c r="DD6" s="686" t="s">
        <v>128</v>
      </c>
      <c r="DE6" s="681"/>
      <c r="DF6" s="681"/>
      <c r="DG6" s="681"/>
      <c r="DH6" s="681"/>
      <c r="DI6" s="681"/>
      <c r="DJ6" s="681"/>
      <c r="DK6" s="681"/>
      <c r="DL6" s="681"/>
      <c r="DM6" s="681"/>
      <c r="DN6" s="681"/>
      <c r="DO6" s="681"/>
      <c r="DP6" s="682"/>
      <c r="DQ6" s="686">
        <v>431634</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21345</v>
      </c>
      <c r="S7" s="681"/>
      <c r="T7" s="681"/>
      <c r="U7" s="681"/>
      <c r="V7" s="681"/>
      <c r="W7" s="681"/>
      <c r="X7" s="681"/>
      <c r="Y7" s="682"/>
      <c r="Z7" s="713">
        <v>0</v>
      </c>
      <c r="AA7" s="713"/>
      <c r="AB7" s="713"/>
      <c r="AC7" s="713"/>
      <c r="AD7" s="714">
        <v>21345</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23581336</v>
      </c>
      <c r="BH7" s="681"/>
      <c r="BI7" s="681"/>
      <c r="BJ7" s="681"/>
      <c r="BK7" s="681"/>
      <c r="BL7" s="681"/>
      <c r="BM7" s="681"/>
      <c r="BN7" s="682"/>
      <c r="BO7" s="713">
        <v>48.3</v>
      </c>
      <c r="BP7" s="713"/>
      <c r="BQ7" s="713"/>
      <c r="BR7" s="713"/>
      <c r="BS7" s="714">
        <v>1487411</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36655545</v>
      </c>
      <c r="CS7" s="681"/>
      <c r="CT7" s="681"/>
      <c r="CU7" s="681"/>
      <c r="CV7" s="681"/>
      <c r="CW7" s="681"/>
      <c r="CX7" s="681"/>
      <c r="CY7" s="682"/>
      <c r="CZ7" s="713">
        <v>30.6</v>
      </c>
      <c r="DA7" s="713"/>
      <c r="DB7" s="713"/>
      <c r="DC7" s="713"/>
      <c r="DD7" s="686">
        <v>383476</v>
      </c>
      <c r="DE7" s="681"/>
      <c r="DF7" s="681"/>
      <c r="DG7" s="681"/>
      <c r="DH7" s="681"/>
      <c r="DI7" s="681"/>
      <c r="DJ7" s="681"/>
      <c r="DK7" s="681"/>
      <c r="DL7" s="681"/>
      <c r="DM7" s="681"/>
      <c r="DN7" s="681"/>
      <c r="DO7" s="681"/>
      <c r="DP7" s="682"/>
      <c r="DQ7" s="686">
        <v>12884993</v>
      </c>
      <c r="DR7" s="681"/>
      <c r="DS7" s="681"/>
      <c r="DT7" s="681"/>
      <c r="DU7" s="681"/>
      <c r="DV7" s="681"/>
      <c r="DW7" s="681"/>
      <c r="DX7" s="681"/>
      <c r="DY7" s="681"/>
      <c r="DZ7" s="681"/>
      <c r="EA7" s="681"/>
      <c r="EB7" s="681"/>
      <c r="EC7" s="727"/>
    </row>
    <row r="8" spans="2:143" ht="11.25" customHeight="1" x14ac:dyDescent="0.2">
      <c r="B8" s="677" t="s">
        <v>235</v>
      </c>
      <c r="C8" s="678"/>
      <c r="D8" s="678"/>
      <c r="E8" s="678"/>
      <c r="F8" s="678"/>
      <c r="G8" s="678"/>
      <c r="H8" s="678"/>
      <c r="I8" s="678"/>
      <c r="J8" s="678"/>
      <c r="K8" s="678"/>
      <c r="L8" s="678"/>
      <c r="M8" s="678"/>
      <c r="N8" s="678"/>
      <c r="O8" s="678"/>
      <c r="P8" s="678"/>
      <c r="Q8" s="679"/>
      <c r="R8" s="680">
        <v>180345</v>
      </c>
      <c r="S8" s="681"/>
      <c r="T8" s="681"/>
      <c r="U8" s="681"/>
      <c r="V8" s="681"/>
      <c r="W8" s="681"/>
      <c r="X8" s="681"/>
      <c r="Y8" s="682"/>
      <c r="Z8" s="713">
        <v>0.1</v>
      </c>
      <c r="AA8" s="713"/>
      <c r="AB8" s="713"/>
      <c r="AC8" s="713"/>
      <c r="AD8" s="714">
        <v>180345</v>
      </c>
      <c r="AE8" s="714"/>
      <c r="AF8" s="714"/>
      <c r="AG8" s="714"/>
      <c r="AH8" s="714"/>
      <c r="AI8" s="714"/>
      <c r="AJ8" s="714"/>
      <c r="AK8" s="714"/>
      <c r="AL8" s="683">
        <v>0.3</v>
      </c>
      <c r="AM8" s="684"/>
      <c r="AN8" s="684"/>
      <c r="AO8" s="715"/>
      <c r="AP8" s="677" t="s">
        <v>236</v>
      </c>
      <c r="AQ8" s="678"/>
      <c r="AR8" s="678"/>
      <c r="AS8" s="678"/>
      <c r="AT8" s="678"/>
      <c r="AU8" s="678"/>
      <c r="AV8" s="678"/>
      <c r="AW8" s="678"/>
      <c r="AX8" s="678"/>
      <c r="AY8" s="678"/>
      <c r="AZ8" s="678"/>
      <c r="BA8" s="678"/>
      <c r="BB8" s="678"/>
      <c r="BC8" s="678"/>
      <c r="BD8" s="678"/>
      <c r="BE8" s="678"/>
      <c r="BF8" s="679"/>
      <c r="BG8" s="680">
        <v>412641</v>
      </c>
      <c r="BH8" s="681"/>
      <c r="BI8" s="681"/>
      <c r="BJ8" s="681"/>
      <c r="BK8" s="681"/>
      <c r="BL8" s="681"/>
      <c r="BM8" s="681"/>
      <c r="BN8" s="682"/>
      <c r="BO8" s="713">
        <v>0.8</v>
      </c>
      <c r="BP8" s="713"/>
      <c r="BQ8" s="713"/>
      <c r="BR8" s="713"/>
      <c r="BS8" s="686" t="s">
        <v>128</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33401865</v>
      </c>
      <c r="CS8" s="681"/>
      <c r="CT8" s="681"/>
      <c r="CU8" s="681"/>
      <c r="CV8" s="681"/>
      <c r="CW8" s="681"/>
      <c r="CX8" s="681"/>
      <c r="CY8" s="682"/>
      <c r="CZ8" s="713">
        <v>27.9</v>
      </c>
      <c r="DA8" s="713"/>
      <c r="DB8" s="713"/>
      <c r="DC8" s="713"/>
      <c r="DD8" s="686">
        <v>160899</v>
      </c>
      <c r="DE8" s="681"/>
      <c r="DF8" s="681"/>
      <c r="DG8" s="681"/>
      <c r="DH8" s="681"/>
      <c r="DI8" s="681"/>
      <c r="DJ8" s="681"/>
      <c r="DK8" s="681"/>
      <c r="DL8" s="681"/>
      <c r="DM8" s="681"/>
      <c r="DN8" s="681"/>
      <c r="DO8" s="681"/>
      <c r="DP8" s="682"/>
      <c r="DQ8" s="686">
        <v>15672610</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213323</v>
      </c>
      <c r="S9" s="681"/>
      <c r="T9" s="681"/>
      <c r="U9" s="681"/>
      <c r="V9" s="681"/>
      <c r="W9" s="681"/>
      <c r="X9" s="681"/>
      <c r="Y9" s="682"/>
      <c r="Z9" s="713">
        <v>0.2</v>
      </c>
      <c r="AA9" s="713"/>
      <c r="AB9" s="713"/>
      <c r="AC9" s="713"/>
      <c r="AD9" s="714">
        <v>213323</v>
      </c>
      <c r="AE9" s="714"/>
      <c r="AF9" s="714"/>
      <c r="AG9" s="714"/>
      <c r="AH9" s="714"/>
      <c r="AI9" s="714"/>
      <c r="AJ9" s="714"/>
      <c r="AK9" s="714"/>
      <c r="AL9" s="683">
        <v>0.4</v>
      </c>
      <c r="AM9" s="684"/>
      <c r="AN9" s="684"/>
      <c r="AO9" s="715"/>
      <c r="AP9" s="677" t="s">
        <v>239</v>
      </c>
      <c r="AQ9" s="678"/>
      <c r="AR9" s="678"/>
      <c r="AS9" s="678"/>
      <c r="AT9" s="678"/>
      <c r="AU9" s="678"/>
      <c r="AV9" s="678"/>
      <c r="AW9" s="678"/>
      <c r="AX9" s="678"/>
      <c r="AY9" s="678"/>
      <c r="AZ9" s="678"/>
      <c r="BA9" s="678"/>
      <c r="BB9" s="678"/>
      <c r="BC9" s="678"/>
      <c r="BD9" s="678"/>
      <c r="BE9" s="678"/>
      <c r="BF9" s="679"/>
      <c r="BG9" s="680">
        <v>14730957</v>
      </c>
      <c r="BH9" s="681"/>
      <c r="BI9" s="681"/>
      <c r="BJ9" s="681"/>
      <c r="BK9" s="681"/>
      <c r="BL9" s="681"/>
      <c r="BM9" s="681"/>
      <c r="BN9" s="682"/>
      <c r="BO9" s="713">
        <v>30.2</v>
      </c>
      <c r="BP9" s="713"/>
      <c r="BQ9" s="713"/>
      <c r="BR9" s="713"/>
      <c r="BS9" s="686" t="s">
        <v>128</v>
      </c>
      <c r="BT9" s="681"/>
      <c r="BU9" s="681"/>
      <c r="BV9" s="681"/>
      <c r="BW9" s="681"/>
      <c r="BX9" s="681"/>
      <c r="BY9" s="681"/>
      <c r="BZ9" s="681"/>
      <c r="CA9" s="681"/>
      <c r="CB9" s="727"/>
      <c r="CD9" s="719" t="s">
        <v>240</v>
      </c>
      <c r="CE9" s="720"/>
      <c r="CF9" s="720"/>
      <c r="CG9" s="720"/>
      <c r="CH9" s="720"/>
      <c r="CI9" s="720"/>
      <c r="CJ9" s="720"/>
      <c r="CK9" s="720"/>
      <c r="CL9" s="720"/>
      <c r="CM9" s="720"/>
      <c r="CN9" s="720"/>
      <c r="CO9" s="720"/>
      <c r="CP9" s="720"/>
      <c r="CQ9" s="721"/>
      <c r="CR9" s="680">
        <v>9854933</v>
      </c>
      <c r="CS9" s="681"/>
      <c r="CT9" s="681"/>
      <c r="CU9" s="681"/>
      <c r="CV9" s="681"/>
      <c r="CW9" s="681"/>
      <c r="CX9" s="681"/>
      <c r="CY9" s="682"/>
      <c r="CZ9" s="713">
        <v>8.1999999999999993</v>
      </c>
      <c r="DA9" s="713"/>
      <c r="DB9" s="713"/>
      <c r="DC9" s="713"/>
      <c r="DD9" s="686">
        <v>533949</v>
      </c>
      <c r="DE9" s="681"/>
      <c r="DF9" s="681"/>
      <c r="DG9" s="681"/>
      <c r="DH9" s="681"/>
      <c r="DI9" s="681"/>
      <c r="DJ9" s="681"/>
      <c r="DK9" s="681"/>
      <c r="DL9" s="681"/>
      <c r="DM9" s="681"/>
      <c r="DN9" s="681"/>
      <c r="DO9" s="681"/>
      <c r="DP9" s="682"/>
      <c r="DQ9" s="686">
        <v>8588676</v>
      </c>
      <c r="DR9" s="681"/>
      <c r="DS9" s="681"/>
      <c r="DT9" s="681"/>
      <c r="DU9" s="681"/>
      <c r="DV9" s="681"/>
      <c r="DW9" s="681"/>
      <c r="DX9" s="681"/>
      <c r="DY9" s="681"/>
      <c r="DZ9" s="681"/>
      <c r="EA9" s="681"/>
      <c r="EB9" s="681"/>
      <c r="EC9" s="727"/>
    </row>
    <row r="10" spans="2:143" ht="11.25" customHeight="1" x14ac:dyDescent="0.2">
      <c r="B10" s="677" t="s">
        <v>241</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242</v>
      </c>
      <c r="AE10" s="714"/>
      <c r="AF10" s="714"/>
      <c r="AG10" s="714"/>
      <c r="AH10" s="714"/>
      <c r="AI10" s="714"/>
      <c r="AJ10" s="714"/>
      <c r="AK10" s="714"/>
      <c r="AL10" s="683" t="s">
        <v>137</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1017659</v>
      </c>
      <c r="BH10" s="681"/>
      <c r="BI10" s="681"/>
      <c r="BJ10" s="681"/>
      <c r="BK10" s="681"/>
      <c r="BL10" s="681"/>
      <c r="BM10" s="681"/>
      <c r="BN10" s="682"/>
      <c r="BO10" s="713">
        <v>2.1</v>
      </c>
      <c r="BP10" s="713"/>
      <c r="BQ10" s="713"/>
      <c r="BR10" s="713"/>
      <c r="BS10" s="686" t="s">
        <v>137</v>
      </c>
      <c r="BT10" s="681"/>
      <c r="BU10" s="681"/>
      <c r="BV10" s="681"/>
      <c r="BW10" s="681"/>
      <c r="BX10" s="681"/>
      <c r="BY10" s="681"/>
      <c r="BZ10" s="681"/>
      <c r="CA10" s="681"/>
      <c r="CB10" s="727"/>
      <c r="CD10" s="719" t="s">
        <v>244</v>
      </c>
      <c r="CE10" s="720"/>
      <c r="CF10" s="720"/>
      <c r="CG10" s="720"/>
      <c r="CH10" s="720"/>
      <c r="CI10" s="720"/>
      <c r="CJ10" s="720"/>
      <c r="CK10" s="720"/>
      <c r="CL10" s="720"/>
      <c r="CM10" s="720"/>
      <c r="CN10" s="720"/>
      <c r="CO10" s="720"/>
      <c r="CP10" s="720"/>
      <c r="CQ10" s="721"/>
      <c r="CR10" s="680">
        <v>370063</v>
      </c>
      <c r="CS10" s="681"/>
      <c r="CT10" s="681"/>
      <c r="CU10" s="681"/>
      <c r="CV10" s="681"/>
      <c r="CW10" s="681"/>
      <c r="CX10" s="681"/>
      <c r="CY10" s="682"/>
      <c r="CZ10" s="713">
        <v>0.3</v>
      </c>
      <c r="DA10" s="713"/>
      <c r="DB10" s="713"/>
      <c r="DC10" s="713"/>
      <c r="DD10" s="686" t="s">
        <v>128</v>
      </c>
      <c r="DE10" s="681"/>
      <c r="DF10" s="681"/>
      <c r="DG10" s="681"/>
      <c r="DH10" s="681"/>
      <c r="DI10" s="681"/>
      <c r="DJ10" s="681"/>
      <c r="DK10" s="681"/>
      <c r="DL10" s="681"/>
      <c r="DM10" s="681"/>
      <c r="DN10" s="681"/>
      <c r="DO10" s="681"/>
      <c r="DP10" s="682"/>
      <c r="DQ10" s="686">
        <v>200063</v>
      </c>
      <c r="DR10" s="681"/>
      <c r="DS10" s="681"/>
      <c r="DT10" s="681"/>
      <c r="DU10" s="681"/>
      <c r="DV10" s="681"/>
      <c r="DW10" s="681"/>
      <c r="DX10" s="681"/>
      <c r="DY10" s="681"/>
      <c r="DZ10" s="681"/>
      <c r="EA10" s="681"/>
      <c r="EB10" s="681"/>
      <c r="EC10" s="727"/>
    </row>
    <row r="11" spans="2:143" ht="11.25" customHeight="1" x14ac:dyDescent="0.2">
      <c r="B11" s="677" t="s">
        <v>245</v>
      </c>
      <c r="C11" s="678"/>
      <c r="D11" s="678"/>
      <c r="E11" s="678"/>
      <c r="F11" s="678"/>
      <c r="G11" s="678"/>
      <c r="H11" s="678"/>
      <c r="I11" s="678"/>
      <c r="J11" s="678"/>
      <c r="K11" s="678"/>
      <c r="L11" s="678"/>
      <c r="M11" s="678"/>
      <c r="N11" s="678"/>
      <c r="O11" s="678"/>
      <c r="P11" s="678"/>
      <c r="Q11" s="679"/>
      <c r="R11" s="680">
        <v>5328455</v>
      </c>
      <c r="S11" s="681"/>
      <c r="T11" s="681"/>
      <c r="U11" s="681"/>
      <c r="V11" s="681"/>
      <c r="W11" s="681"/>
      <c r="X11" s="681"/>
      <c r="Y11" s="682"/>
      <c r="Z11" s="683">
        <v>4.3</v>
      </c>
      <c r="AA11" s="684"/>
      <c r="AB11" s="684"/>
      <c r="AC11" s="685"/>
      <c r="AD11" s="686">
        <v>5328455</v>
      </c>
      <c r="AE11" s="681"/>
      <c r="AF11" s="681"/>
      <c r="AG11" s="681"/>
      <c r="AH11" s="681"/>
      <c r="AI11" s="681"/>
      <c r="AJ11" s="681"/>
      <c r="AK11" s="682"/>
      <c r="AL11" s="683">
        <v>9.8000000000000007</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7420079</v>
      </c>
      <c r="BH11" s="681"/>
      <c r="BI11" s="681"/>
      <c r="BJ11" s="681"/>
      <c r="BK11" s="681"/>
      <c r="BL11" s="681"/>
      <c r="BM11" s="681"/>
      <c r="BN11" s="682"/>
      <c r="BO11" s="713">
        <v>15.2</v>
      </c>
      <c r="BP11" s="713"/>
      <c r="BQ11" s="713"/>
      <c r="BR11" s="713"/>
      <c r="BS11" s="686">
        <v>1487411</v>
      </c>
      <c r="BT11" s="681"/>
      <c r="BU11" s="681"/>
      <c r="BV11" s="681"/>
      <c r="BW11" s="681"/>
      <c r="BX11" s="681"/>
      <c r="BY11" s="681"/>
      <c r="BZ11" s="681"/>
      <c r="CA11" s="681"/>
      <c r="CB11" s="727"/>
      <c r="CD11" s="719" t="s">
        <v>247</v>
      </c>
      <c r="CE11" s="720"/>
      <c r="CF11" s="720"/>
      <c r="CG11" s="720"/>
      <c r="CH11" s="720"/>
      <c r="CI11" s="720"/>
      <c r="CJ11" s="720"/>
      <c r="CK11" s="720"/>
      <c r="CL11" s="720"/>
      <c r="CM11" s="720"/>
      <c r="CN11" s="720"/>
      <c r="CO11" s="720"/>
      <c r="CP11" s="720"/>
      <c r="CQ11" s="721"/>
      <c r="CR11" s="680">
        <v>806451</v>
      </c>
      <c r="CS11" s="681"/>
      <c r="CT11" s="681"/>
      <c r="CU11" s="681"/>
      <c r="CV11" s="681"/>
      <c r="CW11" s="681"/>
      <c r="CX11" s="681"/>
      <c r="CY11" s="682"/>
      <c r="CZ11" s="713">
        <v>0.7</v>
      </c>
      <c r="DA11" s="713"/>
      <c r="DB11" s="713"/>
      <c r="DC11" s="713"/>
      <c r="DD11" s="686">
        <v>279709</v>
      </c>
      <c r="DE11" s="681"/>
      <c r="DF11" s="681"/>
      <c r="DG11" s="681"/>
      <c r="DH11" s="681"/>
      <c r="DI11" s="681"/>
      <c r="DJ11" s="681"/>
      <c r="DK11" s="681"/>
      <c r="DL11" s="681"/>
      <c r="DM11" s="681"/>
      <c r="DN11" s="681"/>
      <c r="DO11" s="681"/>
      <c r="DP11" s="682"/>
      <c r="DQ11" s="686">
        <v>463343</v>
      </c>
      <c r="DR11" s="681"/>
      <c r="DS11" s="681"/>
      <c r="DT11" s="681"/>
      <c r="DU11" s="681"/>
      <c r="DV11" s="681"/>
      <c r="DW11" s="681"/>
      <c r="DX11" s="681"/>
      <c r="DY11" s="681"/>
      <c r="DZ11" s="681"/>
      <c r="EA11" s="681"/>
      <c r="EB11" s="681"/>
      <c r="EC11" s="727"/>
    </row>
    <row r="12" spans="2:143" ht="11.25" customHeight="1" x14ac:dyDescent="0.2">
      <c r="B12" s="677" t="s">
        <v>248</v>
      </c>
      <c r="C12" s="678"/>
      <c r="D12" s="678"/>
      <c r="E12" s="678"/>
      <c r="F12" s="678"/>
      <c r="G12" s="678"/>
      <c r="H12" s="678"/>
      <c r="I12" s="678"/>
      <c r="J12" s="678"/>
      <c r="K12" s="678"/>
      <c r="L12" s="678"/>
      <c r="M12" s="678"/>
      <c r="N12" s="678"/>
      <c r="O12" s="678"/>
      <c r="P12" s="678"/>
      <c r="Q12" s="679"/>
      <c r="R12" s="680">
        <v>129861</v>
      </c>
      <c r="S12" s="681"/>
      <c r="T12" s="681"/>
      <c r="U12" s="681"/>
      <c r="V12" s="681"/>
      <c r="W12" s="681"/>
      <c r="X12" s="681"/>
      <c r="Y12" s="682"/>
      <c r="Z12" s="713">
        <v>0.1</v>
      </c>
      <c r="AA12" s="713"/>
      <c r="AB12" s="713"/>
      <c r="AC12" s="713"/>
      <c r="AD12" s="714">
        <v>129861</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20532075</v>
      </c>
      <c r="BH12" s="681"/>
      <c r="BI12" s="681"/>
      <c r="BJ12" s="681"/>
      <c r="BK12" s="681"/>
      <c r="BL12" s="681"/>
      <c r="BM12" s="681"/>
      <c r="BN12" s="682"/>
      <c r="BO12" s="713">
        <v>42.1</v>
      </c>
      <c r="BP12" s="713"/>
      <c r="BQ12" s="713"/>
      <c r="BR12" s="713"/>
      <c r="BS12" s="686" t="s">
        <v>128</v>
      </c>
      <c r="BT12" s="681"/>
      <c r="BU12" s="681"/>
      <c r="BV12" s="681"/>
      <c r="BW12" s="681"/>
      <c r="BX12" s="681"/>
      <c r="BY12" s="681"/>
      <c r="BZ12" s="681"/>
      <c r="CA12" s="681"/>
      <c r="CB12" s="727"/>
      <c r="CD12" s="719" t="s">
        <v>250</v>
      </c>
      <c r="CE12" s="720"/>
      <c r="CF12" s="720"/>
      <c r="CG12" s="720"/>
      <c r="CH12" s="720"/>
      <c r="CI12" s="720"/>
      <c r="CJ12" s="720"/>
      <c r="CK12" s="720"/>
      <c r="CL12" s="720"/>
      <c r="CM12" s="720"/>
      <c r="CN12" s="720"/>
      <c r="CO12" s="720"/>
      <c r="CP12" s="720"/>
      <c r="CQ12" s="721"/>
      <c r="CR12" s="680">
        <v>4976314</v>
      </c>
      <c r="CS12" s="681"/>
      <c r="CT12" s="681"/>
      <c r="CU12" s="681"/>
      <c r="CV12" s="681"/>
      <c r="CW12" s="681"/>
      <c r="CX12" s="681"/>
      <c r="CY12" s="682"/>
      <c r="CZ12" s="713">
        <v>4.2</v>
      </c>
      <c r="DA12" s="713"/>
      <c r="DB12" s="713"/>
      <c r="DC12" s="713"/>
      <c r="DD12" s="686">
        <v>99887</v>
      </c>
      <c r="DE12" s="681"/>
      <c r="DF12" s="681"/>
      <c r="DG12" s="681"/>
      <c r="DH12" s="681"/>
      <c r="DI12" s="681"/>
      <c r="DJ12" s="681"/>
      <c r="DK12" s="681"/>
      <c r="DL12" s="681"/>
      <c r="DM12" s="681"/>
      <c r="DN12" s="681"/>
      <c r="DO12" s="681"/>
      <c r="DP12" s="682"/>
      <c r="DQ12" s="686">
        <v>3034244</v>
      </c>
      <c r="DR12" s="681"/>
      <c r="DS12" s="681"/>
      <c r="DT12" s="681"/>
      <c r="DU12" s="681"/>
      <c r="DV12" s="681"/>
      <c r="DW12" s="681"/>
      <c r="DX12" s="681"/>
      <c r="DY12" s="681"/>
      <c r="DZ12" s="681"/>
      <c r="EA12" s="681"/>
      <c r="EB12" s="681"/>
      <c r="EC12" s="727"/>
    </row>
    <row r="13" spans="2:143" ht="11.25" customHeight="1" x14ac:dyDescent="0.2">
      <c r="B13" s="677" t="s">
        <v>251</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242</v>
      </c>
      <c r="AA13" s="713"/>
      <c r="AB13" s="713"/>
      <c r="AC13" s="713"/>
      <c r="AD13" s="714" t="s">
        <v>242</v>
      </c>
      <c r="AE13" s="714"/>
      <c r="AF13" s="714"/>
      <c r="AG13" s="714"/>
      <c r="AH13" s="714"/>
      <c r="AI13" s="714"/>
      <c r="AJ13" s="714"/>
      <c r="AK13" s="714"/>
      <c r="AL13" s="683" t="s">
        <v>128</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20437039</v>
      </c>
      <c r="BH13" s="681"/>
      <c r="BI13" s="681"/>
      <c r="BJ13" s="681"/>
      <c r="BK13" s="681"/>
      <c r="BL13" s="681"/>
      <c r="BM13" s="681"/>
      <c r="BN13" s="682"/>
      <c r="BO13" s="713">
        <v>41.9</v>
      </c>
      <c r="BP13" s="713"/>
      <c r="BQ13" s="713"/>
      <c r="BR13" s="713"/>
      <c r="BS13" s="686" t="s">
        <v>128</v>
      </c>
      <c r="BT13" s="681"/>
      <c r="BU13" s="681"/>
      <c r="BV13" s="681"/>
      <c r="BW13" s="681"/>
      <c r="BX13" s="681"/>
      <c r="BY13" s="681"/>
      <c r="BZ13" s="681"/>
      <c r="CA13" s="681"/>
      <c r="CB13" s="727"/>
      <c r="CD13" s="719" t="s">
        <v>253</v>
      </c>
      <c r="CE13" s="720"/>
      <c r="CF13" s="720"/>
      <c r="CG13" s="720"/>
      <c r="CH13" s="720"/>
      <c r="CI13" s="720"/>
      <c r="CJ13" s="720"/>
      <c r="CK13" s="720"/>
      <c r="CL13" s="720"/>
      <c r="CM13" s="720"/>
      <c r="CN13" s="720"/>
      <c r="CO13" s="720"/>
      <c r="CP13" s="720"/>
      <c r="CQ13" s="721"/>
      <c r="CR13" s="680">
        <v>13234897</v>
      </c>
      <c r="CS13" s="681"/>
      <c r="CT13" s="681"/>
      <c r="CU13" s="681"/>
      <c r="CV13" s="681"/>
      <c r="CW13" s="681"/>
      <c r="CX13" s="681"/>
      <c r="CY13" s="682"/>
      <c r="CZ13" s="713">
        <v>11</v>
      </c>
      <c r="DA13" s="713"/>
      <c r="DB13" s="713"/>
      <c r="DC13" s="713"/>
      <c r="DD13" s="686">
        <v>9159750</v>
      </c>
      <c r="DE13" s="681"/>
      <c r="DF13" s="681"/>
      <c r="DG13" s="681"/>
      <c r="DH13" s="681"/>
      <c r="DI13" s="681"/>
      <c r="DJ13" s="681"/>
      <c r="DK13" s="681"/>
      <c r="DL13" s="681"/>
      <c r="DM13" s="681"/>
      <c r="DN13" s="681"/>
      <c r="DO13" s="681"/>
      <c r="DP13" s="682"/>
      <c r="DQ13" s="686">
        <v>4670474</v>
      </c>
      <c r="DR13" s="681"/>
      <c r="DS13" s="681"/>
      <c r="DT13" s="681"/>
      <c r="DU13" s="681"/>
      <c r="DV13" s="681"/>
      <c r="DW13" s="681"/>
      <c r="DX13" s="681"/>
      <c r="DY13" s="681"/>
      <c r="DZ13" s="681"/>
      <c r="EA13" s="681"/>
      <c r="EB13" s="681"/>
      <c r="EC13" s="727"/>
    </row>
    <row r="14" spans="2:143" ht="11.25" customHeight="1" x14ac:dyDescent="0.2">
      <c r="B14" s="677" t="s">
        <v>254</v>
      </c>
      <c r="C14" s="678"/>
      <c r="D14" s="678"/>
      <c r="E14" s="678"/>
      <c r="F14" s="678"/>
      <c r="G14" s="678"/>
      <c r="H14" s="678"/>
      <c r="I14" s="678"/>
      <c r="J14" s="678"/>
      <c r="K14" s="678"/>
      <c r="L14" s="678"/>
      <c r="M14" s="678"/>
      <c r="N14" s="678"/>
      <c r="O14" s="678"/>
      <c r="P14" s="678"/>
      <c r="Q14" s="679"/>
      <c r="R14" s="680">
        <v>42</v>
      </c>
      <c r="S14" s="681"/>
      <c r="T14" s="681"/>
      <c r="U14" s="681"/>
      <c r="V14" s="681"/>
      <c r="W14" s="681"/>
      <c r="X14" s="681"/>
      <c r="Y14" s="682"/>
      <c r="Z14" s="713">
        <v>0</v>
      </c>
      <c r="AA14" s="713"/>
      <c r="AB14" s="713"/>
      <c r="AC14" s="713"/>
      <c r="AD14" s="714">
        <v>42</v>
      </c>
      <c r="AE14" s="714"/>
      <c r="AF14" s="714"/>
      <c r="AG14" s="714"/>
      <c r="AH14" s="714"/>
      <c r="AI14" s="714"/>
      <c r="AJ14" s="714"/>
      <c r="AK14" s="714"/>
      <c r="AL14" s="683">
        <v>0</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458828</v>
      </c>
      <c r="BH14" s="681"/>
      <c r="BI14" s="681"/>
      <c r="BJ14" s="681"/>
      <c r="BK14" s="681"/>
      <c r="BL14" s="681"/>
      <c r="BM14" s="681"/>
      <c r="BN14" s="682"/>
      <c r="BO14" s="713">
        <v>0.9</v>
      </c>
      <c r="BP14" s="713"/>
      <c r="BQ14" s="713"/>
      <c r="BR14" s="713"/>
      <c r="BS14" s="686" t="s">
        <v>128</v>
      </c>
      <c r="BT14" s="681"/>
      <c r="BU14" s="681"/>
      <c r="BV14" s="681"/>
      <c r="BW14" s="681"/>
      <c r="BX14" s="681"/>
      <c r="BY14" s="681"/>
      <c r="BZ14" s="681"/>
      <c r="CA14" s="681"/>
      <c r="CB14" s="727"/>
      <c r="CD14" s="719" t="s">
        <v>256</v>
      </c>
      <c r="CE14" s="720"/>
      <c r="CF14" s="720"/>
      <c r="CG14" s="720"/>
      <c r="CH14" s="720"/>
      <c r="CI14" s="720"/>
      <c r="CJ14" s="720"/>
      <c r="CK14" s="720"/>
      <c r="CL14" s="720"/>
      <c r="CM14" s="720"/>
      <c r="CN14" s="720"/>
      <c r="CO14" s="720"/>
      <c r="CP14" s="720"/>
      <c r="CQ14" s="721"/>
      <c r="CR14" s="680">
        <v>3367042</v>
      </c>
      <c r="CS14" s="681"/>
      <c r="CT14" s="681"/>
      <c r="CU14" s="681"/>
      <c r="CV14" s="681"/>
      <c r="CW14" s="681"/>
      <c r="CX14" s="681"/>
      <c r="CY14" s="682"/>
      <c r="CZ14" s="713">
        <v>2.8</v>
      </c>
      <c r="DA14" s="713"/>
      <c r="DB14" s="713"/>
      <c r="DC14" s="713"/>
      <c r="DD14" s="686">
        <v>505031</v>
      </c>
      <c r="DE14" s="681"/>
      <c r="DF14" s="681"/>
      <c r="DG14" s="681"/>
      <c r="DH14" s="681"/>
      <c r="DI14" s="681"/>
      <c r="DJ14" s="681"/>
      <c r="DK14" s="681"/>
      <c r="DL14" s="681"/>
      <c r="DM14" s="681"/>
      <c r="DN14" s="681"/>
      <c r="DO14" s="681"/>
      <c r="DP14" s="682"/>
      <c r="DQ14" s="686">
        <v>2817307</v>
      </c>
      <c r="DR14" s="681"/>
      <c r="DS14" s="681"/>
      <c r="DT14" s="681"/>
      <c r="DU14" s="681"/>
      <c r="DV14" s="681"/>
      <c r="DW14" s="681"/>
      <c r="DX14" s="681"/>
      <c r="DY14" s="681"/>
      <c r="DZ14" s="681"/>
      <c r="EA14" s="681"/>
      <c r="EB14" s="681"/>
      <c r="EC14" s="727"/>
    </row>
    <row r="15" spans="2:143" ht="11.25" customHeight="1" x14ac:dyDescent="0.2">
      <c r="B15" s="677" t="s">
        <v>257</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128</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1759945</v>
      </c>
      <c r="BH15" s="681"/>
      <c r="BI15" s="681"/>
      <c r="BJ15" s="681"/>
      <c r="BK15" s="681"/>
      <c r="BL15" s="681"/>
      <c r="BM15" s="681"/>
      <c r="BN15" s="682"/>
      <c r="BO15" s="713">
        <v>3.6</v>
      </c>
      <c r="BP15" s="713"/>
      <c r="BQ15" s="713"/>
      <c r="BR15" s="713"/>
      <c r="BS15" s="686" t="s">
        <v>128</v>
      </c>
      <c r="BT15" s="681"/>
      <c r="BU15" s="681"/>
      <c r="BV15" s="681"/>
      <c r="BW15" s="681"/>
      <c r="BX15" s="681"/>
      <c r="BY15" s="681"/>
      <c r="BZ15" s="681"/>
      <c r="CA15" s="681"/>
      <c r="CB15" s="727"/>
      <c r="CD15" s="719" t="s">
        <v>259</v>
      </c>
      <c r="CE15" s="720"/>
      <c r="CF15" s="720"/>
      <c r="CG15" s="720"/>
      <c r="CH15" s="720"/>
      <c r="CI15" s="720"/>
      <c r="CJ15" s="720"/>
      <c r="CK15" s="720"/>
      <c r="CL15" s="720"/>
      <c r="CM15" s="720"/>
      <c r="CN15" s="720"/>
      <c r="CO15" s="720"/>
      <c r="CP15" s="720"/>
      <c r="CQ15" s="721"/>
      <c r="CR15" s="680">
        <v>10972311</v>
      </c>
      <c r="CS15" s="681"/>
      <c r="CT15" s="681"/>
      <c r="CU15" s="681"/>
      <c r="CV15" s="681"/>
      <c r="CW15" s="681"/>
      <c r="CX15" s="681"/>
      <c r="CY15" s="682"/>
      <c r="CZ15" s="713">
        <v>9.1999999999999993</v>
      </c>
      <c r="DA15" s="713"/>
      <c r="DB15" s="713"/>
      <c r="DC15" s="713"/>
      <c r="DD15" s="686">
        <v>1936975</v>
      </c>
      <c r="DE15" s="681"/>
      <c r="DF15" s="681"/>
      <c r="DG15" s="681"/>
      <c r="DH15" s="681"/>
      <c r="DI15" s="681"/>
      <c r="DJ15" s="681"/>
      <c r="DK15" s="681"/>
      <c r="DL15" s="681"/>
      <c r="DM15" s="681"/>
      <c r="DN15" s="681"/>
      <c r="DO15" s="681"/>
      <c r="DP15" s="682"/>
      <c r="DQ15" s="686">
        <v>7620155</v>
      </c>
      <c r="DR15" s="681"/>
      <c r="DS15" s="681"/>
      <c r="DT15" s="681"/>
      <c r="DU15" s="681"/>
      <c r="DV15" s="681"/>
      <c r="DW15" s="681"/>
      <c r="DX15" s="681"/>
      <c r="DY15" s="681"/>
      <c r="DZ15" s="681"/>
      <c r="EA15" s="681"/>
      <c r="EB15" s="681"/>
      <c r="EC15" s="727"/>
    </row>
    <row r="16" spans="2:143" ht="11.25" customHeight="1" x14ac:dyDescent="0.2">
      <c r="B16" s="677" t="s">
        <v>260</v>
      </c>
      <c r="C16" s="678"/>
      <c r="D16" s="678"/>
      <c r="E16" s="678"/>
      <c r="F16" s="678"/>
      <c r="G16" s="678"/>
      <c r="H16" s="678"/>
      <c r="I16" s="678"/>
      <c r="J16" s="678"/>
      <c r="K16" s="678"/>
      <c r="L16" s="678"/>
      <c r="M16" s="678"/>
      <c r="N16" s="678"/>
      <c r="O16" s="678"/>
      <c r="P16" s="678"/>
      <c r="Q16" s="679"/>
      <c r="R16" s="680">
        <v>90720</v>
      </c>
      <c r="S16" s="681"/>
      <c r="T16" s="681"/>
      <c r="U16" s="681"/>
      <c r="V16" s="681"/>
      <c r="W16" s="681"/>
      <c r="X16" s="681"/>
      <c r="Y16" s="682"/>
      <c r="Z16" s="713">
        <v>0.1</v>
      </c>
      <c r="AA16" s="713"/>
      <c r="AB16" s="713"/>
      <c r="AC16" s="713"/>
      <c r="AD16" s="714">
        <v>90720</v>
      </c>
      <c r="AE16" s="714"/>
      <c r="AF16" s="714"/>
      <c r="AG16" s="714"/>
      <c r="AH16" s="714"/>
      <c r="AI16" s="714"/>
      <c r="AJ16" s="714"/>
      <c r="AK16" s="714"/>
      <c r="AL16" s="683">
        <v>0.2</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242</v>
      </c>
      <c r="BH16" s="681"/>
      <c r="BI16" s="681"/>
      <c r="BJ16" s="681"/>
      <c r="BK16" s="681"/>
      <c r="BL16" s="681"/>
      <c r="BM16" s="681"/>
      <c r="BN16" s="682"/>
      <c r="BO16" s="713" t="s">
        <v>128</v>
      </c>
      <c r="BP16" s="713"/>
      <c r="BQ16" s="713"/>
      <c r="BR16" s="713"/>
      <c r="BS16" s="686" t="s">
        <v>242</v>
      </c>
      <c r="BT16" s="681"/>
      <c r="BU16" s="681"/>
      <c r="BV16" s="681"/>
      <c r="BW16" s="681"/>
      <c r="BX16" s="681"/>
      <c r="BY16" s="681"/>
      <c r="BZ16" s="681"/>
      <c r="CA16" s="681"/>
      <c r="CB16" s="727"/>
      <c r="CD16" s="719" t="s">
        <v>262</v>
      </c>
      <c r="CE16" s="720"/>
      <c r="CF16" s="720"/>
      <c r="CG16" s="720"/>
      <c r="CH16" s="720"/>
      <c r="CI16" s="720"/>
      <c r="CJ16" s="720"/>
      <c r="CK16" s="720"/>
      <c r="CL16" s="720"/>
      <c r="CM16" s="720"/>
      <c r="CN16" s="720"/>
      <c r="CO16" s="720"/>
      <c r="CP16" s="720"/>
      <c r="CQ16" s="721"/>
      <c r="CR16" s="680" t="s">
        <v>128</v>
      </c>
      <c r="CS16" s="681"/>
      <c r="CT16" s="681"/>
      <c r="CU16" s="681"/>
      <c r="CV16" s="681"/>
      <c r="CW16" s="681"/>
      <c r="CX16" s="681"/>
      <c r="CY16" s="682"/>
      <c r="CZ16" s="713" t="s">
        <v>128</v>
      </c>
      <c r="DA16" s="713"/>
      <c r="DB16" s="713"/>
      <c r="DC16" s="713"/>
      <c r="DD16" s="686" t="s">
        <v>128</v>
      </c>
      <c r="DE16" s="681"/>
      <c r="DF16" s="681"/>
      <c r="DG16" s="681"/>
      <c r="DH16" s="681"/>
      <c r="DI16" s="681"/>
      <c r="DJ16" s="681"/>
      <c r="DK16" s="681"/>
      <c r="DL16" s="681"/>
      <c r="DM16" s="681"/>
      <c r="DN16" s="681"/>
      <c r="DO16" s="681"/>
      <c r="DP16" s="682"/>
      <c r="DQ16" s="686" t="s">
        <v>128</v>
      </c>
      <c r="DR16" s="681"/>
      <c r="DS16" s="681"/>
      <c r="DT16" s="681"/>
      <c r="DU16" s="681"/>
      <c r="DV16" s="681"/>
      <c r="DW16" s="681"/>
      <c r="DX16" s="681"/>
      <c r="DY16" s="681"/>
      <c r="DZ16" s="681"/>
      <c r="EA16" s="681"/>
      <c r="EB16" s="681"/>
      <c r="EC16" s="727"/>
    </row>
    <row r="17" spans="2:133" ht="11.25" customHeight="1" x14ac:dyDescent="0.2">
      <c r="B17" s="677" t="s">
        <v>263</v>
      </c>
      <c r="C17" s="678"/>
      <c r="D17" s="678"/>
      <c r="E17" s="678"/>
      <c r="F17" s="678"/>
      <c r="G17" s="678"/>
      <c r="H17" s="678"/>
      <c r="I17" s="678"/>
      <c r="J17" s="678"/>
      <c r="K17" s="678"/>
      <c r="L17" s="678"/>
      <c r="M17" s="678"/>
      <c r="N17" s="678"/>
      <c r="O17" s="678"/>
      <c r="P17" s="678"/>
      <c r="Q17" s="679"/>
      <c r="R17" s="680">
        <v>787078</v>
      </c>
      <c r="S17" s="681"/>
      <c r="T17" s="681"/>
      <c r="U17" s="681"/>
      <c r="V17" s="681"/>
      <c r="W17" s="681"/>
      <c r="X17" s="681"/>
      <c r="Y17" s="682"/>
      <c r="Z17" s="713">
        <v>0.6</v>
      </c>
      <c r="AA17" s="713"/>
      <c r="AB17" s="713"/>
      <c r="AC17" s="713"/>
      <c r="AD17" s="714">
        <v>787078</v>
      </c>
      <c r="AE17" s="714"/>
      <c r="AF17" s="714"/>
      <c r="AG17" s="714"/>
      <c r="AH17" s="714"/>
      <c r="AI17" s="714"/>
      <c r="AJ17" s="714"/>
      <c r="AK17" s="714"/>
      <c r="AL17" s="683">
        <v>1.5</v>
      </c>
      <c r="AM17" s="684"/>
      <c r="AN17" s="684"/>
      <c r="AO17" s="715"/>
      <c r="AP17" s="677" t="s">
        <v>264</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265</v>
      </c>
      <c r="CE17" s="720"/>
      <c r="CF17" s="720"/>
      <c r="CG17" s="720"/>
      <c r="CH17" s="720"/>
      <c r="CI17" s="720"/>
      <c r="CJ17" s="720"/>
      <c r="CK17" s="720"/>
      <c r="CL17" s="720"/>
      <c r="CM17" s="720"/>
      <c r="CN17" s="720"/>
      <c r="CO17" s="720"/>
      <c r="CP17" s="720"/>
      <c r="CQ17" s="721"/>
      <c r="CR17" s="680">
        <v>5754135</v>
      </c>
      <c r="CS17" s="681"/>
      <c r="CT17" s="681"/>
      <c r="CU17" s="681"/>
      <c r="CV17" s="681"/>
      <c r="CW17" s="681"/>
      <c r="CX17" s="681"/>
      <c r="CY17" s="682"/>
      <c r="CZ17" s="713">
        <v>4.8</v>
      </c>
      <c r="DA17" s="713"/>
      <c r="DB17" s="713"/>
      <c r="DC17" s="713"/>
      <c r="DD17" s="686" t="s">
        <v>128</v>
      </c>
      <c r="DE17" s="681"/>
      <c r="DF17" s="681"/>
      <c r="DG17" s="681"/>
      <c r="DH17" s="681"/>
      <c r="DI17" s="681"/>
      <c r="DJ17" s="681"/>
      <c r="DK17" s="681"/>
      <c r="DL17" s="681"/>
      <c r="DM17" s="681"/>
      <c r="DN17" s="681"/>
      <c r="DO17" s="681"/>
      <c r="DP17" s="682"/>
      <c r="DQ17" s="686">
        <v>5218677</v>
      </c>
      <c r="DR17" s="681"/>
      <c r="DS17" s="681"/>
      <c r="DT17" s="681"/>
      <c r="DU17" s="681"/>
      <c r="DV17" s="681"/>
      <c r="DW17" s="681"/>
      <c r="DX17" s="681"/>
      <c r="DY17" s="681"/>
      <c r="DZ17" s="681"/>
      <c r="EA17" s="681"/>
      <c r="EB17" s="681"/>
      <c r="EC17" s="727"/>
    </row>
    <row r="18" spans="2:133" ht="11.25" customHeight="1" x14ac:dyDescent="0.2">
      <c r="B18" s="677" t="s">
        <v>266</v>
      </c>
      <c r="C18" s="678"/>
      <c r="D18" s="678"/>
      <c r="E18" s="678"/>
      <c r="F18" s="678"/>
      <c r="G18" s="678"/>
      <c r="H18" s="678"/>
      <c r="I18" s="678"/>
      <c r="J18" s="678"/>
      <c r="K18" s="678"/>
      <c r="L18" s="678"/>
      <c r="M18" s="678"/>
      <c r="N18" s="678"/>
      <c r="O18" s="678"/>
      <c r="P18" s="678"/>
      <c r="Q18" s="679"/>
      <c r="R18" s="680">
        <v>239592</v>
      </c>
      <c r="S18" s="681"/>
      <c r="T18" s="681"/>
      <c r="U18" s="681"/>
      <c r="V18" s="681"/>
      <c r="W18" s="681"/>
      <c r="X18" s="681"/>
      <c r="Y18" s="682"/>
      <c r="Z18" s="713">
        <v>0.2</v>
      </c>
      <c r="AA18" s="713"/>
      <c r="AB18" s="713"/>
      <c r="AC18" s="713"/>
      <c r="AD18" s="714">
        <v>239592</v>
      </c>
      <c r="AE18" s="714"/>
      <c r="AF18" s="714"/>
      <c r="AG18" s="714"/>
      <c r="AH18" s="714"/>
      <c r="AI18" s="714"/>
      <c r="AJ18" s="714"/>
      <c r="AK18" s="714"/>
      <c r="AL18" s="683">
        <v>0.4</v>
      </c>
      <c r="AM18" s="684"/>
      <c r="AN18" s="684"/>
      <c r="AO18" s="715"/>
      <c r="AP18" s="677" t="s">
        <v>267</v>
      </c>
      <c r="AQ18" s="678"/>
      <c r="AR18" s="678"/>
      <c r="AS18" s="678"/>
      <c r="AT18" s="678"/>
      <c r="AU18" s="678"/>
      <c r="AV18" s="678"/>
      <c r="AW18" s="678"/>
      <c r="AX18" s="678"/>
      <c r="AY18" s="678"/>
      <c r="AZ18" s="678"/>
      <c r="BA18" s="678"/>
      <c r="BB18" s="678"/>
      <c r="BC18" s="678"/>
      <c r="BD18" s="678"/>
      <c r="BE18" s="678"/>
      <c r="BF18" s="679"/>
      <c r="BG18" s="680" t="s">
        <v>242</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268</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2">
      <c r="B19" s="677" t="s">
        <v>269</v>
      </c>
      <c r="C19" s="678"/>
      <c r="D19" s="678"/>
      <c r="E19" s="678"/>
      <c r="F19" s="678"/>
      <c r="G19" s="678"/>
      <c r="H19" s="678"/>
      <c r="I19" s="678"/>
      <c r="J19" s="678"/>
      <c r="K19" s="678"/>
      <c r="L19" s="678"/>
      <c r="M19" s="678"/>
      <c r="N19" s="678"/>
      <c r="O19" s="678"/>
      <c r="P19" s="678"/>
      <c r="Q19" s="679"/>
      <c r="R19" s="680">
        <v>182044</v>
      </c>
      <c r="S19" s="681"/>
      <c r="T19" s="681"/>
      <c r="U19" s="681"/>
      <c r="V19" s="681"/>
      <c r="W19" s="681"/>
      <c r="X19" s="681"/>
      <c r="Y19" s="682"/>
      <c r="Z19" s="713">
        <v>0.1</v>
      </c>
      <c r="AA19" s="713"/>
      <c r="AB19" s="713"/>
      <c r="AC19" s="713"/>
      <c r="AD19" s="714">
        <v>182044</v>
      </c>
      <c r="AE19" s="714"/>
      <c r="AF19" s="714"/>
      <c r="AG19" s="714"/>
      <c r="AH19" s="714"/>
      <c r="AI19" s="714"/>
      <c r="AJ19" s="714"/>
      <c r="AK19" s="714"/>
      <c r="AL19" s="683">
        <v>0.3</v>
      </c>
      <c r="AM19" s="684"/>
      <c r="AN19" s="684"/>
      <c r="AO19" s="715"/>
      <c r="AP19" s="677" t="s">
        <v>270</v>
      </c>
      <c r="AQ19" s="678"/>
      <c r="AR19" s="678"/>
      <c r="AS19" s="678"/>
      <c r="AT19" s="678"/>
      <c r="AU19" s="678"/>
      <c r="AV19" s="678"/>
      <c r="AW19" s="678"/>
      <c r="AX19" s="678"/>
      <c r="AY19" s="678"/>
      <c r="AZ19" s="678"/>
      <c r="BA19" s="678"/>
      <c r="BB19" s="678"/>
      <c r="BC19" s="678"/>
      <c r="BD19" s="678"/>
      <c r="BE19" s="678"/>
      <c r="BF19" s="679"/>
      <c r="BG19" s="680">
        <v>2453387</v>
      </c>
      <c r="BH19" s="681"/>
      <c r="BI19" s="681"/>
      <c r="BJ19" s="681"/>
      <c r="BK19" s="681"/>
      <c r="BL19" s="681"/>
      <c r="BM19" s="681"/>
      <c r="BN19" s="682"/>
      <c r="BO19" s="713">
        <v>5</v>
      </c>
      <c r="BP19" s="713"/>
      <c r="BQ19" s="713"/>
      <c r="BR19" s="713"/>
      <c r="BS19" s="686" t="s">
        <v>242</v>
      </c>
      <c r="BT19" s="681"/>
      <c r="BU19" s="681"/>
      <c r="BV19" s="681"/>
      <c r="BW19" s="681"/>
      <c r="BX19" s="681"/>
      <c r="BY19" s="681"/>
      <c r="BZ19" s="681"/>
      <c r="CA19" s="681"/>
      <c r="CB19" s="727"/>
      <c r="CD19" s="719" t="s">
        <v>271</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242</v>
      </c>
      <c r="DE19" s="681"/>
      <c r="DF19" s="681"/>
      <c r="DG19" s="681"/>
      <c r="DH19" s="681"/>
      <c r="DI19" s="681"/>
      <c r="DJ19" s="681"/>
      <c r="DK19" s="681"/>
      <c r="DL19" s="681"/>
      <c r="DM19" s="681"/>
      <c r="DN19" s="681"/>
      <c r="DO19" s="681"/>
      <c r="DP19" s="682"/>
      <c r="DQ19" s="686" t="s">
        <v>137</v>
      </c>
      <c r="DR19" s="681"/>
      <c r="DS19" s="681"/>
      <c r="DT19" s="681"/>
      <c r="DU19" s="681"/>
      <c r="DV19" s="681"/>
      <c r="DW19" s="681"/>
      <c r="DX19" s="681"/>
      <c r="DY19" s="681"/>
      <c r="DZ19" s="681"/>
      <c r="EA19" s="681"/>
      <c r="EB19" s="681"/>
      <c r="EC19" s="727"/>
    </row>
    <row r="20" spans="2:133" ht="11.25" customHeight="1" x14ac:dyDescent="0.2">
      <c r="B20" s="677" t="s">
        <v>272</v>
      </c>
      <c r="C20" s="678"/>
      <c r="D20" s="678"/>
      <c r="E20" s="678"/>
      <c r="F20" s="678"/>
      <c r="G20" s="678"/>
      <c r="H20" s="678"/>
      <c r="I20" s="678"/>
      <c r="J20" s="678"/>
      <c r="K20" s="678"/>
      <c r="L20" s="678"/>
      <c r="M20" s="678"/>
      <c r="N20" s="678"/>
      <c r="O20" s="678"/>
      <c r="P20" s="678"/>
      <c r="Q20" s="679"/>
      <c r="R20" s="680">
        <v>45018</v>
      </c>
      <c r="S20" s="681"/>
      <c r="T20" s="681"/>
      <c r="U20" s="681"/>
      <c r="V20" s="681"/>
      <c r="W20" s="681"/>
      <c r="X20" s="681"/>
      <c r="Y20" s="682"/>
      <c r="Z20" s="713">
        <v>0</v>
      </c>
      <c r="AA20" s="713"/>
      <c r="AB20" s="713"/>
      <c r="AC20" s="713"/>
      <c r="AD20" s="714">
        <v>45018</v>
      </c>
      <c r="AE20" s="714"/>
      <c r="AF20" s="714"/>
      <c r="AG20" s="714"/>
      <c r="AH20" s="714"/>
      <c r="AI20" s="714"/>
      <c r="AJ20" s="714"/>
      <c r="AK20" s="714"/>
      <c r="AL20" s="683">
        <v>0.1</v>
      </c>
      <c r="AM20" s="684"/>
      <c r="AN20" s="684"/>
      <c r="AO20" s="715"/>
      <c r="AP20" s="677" t="s">
        <v>273</v>
      </c>
      <c r="AQ20" s="678"/>
      <c r="AR20" s="678"/>
      <c r="AS20" s="678"/>
      <c r="AT20" s="678"/>
      <c r="AU20" s="678"/>
      <c r="AV20" s="678"/>
      <c r="AW20" s="678"/>
      <c r="AX20" s="678"/>
      <c r="AY20" s="678"/>
      <c r="AZ20" s="678"/>
      <c r="BA20" s="678"/>
      <c r="BB20" s="678"/>
      <c r="BC20" s="678"/>
      <c r="BD20" s="678"/>
      <c r="BE20" s="678"/>
      <c r="BF20" s="679"/>
      <c r="BG20" s="680">
        <v>2453387</v>
      </c>
      <c r="BH20" s="681"/>
      <c r="BI20" s="681"/>
      <c r="BJ20" s="681"/>
      <c r="BK20" s="681"/>
      <c r="BL20" s="681"/>
      <c r="BM20" s="681"/>
      <c r="BN20" s="682"/>
      <c r="BO20" s="713">
        <v>5</v>
      </c>
      <c r="BP20" s="713"/>
      <c r="BQ20" s="713"/>
      <c r="BR20" s="713"/>
      <c r="BS20" s="686" t="s">
        <v>242</v>
      </c>
      <c r="BT20" s="681"/>
      <c r="BU20" s="681"/>
      <c r="BV20" s="681"/>
      <c r="BW20" s="681"/>
      <c r="BX20" s="681"/>
      <c r="BY20" s="681"/>
      <c r="BZ20" s="681"/>
      <c r="CA20" s="681"/>
      <c r="CB20" s="727"/>
      <c r="CD20" s="719" t="s">
        <v>274</v>
      </c>
      <c r="CE20" s="720"/>
      <c r="CF20" s="720"/>
      <c r="CG20" s="720"/>
      <c r="CH20" s="720"/>
      <c r="CI20" s="720"/>
      <c r="CJ20" s="720"/>
      <c r="CK20" s="720"/>
      <c r="CL20" s="720"/>
      <c r="CM20" s="720"/>
      <c r="CN20" s="720"/>
      <c r="CO20" s="720"/>
      <c r="CP20" s="720"/>
      <c r="CQ20" s="721"/>
      <c r="CR20" s="680">
        <v>119825190</v>
      </c>
      <c r="CS20" s="681"/>
      <c r="CT20" s="681"/>
      <c r="CU20" s="681"/>
      <c r="CV20" s="681"/>
      <c r="CW20" s="681"/>
      <c r="CX20" s="681"/>
      <c r="CY20" s="682"/>
      <c r="CZ20" s="713">
        <v>100</v>
      </c>
      <c r="DA20" s="713"/>
      <c r="DB20" s="713"/>
      <c r="DC20" s="713"/>
      <c r="DD20" s="686">
        <v>13059676</v>
      </c>
      <c r="DE20" s="681"/>
      <c r="DF20" s="681"/>
      <c r="DG20" s="681"/>
      <c r="DH20" s="681"/>
      <c r="DI20" s="681"/>
      <c r="DJ20" s="681"/>
      <c r="DK20" s="681"/>
      <c r="DL20" s="681"/>
      <c r="DM20" s="681"/>
      <c r="DN20" s="681"/>
      <c r="DO20" s="681"/>
      <c r="DP20" s="682"/>
      <c r="DQ20" s="686">
        <v>61602176</v>
      </c>
      <c r="DR20" s="681"/>
      <c r="DS20" s="681"/>
      <c r="DT20" s="681"/>
      <c r="DU20" s="681"/>
      <c r="DV20" s="681"/>
      <c r="DW20" s="681"/>
      <c r="DX20" s="681"/>
      <c r="DY20" s="681"/>
      <c r="DZ20" s="681"/>
      <c r="EA20" s="681"/>
      <c r="EB20" s="681"/>
      <c r="EC20" s="727"/>
    </row>
    <row r="21" spans="2:133" ht="11.25" customHeight="1" x14ac:dyDescent="0.2">
      <c r="B21" s="677" t="s">
        <v>275</v>
      </c>
      <c r="C21" s="678"/>
      <c r="D21" s="678"/>
      <c r="E21" s="678"/>
      <c r="F21" s="678"/>
      <c r="G21" s="678"/>
      <c r="H21" s="678"/>
      <c r="I21" s="678"/>
      <c r="J21" s="678"/>
      <c r="K21" s="678"/>
      <c r="L21" s="678"/>
      <c r="M21" s="678"/>
      <c r="N21" s="678"/>
      <c r="O21" s="678"/>
      <c r="P21" s="678"/>
      <c r="Q21" s="679"/>
      <c r="R21" s="680">
        <v>12530</v>
      </c>
      <c r="S21" s="681"/>
      <c r="T21" s="681"/>
      <c r="U21" s="681"/>
      <c r="V21" s="681"/>
      <c r="W21" s="681"/>
      <c r="X21" s="681"/>
      <c r="Y21" s="682"/>
      <c r="Z21" s="713">
        <v>0</v>
      </c>
      <c r="AA21" s="713"/>
      <c r="AB21" s="713"/>
      <c r="AC21" s="713"/>
      <c r="AD21" s="714">
        <v>12530</v>
      </c>
      <c r="AE21" s="714"/>
      <c r="AF21" s="714"/>
      <c r="AG21" s="714"/>
      <c r="AH21" s="714"/>
      <c r="AI21" s="714"/>
      <c r="AJ21" s="714"/>
      <c r="AK21" s="714"/>
      <c r="AL21" s="683">
        <v>0</v>
      </c>
      <c r="AM21" s="684"/>
      <c r="AN21" s="684"/>
      <c r="AO21" s="715"/>
      <c r="AP21" s="774" t="s">
        <v>276</v>
      </c>
      <c r="AQ21" s="782"/>
      <c r="AR21" s="782"/>
      <c r="AS21" s="782"/>
      <c r="AT21" s="782"/>
      <c r="AU21" s="782"/>
      <c r="AV21" s="782"/>
      <c r="AW21" s="782"/>
      <c r="AX21" s="782"/>
      <c r="AY21" s="782"/>
      <c r="AZ21" s="782"/>
      <c r="BA21" s="782"/>
      <c r="BB21" s="782"/>
      <c r="BC21" s="782"/>
      <c r="BD21" s="782"/>
      <c r="BE21" s="782"/>
      <c r="BF21" s="776"/>
      <c r="BG21" s="680">
        <v>2360</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277</v>
      </c>
      <c r="C22" s="678"/>
      <c r="D22" s="678"/>
      <c r="E22" s="678"/>
      <c r="F22" s="678"/>
      <c r="G22" s="678"/>
      <c r="H22" s="678"/>
      <c r="I22" s="678"/>
      <c r="J22" s="678"/>
      <c r="K22" s="678"/>
      <c r="L22" s="678"/>
      <c r="M22" s="678"/>
      <c r="N22" s="678"/>
      <c r="O22" s="678"/>
      <c r="P22" s="678"/>
      <c r="Q22" s="679"/>
      <c r="R22" s="680">
        <v>26356</v>
      </c>
      <c r="S22" s="681"/>
      <c r="T22" s="681"/>
      <c r="U22" s="681"/>
      <c r="V22" s="681"/>
      <c r="W22" s="681"/>
      <c r="X22" s="681"/>
      <c r="Y22" s="682"/>
      <c r="Z22" s="713">
        <v>0</v>
      </c>
      <c r="AA22" s="713"/>
      <c r="AB22" s="713"/>
      <c r="AC22" s="713"/>
      <c r="AD22" s="714" t="s">
        <v>242</v>
      </c>
      <c r="AE22" s="714"/>
      <c r="AF22" s="714"/>
      <c r="AG22" s="714"/>
      <c r="AH22" s="714"/>
      <c r="AI22" s="714"/>
      <c r="AJ22" s="714"/>
      <c r="AK22" s="714"/>
      <c r="AL22" s="683" t="s">
        <v>128</v>
      </c>
      <c r="AM22" s="684"/>
      <c r="AN22" s="684"/>
      <c r="AO22" s="715"/>
      <c r="AP22" s="774" t="s">
        <v>278</v>
      </c>
      <c r="AQ22" s="782"/>
      <c r="AR22" s="782"/>
      <c r="AS22" s="782"/>
      <c r="AT22" s="782"/>
      <c r="AU22" s="782"/>
      <c r="AV22" s="782"/>
      <c r="AW22" s="782"/>
      <c r="AX22" s="782"/>
      <c r="AY22" s="782"/>
      <c r="AZ22" s="782"/>
      <c r="BA22" s="782"/>
      <c r="BB22" s="782"/>
      <c r="BC22" s="782"/>
      <c r="BD22" s="782"/>
      <c r="BE22" s="782"/>
      <c r="BF22" s="776"/>
      <c r="BG22" s="680" t="s">
        <v>242</v>
      </c>
      <c r="BH22" s="681"/>
      <c r="BI22" s="681"/>
      <c r="BJ22" s="681"/>
      <c r="BK22" s="681"/>
      <c r="BL22" s="681"/>
      <c r="BM22" s="681"/>
      <c r="BN22" s="682"/>
      <c r="BO22" s="713" t="s">
        <v>128</v>
      </c>
      <c r="BP22" s="713"/>
      <c r="BQ22" s="713"/>
      <c r="BR22" s="713"/>
      <c r="BS22" s="686" t="s">
        <v>128</v>
      </c>
      <c r="BT22" s="681"/>
      <c r="BU22" s="681"/>
      <c r="BV22" s="681"/>
      <c r="BW22" s="681"/>
      <c r="BX22" s="681"/>
      <c r="BY22" s="681"/>
      <c r="BZ22" s="681"/>
      <c r="CA22" s="681"/>
      <c r="CB22" s="727"/>
      <c r="CD22" s="784" t="s">
        <v>279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280</v>
      </c>
      <c r="C23" s="678"/>
      <c r="D23" s="678"/>
      <c r="E23" s="678"/>
      <c r="F23" s="678"/>
      <c r="G23" s="678"/>
      <c r="H23" s="678"/>
      <c r="I23" s="678"/>
      <c r="J23" s="678"/>
      <c r="K23" s="678"/>
      <c r="L23" s="678"/>
      <c r="M23" s="678"/>
      <c r="N23" s="678"/>
      <c r="O23" s="678"/>
      <c r="P23" s="678"/>
      <c r="Q23" s="679"/>
      <c r="R23" s="680" t="s">
        <v>242</v>
      </c>
      <c r="S23" s="681"/>
      <c r="T23" s="681"/>
      <c r="U23" s="681"/>
      <c r="V23" s="681"/>
      <c r="W23" s="681"/>
      <c r="X23" s="681"/>
      <c r="Y23" s="682"/>
      <c r="Z23" s="713" t="s">
        <v>128</v>
      </c>
      <c r="AA23" s="713"/>
      <c r="AB23" s="713"/>
      <c r="AC23" s="713"/>
      <c r="AD23" s="714" t="s">
        <v>128</v>
      </c>
      <c r="AE23" s="714"/>
      <c r="AF23" s="714"/>
      <c r="AG23" s="714"/>
      <c r="AH23" s="714"/>
      <c r="AI23" s="714"/>
      <c r="AJ23" s="714"/>
      <c r="AK23" s="714"/>
      <c r="AL23" s="683" t="s">
        <v>128</v>
      </c>
      <c r="AM23" s="684"/>
      <c r="AN23" s="684"/>
      <c r="AO23" s="715"/>
      <c r="AP23" s="774" t="s">
        <v>281</v>
      </c>
      <c r="AQ23" s="782"/>
      <c r="AR23" s="782"/>
      <c r="AS23" s="782"/>
      <c r="AT23" s="782"/>
      <c r="AU23" s="782"/>
      <c r="AV23" s="782"/>
      <c r="AW23" s="782"/>
      <c r="AX23" s="782"/>
      <c r="AY23" s="782"/>
      <c r="AZ23" s="782"/>
      <c r="BA23" s="782"/>
      <c r="BB23" s="782"/>
      <c r="BC23" s="782"/>
      <c r="BD23" s="782"/>
      <c r="BE23" s="782"/>
      <c r="BF23" s="776"/>
      <c r="BG23" s="680">
        <v>2451027</v>
      </c>
      <c r="BH23" s="681"/>
      <c r="BI23" s="681"/>
      <c r="BJ23" s="681"/>
      <c r="BK23" s="681"/>
      <c r="BL23" s="681"/>
      <c r="BM23" s="681"/>
      <c r="BN23" s="682"/>
      <c r="BO23" s="713">
        <v>5</v>
      </c>
      <c r="BP23" s="713"/>
      <c r="BQ23" s="713"/>
      <c r="BR23" s="713"/>
      <c r="BS23" s="686" t="s">
        <v>128</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282</v>
      </c>
      <c r="CS23" s="785"/>
      <c r="CT23" s="785"/>
      <c r="CU23" s="785"/>
      <c r="CV23" s="785"/>
      <c r="CW23" s="785"/>
      <c r="CX23" s="785"/>
      <c r="CY23" s="786"/>
      <c r="CZ23" s="784" t="s">
        <v>283</v>
      </c>
      <c r="DA23" s="785"/>
      <c r="DB23" s="785"/>
      <c r="DC23" s="786"/>
      <c r="DD23" s="784" t="s">
        <v>284</v>
      </c>
      <c r="DE23" s="785"/>
      <c r="DF23" s="785"/>
      <c r="DG23" s="785"/>
      <c r="DH23" s="785"/>
      <c r="DI23" s="785"/>
      <c r="DJ23" s="785"/>
      <c r="DK23" s="786"/>
      <c r="DL23" s="793" t="s">
        <v>285</v>
      </c>
      <c r="DM23" s="794"/>
      <c r="DN23" s="794"/>
      <c r="DO23" s="794"/>
      <c r="DP23" s="794"/>
      <c r="DQ23" s="794"/>
      <c r="DR23" s="794"/>
      <c r="DS23" s="794"/>
      <c r="DT23" s="794"/>
      <c r="DU23" s="794"/>
      <c r="DV23" s="795"/>
      <c r="DW23" s="784" t="s">
        <v>286</v>
      </c>
      <c r="DX23" s="785"/>
      <c r="DY23" s="785"/>
      <c r="DZ23" s="785"/>
      <c r="EA23" s="785"/>
      <c r="EB23" s="785"/>
      <c r="EC23" s="786"/>
    </row>
    <row r="24" spans="2:133" ht="11.25" customHeight="1" x14ac:dyDescent="0.2">
      <c r="B24" s="677" t="s">
        <v>287</v>
      </c>
      <c r="C24" s="678"/>
      <c r="D24" s="678"/>
      <c r="E24" s="678"/>
      <c r="F24" s="678"/>
      <c r="G24" s="678"/>
      <c r="H24" s="678"/>
      <c r="I24" s="678"/>
      <c r="J24" s="678"/>
      <c r="K24" s="678"/>
      <c r="L24" s="678"/>
      <c r="M24" s="678"/>
      <c r="N24" s="678"/>
      <c r="O24" s="678"/>
      <c r="P24" s="678"/>
      <c r="Q24" s="679"/>
      <c r="R24" s="680">
        <v>26204</v>
      </c>
      <c r="S24" s="681"/>
      <c r="T24" s="681"/>
      <c r="U24" s="681"/>
      <c r="V24" s="681"/>
      <c r="W24" s="681"/>
      <c r="X24" s="681"/>
      <c r="Y24" s="682"/>
      <c r="Z24" s="713">
        <v>0</v>
      </c>
      <c r="AA24" s="713"/>
      <c r="AB24" s="713"/>
      <c r="AC24" s="713"/>
      <c r="AD24" s="714" t="s">
        <v>128</v>
      </c>
      <c r="AE24" s="714"/>
      <c r="AF24" s="714"/>
      <c r="AG24" s="714"/>
      <c r="AH24" s="714"/>
      <c r="AI24" s="714"/>
      <c r="AJ24" s="714"/>
      <c r="AK24" s="714"/>
      <c r="AL24" s="683" t="s">
        <v>128</v>
      </c>
      <c r="AM24" s="684"/>
      <c r="AN24" s="684"/>
      <c r="AO24" s="715"/>
      <c r="AP24" s="774" t="s">
        <v>288</v>
      </c>
      <c r="AQ24" s="782"/>
      <c r="AR24" s="782"/>
      <c r="AS24" s="782"/>
      <c r="AT24" s="782"/>
      <c r="AU24" s="782"/>
      <c r="AV24" s="782"/>
      <c r="AW24" s="782"/>
      <c r="AX24" s="782"/>
      <c r="AY24" s="782"/>
      <c r="AZ24" s="782"/>
      <c r="BA24" s="782"/>
      <c r="BB24" s="782"/>
      <c r="BC24" s="782"/>
      <c r="BD24" s="782"/>
      <c r="BE24" s="782"/>
      <c r="BF24" s="776"/>
      <c r="BG24" s="680" t="s">
        <v>242</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289</v>
      </c>
      <c r="CE24" s="739"/>
      <c r="CF24" s="739"/>
      <c r="CG24" s="739"/>
      <c r="CH24" s="739"/>
      <c r="CI24" s="739"/>
      <c r="CJ24" s="739"/>
      <c r="CK24" s="739"/>
      <c r="CL24" s="739"/>
      <c r="CM24" s="739"/>
      <c r="CN24" s="739"/>
      <c r="CO24" s="739"/>
      <c r="CP24" s="739"/>
      <c r="CQ24" s="740"/>
      <c r="CR24" s="735">
        <v>45202827</v>
      </c>
      <c r="CS24" s="736"/>
      <c r="CT24" s="736"/>
      <c r="CU24" s="736"/>
      <c r="CV24" s="736"/>
      <c r="CW24" s="736"/>
      <c r="CX24" s="736"/>
      <c r="CY24" s="779"/>
      <c r="CZ24" s="780">
        <v>37.700000000000003</v>
      </c>
      <c r="DA24" s="751"/>
      <c r="DB24" s="751"/>
      <c r="DC24" s="783"/>
      <c r="DD24" s="778">
        <v>27305703</v>
      </c>
      <c r="DE24" s="736"/>
      <c r="DF24" s="736"/>
      <c r="DG24" s="736"/>
      <c r="DH24" s="736"/>
      <c r="DI24" s="736"/>
      <c r="DJ24" s="736"/>
      <c r="DK24" s="779"/>
      <c r="DL24" s="778">
        <v>26321224</v>
      </c>
      <c r="DM24" s="736"/>
      <c r="DN24" s="736"/>
      <c r="DO24" s="736"/>
      <c r="DP24" s="736"/>
      <c r="DQ24" s="736"/>
      <c r="DR24" s="736"/>
      <c r="DS24" s="736"/>
      <c r="DT24" s="736"/>
      <c r="DU24" s="736"/>
      <c r="DV24" s="779"/>
      <c r="DW24" s="780">
        <v>48.6</v>
      </c>
      <c r="DX24" s="751"/>
      <c r="DY24" s="751"/>
      <c r="DZ24" s="751"/>
      <c r="EA24" s="751"/>
      <c r="EB24" s="751"/>
      <c r="EC24" s="781"/>
    </row>
    <row r="25" spans="2:133" ht="11.25" customHeight="1" x14ac:dyDescent="0.2">
      <c r="B25" s="677" t="s">
        <v>290</v>
      </c>
      <c r="C25" s="678"/>
      <c r="D25" s="678"/>
      <c r="E25" s="678"/>
      <c r="F25" s="678"/>
      <c r="G25" s="678"/>
      <c r="H25" s="678"/>
      <c r="I25" s="678"/>
      <c r="J25" s="678"/>
      <c r="K25" s="678"/>
      <c r="L25" s="678"/>
      <c r="M25" s="678"/>
      <c r="N25" s="678"/>
      <c r="O25" s="678"/>
      <c r="P25" s="678"/>
      <c r="Q25" s="679"/>
      <c r="R25" s="680">
        <v>152</v>
      </c>
      <c r="S25" s="681"/>
      <c r="T25" s="681"/>
      <c r="U25" s="681"/>
      <c r="V25" s="681"/>
      <c r="W25" s="681"/>
      <c r="X25" s="681"/>
      <c r="Y25" s="682"/>
      <c r="Z25" s="713">
        <v>0</v>
      </c>
      <c r="AA25" s="713"/>
      <c r="AB25" s="713"/>
      <c r="AC25" s="713"/>
      <c r="AD25" s="714" t="s">
        <v>128</v>
      </c>
      <c r="AE25" s="714"/>
      <c r="AF25" s="714"/>
      <c r="AG25" s="714"/>
      <c r="AH25" s="714"/>
      <c r="AI25" s="714"/>
      <c r="AJ25" s="714"/>
      <c r="AK25" s="714"/>
      <c r="AL25" s="683" t="s">
        <v>242</v>
      </c>
      <c r="AM25" s="684"/>
      <c r="AN25" s="684"/>
      <c r="AO25" s="715"/>
      <c r="AP25" s="774" t="s">
        <v>291</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292</v>
      </c>
      <c r="CE25" s="720"/>
      <c r="CF25" s="720"/>
      <c r="CG25" s="720"/>
      <c r="CH25" s="720"/>
      <c r="CI25" s="720"/>
      <c r="CJ25" s="720"/>
      <c r="CK25" s="720"/>
      <c r="CL25" s="720"/>
      <c r="CM25" s="720"/>
      <c r="CN25" s="720"/>
      <c r="CO25" s="720"/>
      <c r="CP25" s="720"/>
      <c r="CQ25" s="721"/>
      <c r="CR25" s="680">
        <v>15850783</v>
      </c>
      <c r="CS25" s="699"/>
      <c r="CT25" s="699"/>
      <c r="CU25" s="699"/>
      <c r="CV25" s="699"/>
      <c r="CW25" s="699"/>
      <c r="CX25" s="699"/>
      <c r="CY25" s="700"/>
      <c r="CZ25" s="683">
        <v>13.2</v>
      </c>
      <c r="DA25" s="701"/>
      <c r="DB25" s="701"/>
      <c r="DC25" s="702"/>
      <c r="DD25" s="686">
        <v>14712533</v>
      </c>
      <c r="DE25" s="699"/>
      <c r="DF25" s="699"/>
      <c r="DG25" s="699"/>
      <c r="DH25" s="699"/>
      <c r="DI25" s="699"/>
      <c r="DJ25" s="699"/>
      <c r="DK25" s="700"/>
      <c r="DL25" s="686">
        <v>13916036</v>
      </c>
      <c r="DM25" s="699"/>
      <c r="DN25" s="699"/>
      <c r="DO25" s="699"/>
      <c r="DP25" s="699"/>
      <c r="DQ25" s="699"/>
      <c r="DR25" s="699"/>
      <c r="DS25" s="699"/>
      <c r="DT25" s="699"/>
      <c r="DU25" s="699"/>
      <c r="DV25" s="700"/>
      <c r="DW25" s="683">
        <v>25.7</v>
      </c>
      <c r="DX25" s="701"/>
      <c r="DY25" s="701"/>
      <c r="DZ25" s="701"/>
      <c r="EA25" s="701"/>
      <c r="EB25" s="701"/>
      <c r="EC25" s="722"/>
    </row>
    <row r="26" spans="2:133" ht="11.25" customHeight="1" x14ac:dyDescent="0.2">
      <c r="B26" s="677" t="s">
        <v>293</v>
      </c>
      <c r="C26" s="678"/>
      <c r="D26" s="678"/>
      <c r="E26" s="678"/>
      <c r="F26" s="678"/>
      <c r="G26" s="678"/>
      <c r="H26" s="678"/>
      <c r="I26" s="678"/>
      <c r="J26" s="678"/>
      <c r="K26" s="678"/>
      <c r="L26" s="678"/>
      <c r="M26" s="678"/>
      <c r="N26" s="678"/>
      <c r="O26" s="678"/>
      <c r="P26" s="678"/>
      <c r="Q26" s="679"/>
      <c r="R26" s="680">
        <v>56330769</v>
      </c>
      <c r="S26" s="681"/>
      <c r="T26" s="681"/>
      <c r="U26" s="681"/>
      <c r="V26" s="681"/>
      <c r="W26" s="681"/>
      <c r="X26" s="681"/>
      <c r="Y26" s="682"/>
      <c r="Z26" s="713">
        <v>45</v>
      </c>
      <c r="AA26" s="713"/>
      <c r="AB26" s="713"/>
      <c r="AC26" s="713"/>
      <c r="AD26" s="714">
        <v>53853386</v>
      </c>
      <c r="AE26" s="714"/>
      <c r="AF26" s="714"/>
      <c r="AG26" s="714"/>
      <c r="AH26" s="714"/>
      <c r="AI26" s="714"/>
      <c r="AJ26" s="714"/>
      <c r="AK26" s="714"/>
      <c r="AL26" s="683">
        <v>99.4</v>
      </c>
      <c r="AM26" s="684"/>
      <c r="AN26" s="684"/>
      <c r="AO26" s="715"/>
      <c r="AP26" s="774" t="s">
        <v>294</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128</v>
      </c>
      <c r="BT26" s="681"/>
      <c r="BU26" s="681"/>
      <c r="BV26" s="681"/>
      <c r="BW26" s="681"/>
      <c r="BX26" s="681"/>
      <c r="BY26" s="681"/>
      <c r="BZ26" s="681"/>
      <c r="CA26" s="681"/>
      <c r="CB26" s="727"/>
      <c r="CD26" s="719" t="s">
        <v>295</v>
      </c>
      <c r="CE26" s="720"/>
      <c r="CF26" s="720"/>
      <c r="CG26" s="720"/>
      <c r="CH26" s="720"/>
      <c r="CI26" s="720"/>
      <c r="CJ26" s="720"/>
      <c r="CK26" s="720"/>
      <c r="CL26" s="720"/>
      <c r="CM26" s="720"/>
      <c r="CN26" s="720"/>
      <c r="CO26" s="720"/>
      <c r="CP26" s="720"/>
      <c r="CQ26" s="721"/>
      <c r="CR26" s="680">
        <v>10575991</v>
      </c>
      <c r="CS26" s="681"/>
      <c r="CT26" s="681"/>
      <c r="CU26" s="681"/>
      <c r="CV26" s="681"/>
      <c r="CW26" s="681"/>
      <c r="CX26" s="681"/>
      <c r="CY26" s="682"/>
      <c r="CZ26" s="683">
        <v>8.8000000000000007</v>
      </c>
      <c r="DA26" s="701"/>
      <c r="DB26" s="701"/>
      <c r="DC26" s="702"/>
      <c r="DD26" s="686">
        <v>9877785</v>
      </c>
      <c r="DE26" s="681"/>
      <c r="DF26" s="681"/>
      <c r="DG26" s="681"/>
      <c r="DH26" s="681"/>
      <c r="DI26" s="681"/>
      <c r="DJ26" s="681"/>
      <c r="DK26" s="682"/>
      <c r="DL26" s="686" t="s">
        <v>137</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296</v>
      </c>
      <c r="C27" s="678"/>
      <c r="D27" s="678"/>
      <c r="E27" s="678"/>
      <c r="F27" s="678"/>
      <c r="G27" s="678"/>
      <c r="H27" s="678"/>
      <c r="I27" s="678"/>
      <c r="J27" s="678"/>
      <c r="K27" s="678"/>
      <c r="L27" s="678"/>
      <c r="M27" s="678"/>
      <c r="N27" s="678"/>
      <c r="O27" s="678"/>
      <c r="P27" s="678"/>
      <c r="Q27" s="679"/>
      <c r="R27" s="680">
        <v>40314</v>
      </c>
      <c r="S27" s="681"/>
      <c r="T27" s="681"/>
      <c r="U27" s="681"/>
      <c r="V27" s="681"/>
      <c r="W27" s="681"/>
      <c r="X27" s="681"/>
      <c r="Y27" s="682"/>
      <c r="Z27" s="713">
        <v>0</v>
      </c>
      <c r="AA27" s="713"/>
      <c r="AB27" s="713"/>
      <c r="AC27" s="713"/>
      <c r="AD27" s="714">
        <v>40314</v>
      </c>
      <c r="AE27" s="714"/>
      <c r="AF27" s="714"/>
      <c r="AG27" s="714"/>
      <c r="AH27" s="714"/>
      <c r="AI27" s="714"/>
      <c r="AJ27" s="714"/>
      <c r="AK27" s="714"/>
      <c r="AL27" s="683">
        <v>0.1</v>
      </c>
      <c r="AM27" s="684"/>
      <c r="AN27" s="684"/>
      <c r="AO27" s="715"/>
      <c r="AP27" s="677" t="s">
        <v>297</v>
      </c>
      <c r="AQ27" s="678"/>
      <c r="AR27" s="678"/>
      <c r="AS27" s="678"/>
      <c r="AT27" s="678"/>
      <c r="AU27" s="678"/>
      <c r="AV27" s="678"/>
      <c r="AW27" s="678"/>
      <c r="AX27" s="678"/>
      <c r="AY27" s="678"/>
      <c r="AZ27" s="678"/>
      <c r="BA27" s="678"/>
      <c r="BB27" s="678"/>
      <c r="BC27" s="678"/>
      <c r="BD27" s="678"/>
      <c r="BE27" s="678"/>
      <c r="BF27" s="679"/>
      <c r="BG27" s="680">
        <v>48785571</v>
      </c>
      <c r="BH27" s="681"/>
      <c r="BI27" s="681"/>
      <c r="BJ27" s="681"/>
      <c r="BK27" s="681"/>
      <c r="BL27" s="681"/>
      <c r="BM27" s="681"/>
      <c r="BN27" s="682"/>
      <c r="BO27" s="713">
        <v>100</v>
      </c>
      <c r="BP27" s="713"/>
      <c r="BQ27" s="713"/>
      <c r="BR27" s="713"/>
      <c r="BS27" s="686">
        <v>1487411</v>
      </c>
      <c r="BT27" s="681"/>
      <c r="BU27" s="681"/>
      <c r="BV27" s="681"/>
      <c r="BW27" s="681"/>
      <c r="BX27" s="681"/>
      <c r="BY27" s="681"/>
      <c r="BZ27" s="681"/>
      <c r="CA27" s="681"/>
      <c r="CB27" s="727"/>
      <c r="CD27" s="719" t="s">
        <v>298</v>
      </c>
      <c r="CE27" s="720"/>
      <c r="CF27" s="720"/>
      <c r="CG27" s="720"/>
      <c r="CH27" s="720"/>
      <c r="CI27" s="720"/>
      <c r="CJ27" s="720"/>
      <c r="CK27" s="720"/>
      <c r="CL27" s="720"/>
      <c r="CM27" s="720"/>
      <c r="CN27" s="720"/>
      <c r="CO27" s="720"/>
      <c r="CP27" s="720"/>
      <c r="CQ27" s="721"/>
      <c r="CR27" s="680">
        <v>23597909</v>
      </c>
      <c r="CS27" s="699"/>
      <c r="CT27" s="699"/>
      <c r="CU27" s="699"/>
      <c r="CV27" s="699"/>
      <c r="CW27" s="699"/>
      <c r="CX27" s="699"/>
      <c r="CY27" s="700"/>
      <c r="CZ27" s="683">
        <v>19.7</v>
      </c>
      <c r="DA27" s="701"/>
      <c r="DB27" s="701"/>
      <c r="DC27" s="702"/>
      <c r="DD27" s="686">
        <v>7374493</v>
      </c>
      <c r="DE27" s="699"/>
      <c r="DF27" s="699"/>
      <c r="DG27" s="699"/>
      <c r="DH27" s="699"/>
      <c r="DI27" s="699"/>
      <c r="DJ27" s="699"/>
      <c r="DK27" s="700"/>
      <c r="DL27" s="686">
        <v>7186511</v>
      </c>
      <c r="DM27" s="699"/>
      <c r="DN27" s="699"/>
      <c r="DO27" s="699"/>
      <c r="DP27" s="699"/>
      <c r="DQ27" s="699"/>
      <c r="DR27" s="699"/>
      <c r="DS27" s="699"/>
      <c r="DT27" s="699"/>
      <c r="DU27" s="699"/>
      <c r="DV27" s="700"/>
      <c r="DW27" s="683">
        <v>13.3</v>
      </c>
      <c r="DX27" s="701"/>
      <c r="DY27" s="701"/>
      <c r="DZ27" s="701"/>
      <c r="EA27" s="701"/>
      <c r="EB27" s="701"/>
      <c r="EC27" s="722"/>
    </row>
    <row r="28" spans="2:133" ht="11.25" customHeight="1" x14ac:dyDescent="0.2">
      <c r="B28" s="677" t="s">
        <v>299</v>
      </c>
      <c r="C28" s="678"/>
      <c r="D28" s="678"/>
      <c r="E28" s="678"/>
      <c r="F28" s="678"/>
      <c r="G28" s="678"/>
      <c r="H28" s="678"/>
      <c r="I28" s="678"/>
      <c r="J28" s="678"/>
      <c r="K28" s="678"/>
      <c r="L28" s="678"/>
      <c r="M28" s="678"/>
      <c r="N28" s="678"/>
      <c r="O28" s="678"/>
      <c r="P28" s="678"/>
      <c r="Q28" s="679"/>
      <c r="R28" s="680">
        <v>795061</v>
      </c>
      <c r="S28" s="681"/>
      <c r="T28" s="681"/>
      <c r="U28" s="681"/>
      <c r="V28" s="681"/>
      <c r="W28" s="681"/>
      <c r="X28" s="681"/>
      <c r="Y28" s="682"/>
      <c r="Z28" s="713">
        <v>0.6</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300</v>
      </c>
      <c r="CE28" s="720"/>
      <c r="CF28" s="720"/>
      <c r="CG28" s="720"/>
      <c r="CH28" s="720"/>
      <c r="CI28" s="720"/>
      <c r="CJ28" s="720"/>
      <c r="CK28" s="720"/>
      <c r="CL28" s="720"/>
      <c r="CM28" s="720"/>
      <c r="CN28" s="720"/>
      <c r="CO28" s="720"/>
      <c r="CP28" s="720"/>
      <c r="CQ28" s="721"/>
      <c r="CR28" s="680">
        <v>5754135</v>
      </c>
      <c r="CS28" s="681"/>
      <c r="CT28" s="681"/>
      <c r="CU28" s="681"/>
      <c r="CV28" s="681"/>
      <c r="CW28" s="681"/>
      <c r="CX28" s="681"/>
      <c r="CY28" s="682"/>
      <c r="CZ28" s="683">
        <v>4.8</v>
      </c>
      <c r="DA28" s="701"/>
      <c r="DB28" s="701"/>
      <c r="DC28" s="702"/>
      <c r="DD28" s="686">
        <v>5218677</v>
      </c>
      <c r="DE28" s="681"/>
      <c r="DF28" s="681"/>
      <c r="DG28" s="681"/>
      <c r="DH28" s="681"/>
      <c r="DI28" s="681"/>
      <c r="DJ28" s="681"/>
      <c r="DK28" s="682"/>
      <c r="DL28" s="686">
        <v>5218677</v>
      </c>
      <c r="DM28" s="681"/>
      <c r="DN28" s="681"/>
      <c r="DO28" s="681"/>
      <c r="DP28" s="681"/>
      <c r="DQ28" s="681"/>
      <c r="DR28" s="681"/>
      <c r="DS28" s="681"/>
      <c r="DT28" s="681"/>
      <c r="DU28" s="681"/>
      <c r="DV28" s="682"/>
      <c r="DW28" s="683">
        <v>9.6</v>
      </c>
      <c r="DX28" s="701"/>
      <c r="DY28" s="701"/>
      <c r="DZ28" s="701"/>
      <c r="EA28" s="701"/>
      <c r="EB28" s="701"/>
      <c r="EC28" s="722"/>
    </row>
    <row r="29" spans="2:133" ht="11.25" customHeight="1" x14ac:dyDescent="0.2">
      <c r="B29" s="677" t="s">
        <v>301</v>
      </c>
      <c r="C29" s="678"/>
      <c r="D29" s="678"/>
      <c r="E29" s="678"/>
      <c r="F29" s="678"/>
      <c r="G29" s="678"/>
      <c r="H29" s="678"/>
      <c r="I29" s="678"/>
      <c r="J29" s="678"/>
      <c r="K29" s="678"/>
      <c r="L29" s="678"/>
      <c r="M29" s="678"/>
      <c r="N29" s="678"/>
      <c r="O29" s="678"/>
      <c r="P29" s="678"/>
      <c r="Q29" s="679"/>
      <c r="R29" s="680">
        <v>583814</v>
      </c>
      <c r="S29" s="681"/>
      <c r="T29" s="681"/>
      <c r="U29" s="681"/>
      <c r="V29" s="681"/>
      <c r="W29" s="681"/>
      <c r="X29" s="681"/>
      <c r="Y29" s="682"/>
      <c r="Z29" s="713">
        <v>0.5</v>
      </c>
      <c r="AA29" s="713"/>
      <c r="AB29" s="713"/>
      <c r="AC29" s="713"/>
      <c r="AD29" s="714">
        <v>196345</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302</v>
      </c>
      <c r="CE29" s="766"/>
      <c r="CF29" s="719" t="s">
        <v>303</v>
      </c>
      <c r="CG29" s="720"/>
      <c r="CH29" s="720"/>
      <c r="CI29" s="720"/>
      <c r="CJ29" s="720"/>
      <c r="CK29" s="720"/>
      <c r="CL29" s="720"/>
      <c r="CM29" s="720"/>
      <c r="CN29" s="720"/>
      <c r="CO29" s="720"/>
      <c r="CP29" s="720"/>
      <c r="CQ29" s="721"/>
      <c r="CR29" s="680">
        <v>5754103</v>
      </c>
      <c r="CS29" s="699"/>
      <c r="CT29" s="699"/>
      <c r="CU29" s="699"/>
      <c r="CV29" s="699"/>
      <c r="CW29" s="699"/>
      <c r="CX29" s="699"/>
      <c r="CY29" s="700"/>
      <c r="CZ29" s="683">
        <v>4.8</v>
      </c>
      <c r="DA29" s="701"/>
      <c r="DB29" s="701"/>
      <c r="DC29" s="702"/>
      <c r="DD29" s="686">
        <v>5218645</v>
      </c>
      <c r="DE29" s="699"/>
      <c r="DF29" s="699"/>
      <c r="DG29" s="699"/>
      <c r="DH29" s="699"/>
      <c r="DI29" s="699"/>
      <c r="DJ29" s="699"/>
      <c r="DK29" s="700"/>
      <c r="DL29" s="686">
        <v>5218645</v>
      </c>
      <c r="DM29" s="699"/>
      <c r="DN29" s="699"/>
      <c r="DO29" s="699"/>
      <c r="DP29" s="699"/>
      <c r="DQ29" s="699"/>
      <c r="DR29" s="699"/>
      <c r="DS29" s="699"/>
      <c r="DT29" s="699"/>
      <c r="DU29" s="699"/>
      <c r="DV29" s="700"/>
      <c r="DW29" s="683">
        <v>9.6</v>
      </c>
      <c r="DX29" s="701"/>
      <c r="DY29" s="701"/>
      <c r="DZ29" s="701"/>
      <c r="EA29" s="701"/>
      <c r="EB29" s="701"/>
      <c r="EC29" s="722"/>
    </row>
    <row r="30" spans="2:133" ht="11.25" customHeight="1" x14ac:dyDescent="0.2">
      <c r="B30" s="677" t="s">
        <v>304</v>
      </c>
      <c r="C30" s="678"/>
      <c r="D30" s="678"/>
      <c r="E30" s="678"/>
      <c r="F30" s="678"/>
      <c r="G30" s="678"/>
      <c r="H30" s="678"/>
      <c r="I30" s="678"/>
      <c r="J30" s="678"/>
      <c r="K30" s="678"/>
      <c r="L30" s="678"/>
      <c r="M30" s="678"/>
      <c r="N30" s="678"/>
      <c r="O30" s="678"/>
      <c r="P30" s="678"/>
      <c r="Q30" s="679"/>
      <c r="R30" s="680">
        <v>589173</v>
      </c>
      <c r="S30" s="681"/>
      <c r="T30" s="681"/>
      <c r="U30" s="681"/>
      <c r="V30" s="681"/>
      <c r="W30" s="681"/>
      <c r="X30" s="681"/>
      <c r="Y30" s="682"/>
      <c r="Z30" s="713">
        <v>0.5</v>
      </c>
      <c r="AA30" s="713"/>
      <c r="AB30" s="713"/>
      <c r="AC30" s="713"/>
      <c r="AD30" s="714" t="s">
        <v>128</v>
      </c>
      <c r="AE30" s="714"/>
      <c r="AF30" s="714"/>
      <c r="AG30" s="714"/>
      <c r="AH30" s="714"/>
      <c r="AI30" s="714"/>
      <c r="AJ30" s="714"/>
      <c r="AK30" s="714"/>
      <c r="AL30" s="683" t="s">
        <v>128</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305</v>
      </c>
      <c r="BH30" s="754"/>
      <c r="BI30" s="754"/>
      <c r="BJ30" s="754"/>
      <c r="BK30" s="754"/>
      <c r="BL30" s="754"/>
      <c r="BM30" s="754"/>
      <c r="BN30" s="754"/>
      <c r="BO30" s="754"/>
      <c r="BP30" s="754"/>
      <c r="BQ30" s="755"/>
      <c r="BR30" s="741" t="s">
        <v>306</v>
      </c>
      <c r="BS30" s="754"/>
      <c r="BT30" s="754"/>
      <c r="BU30" s="754"/>
      <c r="BV30" s="754"/>
      <c r="BW30" s="754"/>
      <c r="BX30" s="754"/>
      <c r="BY30" s="754"/>
      <c r="BZ30" s="754"/>
      <c r="CA30" s="754"/>
      <c r="CB30" s="755"/>
      <c r="CD30" s="767"/>
      <c r="CE30" s="768"/>
      <c r="CF30" s="719" t="s">
        <v>307</v>
      </c>
      <c r="CG30" s="720"/>
      <c r="CH30" s="720"/>
      <c r="CI30" s="720"/>
      <c r="CJ30" s="720"/>
      <c r="CK30" s="720"/>
      <c r="CL30" s="720"/>
      <c r="CM30" s="720"/>
      <c r="CN30" s="720"/>
      <c r="CO30" s="720"/>
      <c r="CP30" s="720"/>
      <c r="CQ30" s="721"/>
      <c r="CR30" s="680">
        <v>5488994</v>
      </c>
      <c r="CS30" s="681"/>
      <c r="CT30" s="681"/>
      <c r="CU30" s="681"/>
      <c r="CV30" s="681"/>
      <c r="CW30" s="681"/>
      <c r="CX30" s="681"/>
      <c r="CY30" s="682"/>
      <c r="CZ30" s="683">
        <v>4.5999999999999996</v>
      </c>
      <c r="DA30" s="701"/>
      <c r="DB30" s="701"/>
      <c r="DC30" s="702"/>
      <c r="DD30" s="686">
        <v>4955846</v>
      </c>
      <c r="DE30" s="681"/>
      <c r="DF30" s="681"/>
      <c r="DG30" s="681"/>
      <c r="DH30" s="681"/>
      <c r="DI30" s="681"/>
      <c r="DJ30" s="681"/>
      <c r="DK30" s="682"/>
      <c r="DL30" s="686">
        <v>4955846</v>
      </c>
      <c r="DM30" s="681"/>
      <c r="DN30" s="681"/>
      <c r="DO30" s="681"/>
      <c r="DP30" s="681"/>
      <c r="DQ30" s="681"/>
      <c r="DR30" s="681"/>
      <c r="DS30" s="681"/>
      <c r="DT30" s="681"/>
      <c r="DU30" s="681"/>
      <c r="DV30" s="682"/>
      <c r="DW30" s="683">
        <v>9.1999999999999993</v>
      </c>
      <c r="DX30" s="701"/>
      <c r="DY30" s="701"/>
      <c r="DZ30" s="701"/>
      <c r="EA30" s="701"/>
      <c r="EB30" s="701"/>
      <c r="EC30" s="722"/>
    </row>
    <row r="31" spans="2:133" ht="11.25" customHeight="1" x14ac:dyDescent="0.2">
      <c r="B31" s="677" t="s">
        <v>308</v>
      </c>
      <c r="C31" s="678"/>
      <c r="D31" s="678"/>
      <c r="E31" s="678"/>
      <c r="F31" s="678"/>
      <c r="G31" s="678"/>
      <c r="H31" s="678"/>
      <c r="I31" s="678"/>
      <c r="J31" s="678"/>
      <c r="K31" s="678"/>
      <c r="L31" s="678"/>
      <c r="M31" s="678"/>
      <c r="N31" s="678"/>
      <c r="O31" s="678"/>
      <c r="P31" s="678"/>
      <c r="Q31" s="679"/>
      <c r="R31" s="680">
        <v>39573334</v>
      </c>
      <c r="S31" s="681"/>
      <c r="T31" s="681"/>
      <c r="U31" s="681"/>
      <c r="V31" s="681"/>
      <c r="W31" s="681"/>
      <c r="X31" s="681"/>
      <c r="Y31" s="682"/>
      <c r="Z31" s="713">
        <v>31.6</v>
      </c>
      <c r="AA31" s="713"/>
      <c r="AB31" s="713"/>
      <c r="AC31" s="713"/>
      <c r="AD31" s="714" t="s">
        <v>137</v>
      </c>
      <c r="AE31" s="714"/>
      <c r="AF31" s="714"/>
      <c r="AG31" s="714"/>
      <c r="AH31" s="714"/>
      <c r="AI31" s="714"/>
      <c r="AJ31" s="714"/>
      <c r="AK31" s="714"/>
      <c r="AL31" s="683" t="s">
        <v>242</v>
      </c>
      <c r="AM31" s="684"/>
      <c r="AN31" s="684"/>
      <c r="AO31" s="715"/>
      <c r="AP31" s="756" t="s">
        <v>309</v>
      </c>
      <c r="AQ31" s="757"/>
      <c r="AR31" s="757"/>
      <c r="AS31" s="757"/>
      <c r="AT31" s="762" t="s">
        <v>310</v>
      </c>
      <c r="AU31" s="231"/>
      <c r="AV31" s="231"/>
      <c r="AW31" s="231"/>
      <c r="AX31" s="746" t="s">
        <v>185</v>
      </c>
      <c r="AY31" s="747"/>
      <c r="AZ31" s="747"/>
      <c r="BA31" s="747"/>
      <c r="BB31" s="747"/>
      <c r="BC31" s="747"/>
      <c r="BD31" s="747"/>
      <c r="BE31" s="747"/>
      <c r="BF31" s="748"/>
      <c r="BG31" s="749">
        <v>99.4</v>
      </c>
      <c r="BH31" s="750"/>
      <c r="BI31" s="750"/>
      <c r="BJ31" s="750"/>
      <c r="BK31" s="750"/>
      <c r="BL31" s="750"/>
      <c r="BM31" s="751">
        <v>99</v>
      </c>
      <c r="BN31" s="750"/>
      <c r="BO31" s="750"/>
      <c r="BP31" s="750"/>
      <c r="BQ31" s="752"/>
      <c r="BR31" s="749">
        <v>99.4</v>
      </c>
      <c r="BS31" s="750"/>
      <c r="BT31" s="750"/>
      <c r="BU31" s="750"/>
      <c r="BV31" s="750"/>
      <c r="BW31" s="750"/>
      <c r="BX31" s="751">
        <v>98.8</v>
      </c>
      <c r="BY31" s="750"/>
      <c r="BZ31" s="750"/>
      <c r="CA31" s="750"/>
      <c r="CB31" s="752"/>
      <c r="CD31" s="767"/>
      <c r="CE31" s="768"/>
      <c r="CF31" s="719" t="s">
        <v>311</v>
      </c>
      <c r="CG31" s="720"/>
      <c r="CH31" s="720"/>
      <c r="CI31" s="720"/>
      <c r="CJ31" s="720"/>
      <c r="CK31" s="720"/>
      <c r="CL31" s="720"/>
      <c r="CM31" s="720"/>
      <c r="CN31" s="720"/>
      <c r="CO31" s="720"/>
      <c r="CP31" s="720"/>
      <c r="CQ31" s="721"/>
      <c r="CR31" s="680">
        <v>265109</v>
      </c>
      <c r="CS31" s="699"/>
      <c r="CT31" s="699"/>
      <c r="CU31" s="699"/>
      <c r="CV31" s="699"/>
      <c r="CW31" s="699"/>
      <c r="CX31" s="699"/>
      <c r="CY31" s="700"/>
      <c r="CZ31" s="683">
        <v>0.2</v>
      </c>
      <c r="DA31" s="701"/>
      <c r="DB31" s="701"/>
      <c r="DC31" s="702"/>
      <c r="DD31" s="686">
        <v>262799</v>
      </c>
      <c r="DE31" s="699"/>
      <c r="DF31" s="699"/>
      <c r="DG31" s="699"/>
      <c r="DH31" s="699"/>
      <c r="DI31" s="699"/>
      <c r="DJ31" s="699"/>
      <c r="DK31" s="700"/>
      <c r="DL31" s="686">
        <v>262799</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2">
      <c r="B32" s="771" t="s">
        <v>312</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242</v>
      </c>
      <c r="AA32" s="713"/>
      <c r="AB32" s="713"/>
      <c r="AC32" s="713"/>
      <c r="AD32" s="714" t="s">
        <v>242</v>
      </c>
      <c r="AE32" s="714"/>
      <c r="AF32" s="714"/>
      <c r="AG32" s="714"/>
      <c r="AH32" s="714"/>
      <c r="AI32" s="714"/>
      <c r="AJ32" s="714"/>
      <c r="AK32" s="714"/>
      <c r="AL32" s="683" t="s">
        <v>128</v>
      </c>
      <c r="AM32" s="684"/>
      <c r="AN32" s="684"/>
      <c r="AO32" s="715"/>
      <c r="AP32" s="758"/>
      <c r="AQ32" s="759"/>
      <c r="AR32" s="759"/>
      <c r="AS32" s="759"/>
      <c r="AT32" s="763"/>
      <c r="AU32" s="230" t="s">
        <v>313</v>
      </c>
      <c r="AV32" s="230"/>
      <c r="AW32" s="230"/>
      <c r="AX32" s="677" t="s">
        <v>314</v>
      </c>
      <c r="AY32" s="678"/>
      <c r="AZ32" s="678"/>
      <c r="BA32" s="678"/>
      <c r="BB32" s="678"/>
      <c r="BC32" s="678"/>
      <c r="BD32" s="678"/>
      <c r="BE32" s="678"/>
      <c r="BF32" s="679"/>
      <c r="BG32" s="753">
        <v>99.3</v>
      </c>
      <c r="BH32" s="699"/>
      <c r="BI32" s="699"/>
      <c r="BJ32" s="699"/>
      <c r="BK32" s="699"/>
      <c r="BL32" s="699"/>
      <c r="BM32" s="684">
        <v>99</v>
      </c>
      <c r="BN32" s="745"/>
      <c r="BO32" s="745"/>
      <c r="BP32" s="745"/>
      <c r="BQ32" s="726"/>
      <c r="BR32" s="753">
        <v>99.3</v>
      </c>
      <c r="BS32" s="699"/>
      <c r="BT32" s="699"/>
      <c r="BU32" s="699"/>
      <c r="BV32" s="699"/>
      <c r="BW32" s="699"/>
      <c r="BX32" s="684">
        <v>98.8</v>
      </c>
      <c r="BY32" s="745"/>
      <c r="BZ32" s="745"/>
      <c r="CA32" s="745"/>
      <c r="CB32" s="726"/>
      <c r="CD32" s="769"/>
      <c r="CE32" s="770"/>
      <c r="CF32" s="719" t="s">
        <v>315</v>
      </c>
      <c r="CG32" s="720"/>
      <c r="CH32" s="720"/>
      <c r="CI32" s="720"/>
      <c r="CJ32" s="720"/>
      <c r="CK32" s="720"/>
      <c r="CL32" s="720"/>
      <c r="CM32" s="720"/>
      <c r="CN32" s="720"/>
      <c r="CO32" s="720"/>
      <c r="CP32" s="720"/>
      <c r="CQ32" s="721"/>
      <c r="CR32" s="680">
        <v>32</v>
      </c>
      <c r="CS32" s="681"/>
      <c r="CT32" s="681"/>
      <c r="CU32" s="681"/>
      <c r="CV32" s="681"/>
      <c r="CW32" s="681"/>
      <c r="CX32" s="681"/>
      <c r="CY32" s="682"/>
      <c r="CZ32" s="683">
        <v>0</v>
      </c>
      <c r="DA32" s="701"/>
      <c r="DB32" s="701"/>
      <c r="DC32" s="702"/>
      <c r="DD32" s="686">
        <v>32</v>
      </c>
      <c r="DE32" s="681"/>
      <c r="DF32" s="681"/>
      <c r="DG32" s="681"/>
      <c r="DH32" s="681"/>
      <c r="DI32" s="681"/>
      <c r="DJ32" s="681"/>
      <c r="DK32" s="682"/>
      <c r="DL32" s="686">
        <v>32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316</v>
      </c>
      <c r="C33" s="678"/>
      <c r="D33" s="678"/>
      <c r="E33" s="678"/>
      <c r="F33" s="678"/>
      <c r="G33" s="678"/>
      <c r="H33" s="678"/>
      <c r="I33" s="678"/>
      <c r="J33" s="678"/>
      <c r="K33" s="678"/>
      <c r="L33" s="678"/>
      <c r="M33" s="678"/>
      <c r="N33" s="678"/>
      <c r="O33" s="678"/>
      <c r="P33" s="678"/>
      <c r="Q33" s="679"/>
      <c r="R33" s="680">
        <v>5749481</v>
      </c>
      <c r="S33" s="681"/>
      <c r="T33" s="681"/>
      <c r="U33" s="681"/>
      <c r="V33" s="681"/>
      <c r="W33" s="681"/>
      <c r="X33" s="681"/>
      <c r="Y33" s="682"/>
      <c r="Z33" s="713">
        <v>4.5999999999999996</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317</v>
      </c>
      <c r="AY33" s="662"/>
      <c r="AZ33" s="662"/>
      <c r="BA33" s="662"/>
      <c r="BB33" s="662"/>
      <c r="BC33" s="662"/>
      <c r="BD33" s="662"/>
      <c r="BE33" s="662"/>
      <c r="BF33" s="663"/>
      <c r="BG33" s="744">
        <v>99.5</v>
      </c>
      <c r="BH33" s="665"/>
      <c r="BI33" s="665"/>
      <c r="BJ33" s="665"/>
      <c r="BK33" s="665"/>
      <c r="BL33" s="665"/>
      <c r="BM33" s="707">
        <v>98.9</v>
      </c>
      <c r="BN33" s="665"/>
      <c r="BO33" s="665"/>
      <c r="BP33" s="665"/>
      <c r="BQ33" s="709"/>
      <c r="BR33" s="744">
        <v>99.6</v>
      </c>
      <c r="BS33" s="665"/>
      <c r="BT33" s="665"/>
      <c r="BU33" s="665"/>
      <c r="BV33" s="665"/>
      <c r="BW33" s="665"/>
      <c r="BX33" s="707">
        <v>98.7</v>
      </c>
      <c r="BY33" s="665"/>
      <c r="BZ33" s="665"/>
      <c r="CA33" s="665"/>
      <c r="CB33" s="709"/>
      <c r="CD33" s="719" t="s">
        <v>318</v>
      </c>
      <c r="CE33" s="720"/>
      <c r="CF33" s="720"/>
      <c r="CG33" s="720"/>
      <c r="CH33" s="720"/>
      <c r="CI33" s="720"/>
      <c r="CJ33" s="720"/>
      <c r="CK33" s="720"/>
      <c r="CL33" s="720"/>
      <c r="CM33" s="720"/>
      <c r="CN33" s="720"/>
      <c r="CO33" s="720"/>
      <c r="CP33" s="720"/>
      <c r="CQ33" s="721"/>
      <c r="CR33" s="680">
        <v>61562687</v>
      </c>
      <c r="CS33" s="699"/>
      <c r="CT33" s="699"/>
      <c r="CU33" s="699"/>
      <c r="CV33" s="699"/>
      <c r="CW33" s="699"/>
      <c r="CX33" s="699"/>
      <c r="CY33" s="700"/>
      <c r="CZ33" s="683">
        <v>51.4</v>
      </c>
      <c r="DA33" s="701"/>
      <c r="DB33" s="701"/>
      <c r="DC33" s="702"/>
      <c r="DD33" s="686">
        <v>32103707</v>
      </c>
      <c r="DE33" s="699"/>
      <c r="DF33" s="699"/>
      <c r="DG33" s="699"/>
      <c r="DH33" s="699"/>
      <c r="DI33" s="699"/>
      <c r="DJ33" s="699"/>
      <c r="DK33" s="700"/>
      <c r="DL33" s="686">
        <v>18924265</v>
      </c>
      <c r="DM33" s="699"/>
      <c r="DN33" s="699"/>
      <c r="DO33" s="699"/>
      <c r="DP33" s="699"/>
      <c r="DQ33" s="699"/>
      <c r="DR33" s="699"/>
      <c r="DS33" s="699"/>
      <c r="DT33" s="699"/>
      <c r="DU33" s="699"/>
      <c r="DV33" s="700"/>
      <c r="DW33" s="683">
        <v>34.9</v>
      </c>
      <c r="DX33" s="701"/>
      <c r="DY33" s="701"/>
      <c r="DZ33" s="701"/>
      <c r="EA33" s="701"/>
      <c r="EB33" s="701"/>
      <c r="EC33" s="722"/>
    </row>
    <row r="34" spans="2:133" ht="11.25" customHeight="1" x14ac:dyDescent="0.2">
      <c r="B34" s="677" t="s">
        <v>319</v>
      </c>
      <c r="C34" s="678"/>
      <c r="D34" s="678"/>
      <c r="E34" s="678"/>
      <c r="F34" s="678"/>
      <c r="G34" s="678"/>
      <c r="H34" s="678"/>
      <c r="I34" s="678"/>
      <c r="J34" s="678"/>
      <c r="K34" s="678"/>
      <c r="L34" s="678"/>
      <c r="M34" s="678"/>
      <c r="N34" s="678"/>
      <c r="O34" s="678"/>
      <c r="P34" s="678"/>
      <c r="Q34" s="679"/>
      <c r="R34" s="680">
        <v>920064</v>
      </c>
      <c r="S34" s="681"/>
      <c r="T34" s="681"/>
      <c r="U34" s="681"/>
      <c r="V34" s="681"/>
      <c r="W34" s="681"/>
      <c r="X34" s="681"/>
      <c r="Y34" s="682"/>
      <c r="Z34" s="713">
        <v>0.7</v>
      </c>
      <c r="AA34" s="713"/>
      <c r="AB34" s="713"/>
      <c r="AC34" s="713"/>
      <c r="AD34" s="714">
        <v>64251</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320</v>
      </c>
      <c r="CE34" s="720"/>
      <c r="CF34" s="720"/>
      <c r="CG34" s="720"/>
      <c r="CH34" s="720"/>
      <c r="CI34" s="720"/>
      <c r="CJ34" s="720"/>
      <c r="CK34" s="720"/>
      <c r="CL34" s="720"/>
      <c r="CM34" s="720"/>
      <c r="CN34" s="720"/>
      <c r="CO34" s="720"/>
      <c r="CP34" s="720"/>
      <c r="CQ34" s="721"/>
      <c r="CR34" s="680">
        <v>14644079</v>
      </c>
      <c r="CS34" s="681"/>
      <c r="CT34" s="681"/>
      <c r="CU34" s="681"/>
      <c r="CV34" s="681"/>
      <c r="CW34" s="681"/>
      <c r="CX34" s="681"/>
      <c r="CY34" s="682"/>
      <c r="CZ34" s="683">
        <v>12.2</v>
      </c>
      <c r="DA34" s="701"/>
      <c r="DB34" s="701"/>
      <c r="DC34" s="702"/>
      <c r="DD34" s="686">
        <v>11805463</v>
      </c>
      <c r="DE34" s="681"/>
      <c r="DF34" s="681"/>
      <c r="DG34" s="681"/>
      <c r="DH34" s="681"/>
      <c r="DI34" s="681"/>
      <c r="DJ34" s="681"/>
      <c r="DK34" s="682"/>
      <c r="DL34" s="686">
        <v>9796124</v>
      </c>
      <c r="DM34" s="681"/>
      <c r="DN34" s="681"/>
      <c r="DO34" s="681"/>
      <c r="DP34" s="681"/>
      <c r="DQ34" s="681"/>
      <c r="DR34" s="681"/>
      <c r="DS34" s="681"/>
      <c r="DT34" s="681"/>
      <c r="DU34" s="681"/>
      <c r="DV34" s="682"/>
      <c r="DW34" s="683">
        <v>18.100000000000001</v>
      </c>
      <c r="DX34" s="701"/>
      <c r="DY34" s="701"/>
      <c r="DZ34" s="701"/>
      <c r="EA34" s="701"/>
      <c r="EB34" s="701"/>
      <c r="EC34" s="722"/>
    </row>
    <row r="35" spans="2:133" ht="11.25" customHeight="1" x14ac:dyDescent="0.2">
      <c r="B35" s="677" t="s">
        <v>321</v>
      </c>
      <c r="C35" s="678"/>
      <c r="D35" s="678"/>
      <c r="E35" s="678"/>
      <c r="F35" s="678"/>
      <c r="G35" s="678"/>
      <c r="H35" s="678"/>
      <c r="I35" s="678"/>
      <c r="J35" s="678"/>
      <c r="K35" s="678"/>
      <c r="L35" s="678"/>
      <c r="M35" s="678"/>
      <c r="N35" s="678"/>
      <c r="O35" s="678"/>
      <c r="P35" s="678"/>
      <c r="Q35" s="679"/>
      <c r="R35" s="680">
        <v>1055988</v>
      </c>
      <c r="S35" s="681"/>
      <c r="T35" s="681"/>
      <c r="U35" s="681"/>
      <c r="V35" s="681"/>
      <c r="W35" s="681"/>
      <c r="X35" s="681"/>
      <c r="Y35" s="682"/>
      <c r="Z35" s="713">
        <v>0.8</v>
      </c>
      <c r="AA35" s="713"/>
      <c r="AB35" s="713"/>
      <c r="AC35" s="713"/>
      <c r="AD35" s="714" t="s">
        <v>128</v>
      </c>
      <c r="AE35" s="714"/>
      <c r="AF35" s="714"/>
      <c r="AG35" s="714"/>
      <c r="AH35" s="714"/>
      <c r="AI35" s="714"/>
      <c r="AJ35" s="714"/>
      <c r="AK35" s="714"/>
      <c r="AL35" s="683" t="s">
        <v>128</v>
      </c>
      <c r="AM35" s="684"/>
      <c r="AN35" s="684"/>
      <c r="AO35" s="715"/>
      <c r="AP35" s="235"/>
      <c r="AQ35" s="741" t="s">
        <v>322</v>
      </c>
      <c r="AR35" s="742"/>
      <c r="AS35" s="742"/>
      <c r="AT35" s="742"/>
      <c r="AU35" s="742"/>
      <c r="AV35" s="742"/>
      <c r="AW35" s="742"/>
      <c r="AX35" s="742"/>
      <c r="AY35" s="742"/>
      <c r="AZ35" s="742"/>
      <c r="BA35" s="742"/>
      <c r="BB35" s="742"/>
      <c r="BC35" s="742"/>
      <c r="BD35" s="742"/>
      <c r="BE35" s="742"/>
      <c r="BF35" s="743"/>
      <c r="BG35" s="741" t="s">
        <v>323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324</v>
      </c>
      <c r="CE35" s="720"/>
      <c r="CF35" s="720"/>
      <c r="CG35" s="720"/>
      <c r="CH35" s="720"/>
      <c r="CI35" s="720"/>
      <c r="CJ35" s="720"/>
      <c r="CK35" s="720"/>
      <c r="CL35" s="720"/>
      <c r="CM35" s="720"/>
      <c r="CN35" s="720"/>
      <c r="CO35" s="720"/>
      <c r="CP35" s="720"/>
      <c r="CQ35" s="721"/>
      <c r="CR35" s="680">
        <v>1550546</v>
      </c>
      <c r="CS35" s="699"/>
      <c r="CT35" s="699"/>
      <c r="CU35" s="699"/>
      <c r="CV35" s="699"/>
      <c r="CW35" s="699"/>
      <c r="CX35" s="699"/>
      <c r="CY35" s="700"/>
      <c r="CZ35" s="683">
        <v>1.3</v>
      </c>
      <c r="DA35" s="701"/>
      <c r="DB35" s="701"/>
      <c r="DC35" s="702"/>
      <c r="DD35" s="686">
        <v>1094159</v>
      </c>
      <c r="DE35" s="699"/>
      <c r="DF35" s="699"/>
      <c r="DG35" s="699"/>
      <c r="DH35" s="699"/>
      <c r="DI35" s="699"/>
      <c r="DJ35" s="699"/>
      <c r="DK35" s="700"/>
      <c r="DL35" s="686">
        <v>1093928</v>
      </c>
      <c r="DM35" s="699"/>
      <c r="DN35" s="699"/>
      <c r="DO35" s="699"/>
      <c r="DP35" s="699"/>
      <c r="DQ35" s="699"/>
      <c r="DR35" s="699"/>
      <c r="DS35" s="699"/>
      <c r="DT35" s="699"/>
      <c r="DU35" s="699"/>
      <c r="DV35" s="700"/>
      <c r="DW35" s="683">
        <v>2</v>
      </c>
      <c r="DX35" s="701"/>
      <c r="DY35" s="701"/>
      <c r="DZ35" s="701"/>
      <c r="EA35" s="701"/>
      <c r="EB35" s="701"/>
      <c r="EC35" s="722"/>
    </row>
    <row r="36" spans="2:133" ht="11.25" customHeight="1" x14ac:dyDescent="0.2">
      <c r="B36" s="677" t="s">
        <v>325</v>
      </c>
      <c r="C36" s="678"/>
      <c r="D36" s="678"/>
      <c r="E36" s="678"/>
      <c r="F36" s="678"/>
      <c r="G36" s="678"/>
      <c r="H36" s="678"/>
      <c r="I36" s="678"/>
      <c r="J36" s="678"/>
      <c r="K36" s="678"/>
      <c r="L36" s="678"/>
      <c r="M36" s="678"/>
      <c r="N36" s="678"/>
      <c r="O36" s="678"/>
      <c r="P36" s="678"/>
      <c r="Q36" s="679"/>
      <c r="R36" s="680">
        <v>3039649</v>
      </c>
      <c r="S36" s="681"/>
      <c r="T36" s="681"/>
      <c r="U36" s="681"/>
      <c r="V36" s="681"/>
      <c r="W36" s="681"/>
      <c r="X36" s="681"/>
      <c r="Y36" s="682"/>
      <c r="Z36" s="713">
        <v>2.4</v>
      </c>
      <c r="AA36" s="713"/>
      <c r="AB36" s="713"/>
      <c r="AC36" s="713"/>
      <c r="AD36" s="714" t="s">
        <v>128</v>
      </c>
      <c r="AE36" s="714"/>
      <c r="AF36" s="714"/>
      <c r="AG36" s="714"/>
      <c r="AH36" s="714"/>
      <c r="AI36" s="714"/>
      <c r="AJ36" s="714"/>
      <c r="AK36" s="714"/>
      <c r="AL36" s="683" t="s">
        <v>242</v>
      </c>
      <c r="AM36" s="684"/>
      <c r="AN36" s="684"/>
      <c r="AO36" s="715"/>
      <c r="AP36" s="235"/>
      <c r="AQ36" s="732" t="s">
        <v>326</v>
      </c>
      <c r="AR36" s="733"/>
      <c r="AS36" s="733"/>
      <c r="AT36" s="733"/>
      <c r="AU36" s="733"/>
      <c r="AV36" s="733"/>
      <c r="AW36" s="733"/>
      <c r="AX36" s="733"/>
      <c r="AY36" s="734"/>
      <c r="AZ36" s="735">
        <v>8602991</v>
      </c>
      <c r="BA36" s="736"/>
      <c r="BB36" s="736"/>
      <c r="BC36" s="736"/>
      <c r="BD36" s="736"/>
      <c r="BE36" s="736"/>
      <c r="BF36" s="737"/>
      <c r="BG36" s="738" t="s">
        <v>327</v>
      </c>
      <c r="BH36" s="739"/>
      <c r="BI36" s="739"/>
      <c r="BJ36" s="739"/>
      <c r="BK36" s="739"/>
      <c r="BL36" s="739"/>
      <c r="BM36" s="739"/>
      <c r="BN36" s="739"/>
      <c r="BO36" s="739"/>
      <c r="BP36" s="739"/>
      <c r="BQ36" s="739"/>
      <c r="BR36" s="739"/>
      <c r="BS36" s="739"/>
      <c r="BT36" s="739"/>
      <c r="BU36" s="740"/>
      <c r="BV36" s="735">
        <v>167220</v>
      </c>
      <c r="BW36" s="736"/>
      <c r="BX36" s="736"/>
      <c r="BY36" s="736"/>
      <c r="BZ36" s="736"/>
      <c r="CA36" s="736"/>
      <c r="CB36" s="737"/>
      <c r="CD36" s="719" t="s">
        <v>328</v>
      </c>
      <c r="CE36" s="720"/>
      <c r="CF36" s="720"/>
      <c r="CG36" s="720"/>
      <c r="CH36" s="720"/>
      <c r="CI36" s="720"/>
      <c r="CJ36" s="720"/>
      <c r="CK36" s="720"/>
      <c r="CL36" s="720"/>
      <c r="CM36" s="720"/>
      <c r="CN36" s="720"/>
      <c r="CO36" s="720"/>
      <c r="CP36" s="720"/>
      <c r="CQ36" s="721"/>
      <c r="CR36" s="680">
        <v>30255422</v>
      </c>
      <c r="CS36" s="681"/>
      <c r="CT36" s="681"/>
      <c r="CU36" s="681"/>
      <c r="CV36" s="681"/>
      <c r="CW36" s="681"/>
      <c r="CX36" s="681"/>
      <c r="CY36" s="682"/>
      <c r="CZ36" s="683">
        <v>25.2</v>
      </c>
      <c r="DA36" s="701"/>
      <c r="DB36" s="701"/>
      <c r="DC36" s="702"/>
      <c r="DD36" s="686">
        <v>7190724</v>
      </c>
      <c r="DE36" s="681"/>
      <c r="DF36" s="681"/>
      <c r="DG36" s="681"/>
      <c r="DH36" s="681"/>
      <c r="DI36" s="681"/>
      <c r="DJ36" s="681"/>
      <c r="DK36" s="682"/>
      <c r="DL36" s="686">
        <v>3843233</v>
      </c>
      <c r="DM36" s="681"/>
      <c r="DN36" s="681"/>
      <c r="DO36" s="681"/>
      <c r="DP36" s="681"/>
      <c r="DQ36" s="681"/>
      <c r="DR36" s="681"/>
      <c r="DS36" s="681"/>
      <c r="DT36" s="681"/>
      <c r="DU36" s="681"/>
      <c r="DV36" s="682"/>
      <c r="DW36" s="683">
        <v>7.1</v>
      </c>
      <c r="DX36" s="701"/>
      <c r="DY36" s="701"/>
      <c r="DZ36" s="701"/>
      <c r="EA36" s="701"/>
      <c r="EB36" s="701"/>
      <c r="EC36" s="722"/>
    </row>
    <row r="37" spans="2:133" ht="11.25" customHeight="1" x14ac:dyDescent="0.2">
      <c r="B37" s="677" t="s">
        <v>329</v>
      </c>
      <c r="C37" s="678"/>
      <c r="D37" s="678"/>
      <c r="E37" s="678"/>
      <c r="F37" s="678"/>
      <c r="G37" s="678"/>
      <c r="H37" s="678"/>
      <c r="I37" s="678"/>
      <c r="J37" s="678"/>
      <c r="K37" s="678"/>
      <c r="L37" s="678"/>
      <c r="M37" s="678"/>
      <c r="N37" s="678"/>
      <c r="O37" s="678"/>
      <c r="P37" s="678"/>
      <c r="Q37" s="679"/>
      <c r="R37" s="680">
        <v>4388764</v>
      </c>
      <c r="S37" s="681"/>
      <c r="T37" s="681"/>
      <c r="U37" s="681"/>
      <c r="V37" s="681"/>
      <c r="W37" s="681"/>
      <c r="X37" s="681"/>
      <c r="Y37" s="682"/>
      <c r="Z37" s="713">
        <v>3.5</v>
      </c>
      <c r="AA37" s="713"/>
      <c r="AB37" s="713"/>
      <c r="AC37" s="713"/>
      <c r="AD37" s="714" t="s">
        <v>242</v>
      </c>
      <c r="AE37" s="714"/>
      <c r="AF37" s="714"/>
      <c r="AG37" s="714"/>
      <c r="AH37" s="714"/>
      <c r="AI37" s="714"/>
      <c r="AJ37" s="714"/>
      <c r="AK37" s="714"/>
      <c r="AL37" s="683" t="s">
        <v>128</v>
      </c>
      <c r="AM37" s="684"/>
      <c r="AN37" s="684"/>
      <c r="AO37" s="715"/>
      <c r="AQ37" s="723" t="s">
        <v>330</v>
      </c>
      <c r="AR37" s="724"/>
      <c r="AS37" s="724"/>
      <c r="AT37" s="724"/>
      <c r="AU37" s="724"/>
      <c r="AV37" s="724"/>
      <c r="AW37" s="724"/>
      <c r="AX37" s="724"/>
      <c r="AY37" s="725"/>
      <c r="AZ37" s="680">
        <v>1934108</v>
      </c>
      <c r="BA37" s="681"/>
      <c r="BB37" s="681"/>
      <c r="BC37" s="681"/>
      <c r="BD37" s="699"/>
      <c r="BE37" s="699"/>
      <c r="BF37" s="726"/>
      <c r="BG37" s="719" t="s">
        <v>331</v>
      </c>
      <c r="BH37" s="720"/>
      <c r="BI37" s="720"/>
      <c r="BJ37" s="720"/>
      <c r="BK37" s="720"/>
      <c r="BL37" s="720"/>
      <c r="BM37" s="720"/>
      <c r="BN37" s="720"/>
      <c r="BO37" s="720"/>
      <c r="BP37" s="720"/>
      <c r="BQ37" s="720"/>
      <c r="BR37" s="720"/>
      <c r="BS37" s="720"/>
      <c r="BT37" s="720"/>
      <c r="BU37" s="721"/>
      <c r="BV37" s="680">
        <v>151586</v>
      </c>
      <c r="BW37" s="681"/>
      <c r="BX37" s="681"/>
      <c r="BY37" s="681"/>
      <c r="BZ37" s="681"/>
      <c r="CA37" s="681"/>
      <c r="CB37" s="727"/>
      <c r="CD37" s="719" t="s">
        <v>332</v>
      </c>
      <c r="CE37" s="720"/>
      <c r="CF37" s="720"/>
      <c r="CG37" s="720"/>
      <c r="CH37" s="720"/>
      <c r="CI37" s="720"/>
      <c r="CJ37" s="720"/>
      <c r="CK37" s="720"/>
      <c r="CL37" s="720"/>
      <c r="CM37" s="720"/>
      <c r="CN37" s="720"/>
      <c r="CO37" s="720"/>
      <c r="CP37" s="720"/>
      <c r="CQ37" s="721"/>
      <c r="CR37" s="680">
        <v>178117</v>
      </c>
      <c r="CS37" s="699"/>
      <c r="CT37" s="699"/>
      <c r="CU37" s="699"/>
      <c r="CV37" s="699"/>
      <c r="CW37" s="699"/>
      <c r="CX37" s="699"/>
      <c r="CY37" s="700"/>
      <c r="CZ37" s="683">
        <v>0.1</v>
      </c>
      <c r="DA37" s="701"/>
      <c r="DB37" s="701"/>
      <c r="DC37" s="702"/>
      <c r="DD37" s="686">
        <v>178117</v>
      </c>
      <c r="DE37" s="699"/>
      <c r="DF37" s="699"/>
      <c r="DG37" s="699"/>
      <c r="DH37" s="699"/>
      <c r="DI37" s="699"/>
      <c r="DJ37" s="699"/>
      <c r="DK37" s="700"/>
      <c r="DL37" s="686">
        <v>178117</v>
      </c>
      <c r="DM37" s="699"/>
      <c r="DN37" s="699"/>
      <c r="DO37" s="699"/>
      <c r="DP37" s="699"/>
      <c r="DQ37" s="699"/>
      <c r="DR37" s="699"/>
      <c r="DS37" s="699"/>
      <c r="DT37" s="699"/>
      <c r="DU37" s="699"/>
      <c r="DV37" s="700"/>
      <c r="DW37" s="683">
        <v>0.3</v>
      </c>
      <c r="DX37" s="701"/>
      <c r="DY37" s="701"/>
      <c r="DZ37" s="701"/>
      <c r="EA37" s="701"/>
      <c r="EB37" s="701"/>
      <c r="EC37" s="722"/>
    </row>
    <row r="38" spans="2:133" ht="11.25" customHeight="1" x14ac:dyDescent="0.2">
      <c r="B38" s="677" t="s">
        <v>333</v>
      </c>
      <c r="C38" s="678"/>
      <c r="D38" s="678"/>
      <c r="E38" s="678"/>
      <c r="F38" s="678"/>
      <c r="G38" s="678"/>
      <c r="H38" s="678"/>
      <c r="I38" s="678"/>
      <c r="J38" s="678"/>
      <c r="K38" s="678"/>
      <c r="L38" s="678"/>
      <c r="M38" s="678"/>
      <c r="N38" s="678"/>
      <c r="O38" s="678"/>
      <c r="P38" s="678"/>
      <c r="Q38" s="679"/>
      <c r="R38" s="680">
        <v>3204182</v>
      </c>
      <c r="S38" s="681"/>
      <c r="T38" s="681"/>
      <c r="U38" s="681"/>
      <c r="V38" s="681"/>
      <c r="W38" s="681"/>
      <c r="X38" s="681"/>
      <c r="Y38" s="682"/>
      <c r="Z38" s="713">
        <v>2.6</v>
      </c>
      <c r="AA38" s="713"/>
      <c r="AB38" s="713"/>
      <c r="AC38" s="713"/>
      <c r="AD38" s="714">
        <v>90</v>
      </c>
      <c r="AE38" s="714"/>
      <c r="AF38" s="714"/>
      <c r="AG38" s="714"/>
      <c r="AH38" s="714"/>
      <c r="AI38" s="714"/>
      <c r="AJ38" s="714"/>
      <c r="AK38" s="714"/>
      <c r="AL38" s="683">
        <v>0</v>
      </c>
      <c r="AM38" s="684"/>
      <c r="AN38" s="684"/>
      <c r="AO38" s="715"/>
      <c r="AQ38" s="723" t="s">
        <v>334</v>
      </c>
      <c r="AR38" s="724"/>
      <c r="AS38" s="724"/>
      <c r="AT38" s="724"/>
      <c r="AU38" s="724"/>
      <c r="AV38" s="724"/>
      <c r="AW38" s="724"/>
      <c r="AX38" s="724"/>
      <c r="AY38" s="725"/>
      <c r="AZ38" s="680">
        <v>893970</v>
      </c>
      <c r="BA38" s="681"/>
      <c r="BB38" s="681"/>
      <c r="BC38" s="681"/>
      <c r="BD38" s="699"/>
      <c r="BE38" s="699"/>
      <c r="BF38" s="726"/>
      <c r="BG38" s="719" t="s">
        <v>335</v>
      </c>
      <c r="BH38" s="720"/>
      <c r="BI38" s="720"/>
      <c r="BJ38" s="720"/>
      <c r="BK38" s="720"/>
      <c r="BL38" s="720"/>
      <c r="BM38" s="720"/>
      <c r="BN38" s="720"/>
      <c r="BO38" s="720"/>
      <c r="BP38" s="720"/>
      <c r="BQ38" s="720"/>
      <c r="BR38" s="720"/>
      <c r="BS38" s="720"/>
      <c r="BT38" s="720"/>
      <c r="BU38" s="721"/>
      <c r="BV38" s="680">
        <v>31346</v>
      </c>
      <c r="BW38" s="681"/>
      <c r="BX38" s="681"/>
      <c r="BY38" s="681"/>
      <c r="BZ38" s="681"/>
      <c r="CA38" s="681"/>
      <c r="CB38" s="727"/>
      <c r="CD38" s="719" t="s">
        <v>336</v>
      </c>
      <c r="CE38" s="720"/>
      <c r="CF38" s="720"/>
      <c r="CG38" s="720"/>
      <c r="CH38" s="720"/>
      <c r="CI38" s="720"/>
      <c r="CJ38" s="720"/>
      <c r="CK38" s="720"/>
      <c r="CL38" s="720"/>
      <c r="CM38" s="720"/>
      <c r="CN38" s="720"/>
      <c r="CO38" s="720"/>
      <c r="CP38" s="720"/>
      <c r="CQ38" s="721"/>
      <c r="CR38" s="680">
        <v>5774913</v>
      </c>
      <c r="CS38" s="681"/>
      <c r="CT38" s="681"/>
      <c r="CU38" s="681"/>
      <c r="CV38" s="681"/>
      <c r="CW38" s="681"/>
      <c r="CX38" s="681"/>
      <c r="CY38" s="682"/>
      <c r="CZ38" s="683">
        <v>4.8</v>
      </c>
      <c r="DA38" s="701"/>
      <c r="DB38" s="701"/>
      <c r="DC38" s="702"/>
      <c r="DD38" s="686">
        <v>4622642</v>
      </c>
      <c r="DE38" s="681"/>
      <c r="DF38" s="681"/>
      <c r="DG38" s="681"/>
      <c r="DH38" s="681"/>
      <c r="DI38" s="681"/>
      <c r="DJ38" s="681"/>
      <c r="DK38" s="682"/>
      <c r="DL38" s="686">
        <v>4190980</v>
      </c>
      <c r="DM38" s="681"/>
      <c r="DN38" s="681"/>
      <c r="DO38" s="681"/>
      <c r="DP38" s="681"/>
      <c r="DQ38" s="681"/>
      <c r="DR38" s="681"/>
      <c r="DS38" s="681"/>
      <c r="DT38" s="681"/>
      <c r="DU38" s="681"/>
      <c r="DV38" s="682"/>
      <c r="DW38" s="683">
        <v>7.7</v>
      </c>
      <c r="DX38" s="701"/>
      <c r="DY38" s="701"/>
      <c r="DZ38" s="701"/>
      <c r="EA38" s="701"/>
      <c r="EB38" s="701"/>
      <c r="EC38" s="722"/>
    </row>
    <row r="39" spans="2:133" ht="11.25" customHeight="1" x14ac:dyDescent="0.2">
      <c r="B39" s="677" t="s">
        <v>337</v>
      </c>
      <c r="C39" s="678"/>
      <c r="D39" s="678"/>
      <c r="E39" s="678"/>
      <c r="F39" s="678"/>
      <c r="G39" s="678"/>
      <c r="H39" s="678"/>
      <c r="I39" s="678"/>
      <c r="J39" s="678"/>
      <c r="K39" s="678"/>
      <c r="L39" s="678"/>
      <c r="M39" s="678"/>
      <c r="N39" s="678"/>
      <c r="O39" s="678"/>
      <c r="P39" s="678"/>
      <c r="Q39" s="679"/>
      <c r="R39" s="680">
        <v>8990100</v>
      </c>
      <c r="S39" s="681"/>
      <c r="T39" s="681"/>
      <c r="U39" s="681"/>
      <c r="V39" s="681"/>
      <c r="W39" s="681"/>
      <c r="X39" s="681"/>
      <c r="Y39" s="682"/>
      <c r="Z39" s="713">
        <v>7.2</v>
      </c>
      <c r="AA39" s="713"/>
      <c r="AB39" s="713"/>
      <c r="AC39" s="713"/>
      <c r="AD39" s="714" t="s">
        <v>128</v>
      </c>
      <c r="AE39" s="714"/>
      <c r="AF39" s="714"/>
      <c r="AG39" s="714"/>
      <c r="AH39" s="714"/>
      <c r="AI39" s="714"/>
      <c r="AJ39" s="714"/>
      <c r="AK39" s="714"/>
      <c r="AL39" s="683" t="s">
        <v>242</v>
      </c>
      <c r="AM39" s="684"/>
      <c r="AN39" s="684"/>
      <c r="AO39" s="715"/>
      <c r="AQ39" s="723" t="s">
        <v>338</v>
      </c>
      <c r="AR39" s="724"/>
      <c r="AS39" s="724"/>
      <c r="AT39" s="724"/>
      <c r="AU39" s="724"/>
      <c r="AV39" s="724"/>
      <c r="AW39" s="724"/>
      <c r="AX39" s="724"/>
      <c r="AY39" s="725"/>
      <c r="AZ39" s="680" t="s">
        <v>137</v>
      </c>
      <c r="BA39" s="681"/>
      <c r="BB39" s="681"/>
      <c r="BC39" s="681"/>
      <c r="BD39" s="699"/>
      <c r="BE39" s="699"/>
      <c r="BF39" s="726"/>
      <c r="BG39" s="719" t="s">
        <v>339</v>
      </c>
      <c r="BH39" s="720"/>
      <c r="BI39" s="720"/>
      <c r="BJ39" s="720"/>
      <c r="BK39" s="720"/>
      <c r="BL39" s="720"/>
      <c r="BM39" s="720"/>
      <c r="BN39" s="720"/>
      <c r="BO39" s="720"/>
      <c r="BP39" s="720"/>
      <c r="BQ39" s="720"/>
      <c r="BR39" s="720"/>
      <c r="BS39" s="720"/>
      <c r="BT39" s="720"/>
      <c r="BU39" s="721"/>
      <c r="BV39" s="680">
        <v>48120</v>
      </c>
      <c r="BW39" s="681"/>
      <c r="BX39" s="681"/>
      <c r="BY39" s="681"/>
      <c r="BZ39" s="681"/>
      <c r="CA39" s="681"/>
      <c r="CB39" s="727"/>
      <c r="CD39" s="719" t="s">
        <v>340</v>
      </c>
      <c r="CE39" s="720"/>
      <c r="CF39" s="720"/>
      <c r="CG39" s="720"/>
      <c r="CH39" s="720"/>
      <c r="CI39" s="720"/>
      <c r="CJ39" s="720"/>
      <c r="CK39" s="720"/>
      <c r="CL39" s="720"/>
      <c r="CM39" s="720"/>
      <c r="CN39" s="720"/>
      <c r="CO39" s="720"/>
      <c r="CP39" s="720"/>
      <c r="CQ39" s="721"/>
      <c r="CR39" s="680">
        <v>6511263</v>
      </c>
      <c r="CS39" s="699"/>
      <c r="CT39" s="699"/>
      <c r="CU39" s="699"/>
      <c r="CV39" s="699"/>
      <c r="CW39" s="699"/>
      <c r="CX39" s="699"/>
      <c r="CY39" s="700"/>
      <c r="CZ39" s="683">
        <v>5.4</v>
      </c>
      <c r="DA39" s="701"/>
      <c r="DB39" s="701"/>
      <c r="DC39" s="702"/>
      <c r="DD39" s="686">
        <v>6488831</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2">
      <c r="B40" s="677" t="s">
        <v>341</v>
      </c>
      <c r="C40" s="678"/>
      <c r="D40" s="678"/>
      <c r="E40" s="678"/>
      <c r="F40" s="678"/>
      <c r="G40" s="678"/>
      <c r="H40" s="678"/>
      <c r="I40" s="678"/>
      <c r="J40" s="678"/>
      <c r="K40" s="678"/>
      <c r="L40" s="678"/>
      <c r="M40" s="678"/>
      <c r="N40" s="678"/>
      <c r="O40" s="678"/>
      <c r="P40" s="678"/>
      <c r="Q40" s="679"/>
      <c r="R40" s="680" t="s">
        <v>242</v>
      </c>
      <c r="S40" s="681"/>
      <c r="T40" s="681"/>
      <c r="U40" s="681"/>
      <c r="V40" s="681"/>
      <c r="W40" s="681"/>
      <c r="X40" s="681"/>
      <c r="Y40" s="682"/>
      <c r="Z40" s="713" t="s">
        <v>128</v>
      </c>
      <c r="AA40" s="713"/>
      <c r="AB40" s="713"/>
      <c r="AC40" s="713"/>
      <c r="AD40" s="714" t="s">
        <v>242</v>
      </c>
      <c r="AE40" s="714"/>
      <c r="AF40" s="714"/>
      <c r="AG40" s="714"/>
      <c r="AH40" s="714"/>
      <c r="AI40" s="714"/>
      <c r="AJ40" s="714"/>
      <c r="AK40" s="714"/>
      <c r="AL40" s="683" t="s">
        <v>128</v>
      </c>
      <c r="AM40" s="684"/>
      <c r="AN40" s="684"/>
      <c r="AO40" s="715"/>
      <c r="AQ40" s="723" t="s">
        <v>342</v>
      </c>
      <c r="AR40" s="724"/>
      <c r="AS40" s="724"/>
      <c r="AT40" s="724"/>
      <c r="AU40" s="724"/>
      <c r="AV40" s="724"/>
      <c r="AW40" s="724"/>
      <c r="AX40" s="724"/>
      <c r="AY40" s="725"/>
      <c r="AZ40" s="680" t="s">
        <v>242</v>
      </c>
      <c r="BA40" s="681"/>
      <c r="BB40" s="681"/>
      <c r="BC40" s="681"/>
      <c r="BD40" s="699"/>
      <c r="BE40" s="699"/>
      <c r="BF40" s="726"/>
      <c r="BG40" s="728" t="s">
        <v>343</v>
      </c>
      <c r="BH40" s="729"/>
      <c r="BI40" s="729"/>
      <c r="BJ40" s="729"/>
      <c r="BK40" s="729"/>
      <c r="BL40" s="236"/>
      <c r="BM40" s="720" t="s">
        <v>344</v>
      </c>
      <c r="BN40" s="720"/>
      <c r="BO40" s="720"/>
      <c r="BP40" s="720"/>
      <c r="BQ40" s="720"/>
      <c r="BR40" s="720"/>
      <c r="BS40" s="720"/>
      <c r="BT40" s="720"/>
      <c r="BU40" s="721"/>
      <c r="BV40" s="680">
        <v>103</v>
      </c>
      <c r="BW40" s="681"/>
      <c r="BX40" s="681"/>
      <c r="BY40" s="681"/>
      <c r="BZ40" s="681"/>
      <c r="CA40" s="681"/>
      <c r="CB40" s="727"/>
      <c r="CD40" s="719" t="s">
        <v>345</v>
      </c>
      <c r="CE40" s="720"/>
      <c r="CF40" s="720"/>
      <c r="CG40" s="720"/>
      <c r="CH40" s="720"/>
      <c r="CI40" s="720"/>
      <c r="CJ40" s="720"/>
      <c r="CK40" s="720"/>
      <c r="CL40" s="720"/>
      <c r="CM40" s="720"/>
      <c r="CN40" s="720"/>
      <c r="CO40" s="720"/>
      <c r="CP40" s="720"/>
      <c r="CQ40" s="721"/>
      <c r="CR40" s="680">
        <v>2826464</v>
      </c>
      <c r="CS40" s="681"/>
      <c r="CT40" s="681"/>
      <c r="CU40" s="681"/>
      <c r="CV40" s="681"/>
      <c r="CW40" s="681"/>
      <c r="CX40" s="681"/>
      <c r="CY40" s="682"/>
      <c r="CZ40" s="683">
        <v>2.4</v>
      </c>
      <c r="DA40" s="701"/>
      <c r="DB40" s="701"/>
      <c r="DC40" s="702"/>
      <c r="DD40" s="686">
        <v>901888</v>
      </c>
      <c r="DE40" s="681"/>
      <c r="DF40" s="681"/>
      <c r="DG40" s="681"/>
      <c r="DH40" s="681"/>
      <c r="DI40" s="681"/>
      <c r="DJ40" s="681"/>
      <c r="DK40" s="682"/>
      <c r="DL40" s="686" t="s">
        <v>242</v>
      </c>
      <c r="DM40" s="681"/>
      <c r="DN40" s="681"/>
      <c r="DO40" s="681"/>
      <c r="DP40" s="681"/>
      <c r="DQ40" s="681"/>
      <c r="DR40" s="681"/>
      <c r="DS40" s="681"/>
      <c r="DT40" s="681"/>
      <c r="DU40" s="681"/>
      <c r="DV40" s="682"/>
      <c r="DW40" s="683" t="s">
        <v>242</v>
      </c>
      <c r="DX40" s="701"/>
      <c r="DY40" s="701"/>
      <c r="DZ40" s="701"/>
      <c r="EA40" s="701"/>
      <c r="EB40" s="701"/>
      <c r="EC40" s="722"/>
    </row>
    <row r="41" spans="2:133" ht="11.25" customHeight="1" x14ac:dyDescent="0.2">
      <c r="B41" s="677" t="s">
        <v>346</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137</v>
      </c>
      <c r="AA41" s="713"/>
      <c r="AB41" s="713"/>
      <c r="AC41" s="713"/>
      <c r="AD41" s="714" t="s">
        <v>128</v>
      </c>
      <c r="AE41" s="714"/>
      <c r="AF41" s="714"/>
      <c r="AG41" s="714"/>
      <c r="AH41" s="714"/>
      <c r="AI41" s="714"/>
      <c r="AJ41" s="714"/>
      <c r="AK41" s="714"/>
      <c r="AL41" s="683" t="s">
        <v>128</v>
      </c>
      <c r="AM41" s="684"/>
      <c r="AN41" s="684"/>
      <c r="AO41" s="715"/>
      <c r="AQ41" s="723" t="s">
        <v>347</v>
      </c>
      <c r="AR41" s="724"/>
      <c r="AS41" s="724"/>
      <c r="AT41" s="724"/>
      <c r="AU41" s="724"/>
      <c r="AV41" s="724"/>
      <c r="AW41" s="724"/>
      <c r="AX41" s="724"/>
      <c r="AY41" s="725"/>
      <c r="AZ41" s="680">
        <v>1636786</v>
      </c>
      <c r="BA41" s="681"/>
      <c r="BB41" s="681"/>
      <c r="BC41" s="681"/>
      <c r="BD41" s="699"/>
      <c r="BE41" s="699"/>
      <c r="BF41" s="726"/>
      <c r="BG41" s="728"/>
      <c r="BH41" s="729"/>
      <c r="BI41" s="729"/>
      <c r="BJ41" s="729"/>
      <c r="BK41" s="729"/>
      <c r="BL41" s="236"/>
      <c r="BM41" s="720" t="s">
        <v>348</v>
      </c>
      <c r="BN41" s="720"/>
      <c r="BO41" s="720"/>
      <c r="BP41" s="720"/>
      <c r="BQ41" s="720"/>
      <c r="BR41" s="720"/>
      <c r="BS41" s="720"/>
      <c r="BT41" s="720"/>
      <c r="BU41" s="721"/>
      <c r="BV41" s="680">
        <v>1</v>
      </c>
      <c r="BW41" s="681"/>
      <c r="BX41" s="681"/>
      <c r="BY41" s="681"/>
      <c r="BZ41" s="681"/>
      <c r="CA41" s="681"/>
      <c r="CB41" s="727"/>
      <c r="CD41" s="719" t="s">
        <v>349</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242</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350</v>
      </c>
      <c r="C42" s="678"/>
      <c r="D42" s="678"/>
      <c r="E42" s="678"/>
      <c r="F42" s="678"/>
      <c r="G42" s="678"/>
      <c r="H42" s="678"/>
      <c r="I42" s="678"/>
      <c r="J42" s="678"/>
      <c r="K42" s="678"/>
      <c r="L42" s="678"/>
      <c r="M42" s="678"/>
      <c r="N42" s="678"/>
      <c r="O42" s="678"/>
      <c r="P42" s="678"/>
      <c r="Q42" s="679"/>
      <c r="R42" s="680" t="s">
        <v>128</v>
      </c>
      <c r="S42" s="681"/>
      <c r="T42" s="681"/>
      <c r="U42" s="681"/>
      <c r="V42" s="681"/>
      <c r="W42" s="681"/>
      <c r="X42" s="681"/>
      <c r="Y42" s="682"/>
      <c r="Z42" s="713" t="s">
        <v>128</v>
      </c>
      <c r="AA42" s="713"/>
      <c r="AB42" s="713"/>
      <c r="AC42" s="713"/>
      <c r="AD42" s="714" t="s">
        <v>128</v>
      </c>
      <c r="AE42" s="714"/>
      <c r="AF42" s="714"/>
      <c r="AG42" s="714"/>
      <c r="AH42" s="714"/>
      <c r="AI42" s="714"/>
      <c r="AJ42" s="714"/>
      <c r="AK42" s="714"/>
      <c r="AL42" s="683" t="s">
        <v>128</v>
      </c>
      <c r="AM42" s="684"/>
      <c r="AN42" s="684"/>
      <c r="AO42" s="715"/>
      <c r="AQ42" s="716" t="s">
        <v>351</v>
      </c>
      <c r="AR42" s="717"/>
      <c r="AS42" s="717"/>
      <c r="AT42" s="717"/>
      <c r="AU42" s="717"/>
      <c r="AV42" s="717"/>
      <c r="AW42" s="717"/>
      <c r="AX42" s="717"/>
      <c r="AY42" s="718"/>
      <c r="AZ42" s="664">
        <v>4138127</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291</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13059676</v>
      </c>
      <c r="CS42" s="681"/>
      <c r="CT42" s="681"/>
      <c r="CU42" s="681"/>
      <c r="CV42" s="681"/>
      <c r="CW42" s="681"/>
      <c r="CX42" s="681"/>
      <c r="CY42" s="682"/>
      <c r="CZ42" s="683">
        <v>10.9</v>
      </c>
      <c r="DA42" s="684"/>
      <c r="DB42" s="684"/>
      <c r="DC42" s="685"/>
      <c r="DD42" s="686">
        <v>2192766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354</v>
      </c>
      <c r="C43" s="662"/>
      <c r="D43" s="662"/>
      <c r="E43" s="662"/>
      <c r="F43" s="662"/>
      <c r="G43" s="662"/>
      <c r="H43" s="662"/>
      <c r="I43" s="662"/>
      <c r="J43" s="662"/>
      <c r="K43" s="662"/>
      <c r="L43" s="662"/>
      <c r="M43" s="662"/>
      <c r="N43" s="662"/>
      <c r="O43" s="662"/>
      <c r="P43" s="662"/>
      <c r="Q43" s="663"/>
      <c r="R43" s="664">
        <v>125260693</v>
      </c>
      <c r="S43" s="703"/>
      <c r="T43" s="703"/>
      <c r="U43" s="703"/>
      <c r="V43" s="703"/>
      <c r="W43" s="703"/>
      <c r="X43" s="703"/>
      <c r="Y43" s="704"/>
      <c r="Z43" s="705">
        <v>100</v>
      </c>
      <c r="AA43" s="705"/>
      <c r="AB43" s="705"/>
      <c r="AC43" s="705"/>
      <c r="AD43" s="706">
        <v>54154386</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317429</v>
      </c>
      <c r="CS43" s="699"/>
      <c r="CT43" s="699"/>
      <c r="CU43" s="699"/>
      <c r="CV43" s="699"/>
      <c r="CW43" s="699"/>
      <c r="CX43" s="699"/>
      <c r="CY43" s="700"/>
      <c r="CZ43" s="683">
        <v>0.3</v>
      </c>
      <c r="DA43" s="701"/>
      <c r="DB43" s="701"/>
      <c r="DC43" s="702"/>
      <c r="DD43" s="686">
        <v>317429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302</v>
      </c>
      <c r="CE44" s="694"/>
      <c r="CF44" s="677" t="s">
        <v>356</v>
      </c>
      <c r="CG44" s="678"/>
      <c r="CH44" s="678"/>
      <c r="CI44" s="678"/>
      <c r="CJ44" s="678"/>
      <c r="CK44" s="678"/>
      <c r="CL44" s="678"/>
      <c r="CM44" s="678"/>
      <c r="CN44" s="678"/>
      <c r="CO44" s="678"/>
      <c r="CP44" s="678"/>
      <c r="CQ44" s="679"/>
      <c r="CR44" s="680">
        <v>13059676</v>
      </c>
      <c r="CS44" s="681"/>
      <c r="CT44" s="681"/>
      <c r="CU44" s="681"/>
      <c r="CV44" s="681"/>
      <c r="CW44" s="681"/>
      <c r="CX44" s="681"/>
      <c r="CY44" s="682"/>
      <c r="CZ44" s="683">
        <v>10.9</v>
      </c>
      <c r="DA44" s="684"/>
      <c r="DB44" s="684"/>
      <c r="DC44" s="685"/>
      <c r="DD44" s="686">
        <v>2192766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2390060</v>
      </c>
      <c r="CS45" s="699"/>
      <c r="CT45" s="699"/>
      <c r="CU45" s="699"/>
      <c r="CV45" s="699"/>
      <c r="CW45" s="699"/>
      <c r="CX45" s="699"/>
      <c r="CY45" s="700"/>
      <c r="CZ45" s="683">
        <v>2</v>
      </c>
      <c r="DA45" s="701"/>
      <c r="DB45" s="701"/>
      <c r="DC45" s="702"/>
      <c r="DD45" s="686">
        <v>133954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10613254</v>
      </c>
      <c r="CS46" s="681"/>
      <c r="CT46" s="681"/>
      <c r="CU46" s="681"/>
      <c r="CV46" s="681"/>
      <c r="CW46" s="681"/>
      <c r="CX46" s="681"/>
      <c r="CY46" s="682"/>
      <c r="CZ46" s="683">
        <v>8.9</v>
      </c>
      <c r="DA46" s="684"/>
      <c r="DB46" s="684"/>
      <c r="DC46" s="685"/>
      <c r="DD46" s="686">
        <v>2014350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137</v>
      </c>
      <c r="CS47" s="699"/>
      <c r="CT47" s="699"/>
      <c r="CU47" s="699"/>
      <c r="CV47" s="699"/>
      <c r="CW47" s="699"/>
      <c r="CX47" s="699"/>
      <c r="CY47" s="700"/>
      <c r="CZ47" s="683" t="s">
        <v>242</v>
      </c>
      <c r="DA47" s="701"/>
      <c r="DB47" s="701"/>
      <c r="DC47" s="702"/>
      <c r="DD47" s="686" t="s">
        <v>128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363</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364</v>
      </c>
      <c r="CE49" s="662"/>
      <c r="CF49" s="662"/>
      <c r="CG49" s="662"/>
      <c r="CH49" s="662"/>
      <c r="CI49" s="662"/>
      <c r="CJ49" s="662"/>
      <c r="CK49" s="662"/>
      <c r="CL49" s="662"/>
      <c r="CM49" s="662"/>
      <c r="CN49" s="662"/>
      <c r="CO49" s="662"/>
      <c r="CP49" s="662"/>
      <c r="CQ49" s="663"/>
      <c r="CR49" s="664">
        <v>119825190</v>
      </c>
      <c r="CS49" s="665"/>
      <c r="CT49" s="665"/>
      <c r="CU49" s="665"/>
      <c r="CV49" s="665"/>
      <c r="CW49" s="665"/>
      <c r="CX49" s="665"/>
      <c r="CY49" s="666"/>
      <c r="CZ49" s="667">
        <v>100</v>
      </c>
      <c r="DA49" s="668"/>
      <c r="DB49" s="668"/>
      <c r="DC49" s="669"/>
      <c r="DD49" s="670">
        <v>61602176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c6qbnsZGSZUKpynCshkrb6BjVrHmvi6oqN9Eormq/HRH2CONMV93W+NhifvkLVxoUJl0S6KXGDAiMegM0jM4g==" saltValue="w9Mow3lt1Bq9WrreHFQnF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366</v>
      </c>
      <c r="DK2" s="1206"/>
      <c r="DL2" s="1206"/>
      <c r="DM2" s="1206"/>
      <c r="DN2" s="1206"/>
      <c r="DO2" s="1207"/>
      <c r="DP2" s="251"/>
      <c r="DQ2" s="1205" t="s">
        <v>367</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368</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370</v>
      </c>
      <c r="B5" s="1091"/>
      <c r="C5" s="1091"/>
      <c r="D5" s="1091"/>
      <c r="E5" s="1091"/>
      <c r="F5" s="1091"/>
      <c r="G5" s="1091"/>
      <c r="H5" s="1091"/>
      <c r="I5" s="1091"/>
      <c r="J5" s="1091"/>
      <c r="K5" s="1091"/>
      <c r="L5" s="1091"/>
      <c r="M5" s="1091"/>
      <c r="N5" s="1091"/>
      <c r="O5" s="1091"/>
      <c r="P5" s="1092"/>
      <c r="Q5" s="1096" t="s">
        <v>371</v>
      </c>
      <c r="R5" s="1097"/>
      <c r="S5" s="1097"/>
      <c r="T5" s="1097"/>
      <c r="U5" s="1098"/>
      <c r="V5" s="1096" t="s">
        <v>372</v>
      </c>
      <c r="W5" s="1097"/>
      <c r="X5" s="1097"/>
      <c r="Y5" s="1097"/>
      <c r="Z5" s="1098"/>
      <c r="AA5" s="1096" t="s">
        <v>373</v>
      </c>
      <c r="AB5" s="1097"/>
      <c r="AC5" s="1097"/>
      <c r="AD5" s="1097"/>
      <c r="AE5" s="1097"/>
      <c r="AF5" s="1208" t="s">
        <v>374</v>
      </c>
      <c r="AG5" s="1097"/>
      <c r="AH5" s="1097"/>
      <c r="AI5" s="1097"/>
      <c r="AJ5" s="1112"/>
      <c r="AK5" s="1097" t="s">
        <v>375</v>
      </c>
      <c r="AL5" s="1097"/>
      <c r="AM5" s="1097"/>
      <c r="AN5" s="1097"/>
      <c r="AO5" s="1098"/>
      <c r="AP5" s="1096" t="s">
        <v>376</v>
      </c>
      <c r="AQ5" s="1097"/>
      <c r="AR5" s="1097"/>
      <c r="AS5" s="1097"/>
      <c r="AT5" s="1098"/>
      <c r="AU5" s="1096" t="s">
        <v>377</v>
      </c>
      <c r="AV5" s="1097"/>
      <c r="AW5" s="1097"/>
      <c r="AX5" s="1097"/>
      <c r="AY5" s="1112"/>
      <c r="AZ5" s="258"/>
      <c r="BA5" s="258"/>
      <c r="BB5" s="258"/>
      <c r="BC5" s="258"/>
      <c r="BD5" s="258"/>
      <c r="BE5" s="259"/>
      <c r="BF5" s="259"/>
      <c r="BG5" s="259"/>
      <c r="BH5" s="259"/>
      <c r="BI5" s="259"/>
      <c r="BJ5" s="259"/>
      <c r="BK5" s="259"/>
      <c r="BL5" s="259"/>
      <c r="BM5" s="259"/>
      <c r="BN5" s="259"/>
      <c r="BO5" s="259"/>
      <c r="BP5" s="259"/>
      <c r="BQ5" s="1090" t="s">
        <v>378</v>
      </c>
      <c r="BR5" s="1091"/>
      <c r="BS5" s="1091"/>
      <c r="BT5" s="1091"/>
      <c r="BU5" s="1091"/>
      <c r="BV5" s="1091"/>
      <c r="BW5" s="1091"/>
      <c r="BX5" s="1091"/>
      <c r="BY5" s="1091"/>
      <c r="BZ5" s="1091"/>
      <c r="CA5" s="1091"/>
      <c r="CB5" s="1091"/>
      <c r="CC5" s="1091"/>
      <c r="CD5" s="1091"/>
      <c r="CE5" s="1091"/>
      <c r="CF5" s="1091"/>
      <c r="CG5" s="1092"/>
      <c r="CH5" s="1096" t="s">
        <v>379</v>
      </c>
      <c r="CI5" s="1097"/>
      <c r="CJ5" s="1097"/>
      <c r="CK5" s="1097"/>
      <c r="CL5" s="1098"/>
      <c r="CM5" s="1096" t="s">
        <v>380</v>
      </c>
      <c r="CN5" s="1097"/>
      <c r="CO5" s="1097"/>
      <c r="CP5" s="1097"/>
      <c r="CQ5" s="1098"/>
      <c r="CR5" s="1096" t="s">
        <v>381</v>
      </c>
      <c r="CS5" s="1097"/>
      <c r="CT5" s="1097"/>
      <c r="CU5" s="1097"/>
      <c r="CV5" s="1098"/>
      <c r="CW5" s="1096" t="s">
        <v>382</v>
      </c>
      <c r="CX5" s="1097"/>
      <c r="CY5" s="1097"/>
      <c r="CZ5" s="1097"/>
      <c r="DA5" s="1098"/>
      <c r="DB5" s="1096" t="s">
        <v>383</v>
      </c>
      <c r="DC5" s="1097"/>
      <c r="DD5" s="1097"/>
      <c r="DE5" s="1097"/>
      <c r="DF5" s="1098"/>
      <c r="DG5" s="1193" t="s">
        <v>384</v>
      </c>
      <c r="DH5" s="1194"/>
      <c r="DI5" s="1194"/>
      <c r="DJ5" s="1194"/>
      <c r="DK5" s="1195"/>
      <c r="DL5" s="1193" t="s">
        <v>385</v>
      </c>
      <c r="DM5" s="1194"/>
      <c r="DN5" s="1194"/>
      <c r="DO5" s="1194"/>
      <c r="DP5" s="1195"/>
      <c r="DQ5" s="1096" t="s">
        <v>386</v>
      </c>
      <c r="DR5" s="1097"/>
      <c r="DS5" s="1097"/>
      <c r="DT5" s="1097"/>
      <c r="DU5" s="1098"/>
      <c r="DV5" s="1096" t="s">
        <v>377</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387</v>
      </c>
      <c r="C7" s="1146"/>
      <c r="D7" s="1146"/>
      <c r="E7" s="1146"/>
      <c r="F7" s="1146"/>
      <c r="G7" s="1146"/>
      <c r="H7" s="1146"/>
      <c r="I7" s="1146"/>
      <c r="J7" s="1146"/>
      <c r="K7" s="1146"/>
      <c r="L7" s="1146"/>
      <c r="M7" s="1146"/>
      <c r="N7" s="1146"/>
      <c r="O7" s="1146"/>
      <c r="P7" s="1147"/>
      <c r="Q7" s="1199">
        <v>123997</v>
      </c>
      <c r="R7" s="1200"/>
      <c r="S7" s="1200"/>
      <c r="T7" s="1200"/>
      <c r="U7" s="1200"/>
      <c r="V7" s="1200">
        <v>118562</v>
      </c>
      <c r="W7" s="1200"/>
      <c r="X7" s="1200"/>
      <c r="Y7" s="1200"/>
      <c r="Z7" s="1200"/>
      <c r="AA7" s="1200">
        <v>5435</v>
      </c>
      <c r="AB7" s="1200"/>
      <c r="AC7" s="1200"/>
      <c r="AD7" s="1200"/>
      <c r="AE7" s="1201"/>
      <c r="AF7" s="1202">
        <v>4801</v>
      </c>
      <c r="AG7" s="1203"/>
      <c r="AH7" s="1203"/>
      <c r="AI7" s="1203"/>
      <c r="AJ7" s="1204"/>
      <c r="AK7" s="1186">
        <v>3052</v>
      </c>
      <c r="AL7" s="1187"/>
      <c r="AM7" s="1187"/>
      <c r="AN7" s="1187"/>
      <c r="AO7" s="1187"/>
      <c r="AP7" s="1187">
        <v>55785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579</v>
      </c>
      <c r="BT7" s="1191"/>
      <c r="BU7" s="1191"/>
      <c r="BV7" s="1191"/>
      <c r="BW7" s="1191"/>
      <c r="BX7" s="1191"/>
      <c r="BY7" s="1191"/>
      <c r="BZ7" s="1191"/>
      <c r="CA7" s="1191"/>
      <c r="CB7" s="1191"/>
      <c r="CC7" s="1191"/>
      <c r="CD7" s="1191"/>
      <c r="CE7" s="1191"/>
      <c r="CF7" s="1191"/>
      <c r="CG7" s="1192"/>
      <c r="CH7" s="1183">
        <v>176</v>
      </c>
      <c r="CI7" s="1184"/>
      <c r="CJ7" s="1184"/>
      <c r="CK7" s="1184"/>
      <c r="CL7" s="1185"/>
      <c r="CM7" s="1183">
        <v>1460</v>
      </c>
      <c r="CN7" s="1184"/>
      <c r="CO7" s="1184"/>
      <c r="CP7" s="1184"/>
      <c r="CQ7" s="1185"/>
      <c r="CR7" s="1183">
        <v>30</v>
      </c>
      <c r="CS7" s="1184"/>
      <c r="CT7" s="1184"/>
      <c r="CU7" s="1184"/>
      <c r="CV7" s="1185"/>
      <c r="CW7" s="1183">
        <v>0</v>
      </c>
      <c r="CX7" s="1184"/>
      <c r="CY7" s="1184"/>
      <c r="CZ7" s="1184"/>
      <c r="DA7" s="1185"/>
      <c r="DB7" s="1183" t="s">
        <v>584</v>
      </c>
      <c r="DC7" s="1184"/>
      <c r="DD7" s="1184"/>
      <c r="DE7" s="1184"/>
      <c r="DF7" s="1185"/>
      <c r="DG7" s="1183" t="s">
        <v>522</v>
      </c>
      <c r="DH7" s="1184"/>
      <c r="DI7" s="1184"/>
      <c r="DJ7" s="1184"/>
      <c r="DK7" s="1185"/>
      <c r="DL7" s="1183" t="s">
        <v>522</v>
      </c>
      <c r="DM7" s="1184"/>
      <c r="DN7" s="1184"/>
      <c r="DO7" s="1184"/>
      <c r="DP7" s="1185"/>
      <c r="DQ7" s="1183" t="s">
        <v>522</v>
      </c>
      <c r="DR7" s="1184"/>
      <c r="DS7" s="1184"/>
      <c r="DT7" s="1184"/>
      <c r="DU7" s="1185"/>
      <c r="DV7" s="1210"/>
      <c r="DW7" s="1211"/>
      <c r="DX7" s="1211"/>
      <c r="DY7" s="1211"/>
      <c r="DZ7" s="1212"/>
      <c r="EA7" s="256"/>
    </row>
    <row r="8" spans="1:131" s="257" customFormat="1" ht="26.25" customHeight="1" x14ac:dyDescent="0.2">
      <c r="A8" s="263">
        <v>2</v>
      </c>
      <c r="B8" s="1132" t="s">
        <v>388</v>
      </c>
      <c r="C8" s="1133"/>
      <c r="D8" s="1133"/>
      <c r="E8" s="1133"/>
      <c r="F8" s="1133"/>
      <c r="G8" s="1133"/>
      <c r="H8" s="1133"/>
      <c r="I8" s="1133"/>
      <c r="J8" s="1133"/>
      <c r="K8" s="1133"/>
      <c r="L8" s="1133"/>
      <c r="M8" s="1133"/>
      <c r="N8" s="1133"/>
      <c r="O8" s="1133"/>
      <c r="P8" s="1134"/>
      <c r="Q8" s="1138">
        <v>1468</v>
      </c>
      <c r="R8" s="1139"/>
      <c r="S8" s="1139"/>
      <c r="T8" s="1139"/>
      <c r="U8" s="1139"/>
      <c r="V8" s="1139">
        <v>1468</v>
      </c>
      <c r="W8" s="1139"/>
      <c r="X8" s="1139"/>
      <c r="Y8" s="1139"/>
      <c r="Z8" s="1139"/>
      <c r="AA8" s="1139">
        <v>0</v>
      </c>
      <c r="AB8" s="1139"/>
      <c r="AC8" s="1139"/>
      <c r="AD8" s="1139"/>
      <c r="AE8" s="1140"/>
      <c r="AF8" s="1114" t="s">
        <v>389</v>
      </c>
      <c r="AG8" s="1115"/>
      <c r="AH8" s="1115"/>
      <c r="AI8" s="1115"/>
      <c r="AJ8" s="1116"/>
      <c r="AK8" s="1181">
        <v>96</v>
      </c>
      <c r="AL8" s="1182"/>
      <c r="AM8" s="1182"/>
      <c r="AN8" s="1182"/>
      <c r="AO8" s="1182"/>
      <c r="AP8" s="1182">
        <v>2783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580</v>
      </c>
      <c r="BT8" s="1110"/>
      <c r="BU8" s="1110"/>
      <c r="BV8" s="1110"/>
      <c r="BW8" s="1110"/>
      <c r="BX8" s="1110"/>
      <c r="BY8" s="1110"/>
      <c r="BZ8" s="1110"/>
      <c r="CA8" s="1110"/>
      <c r="CB8" s="1110"/>
      <c r="CC8" s="1110"/>
      <c r="CD8" s="1110"/>
      <c r="CE8" s="1110"/>
      <c r="CF8" s="1110"/>
      <c r="CG8" s="1111"/>
      <c r="CH8" s="1084">
        <v>0</v>
      </c>
      <c r="CI8" s="1085"/>
      <c r="CJ8" s="1085"/>
      <c r="CK8" s="1085"/>
      <c r="CL8" s="1086"/>
      <c r="CM8" s="1084">
        <v>376</v>
      </c>
      <c r="CN8" s="1085"/>
      <c r="CO8" s="1085"/>
      <c r="CP8" s="1085"/>
      <c r="CQ8" s="1086"/>
      <c r="CR8" s="1084">
        <v>300</v>
      </c>
      <c r="CS8" s="1085"/>
      <c r="CT8" s="1085"/>
      <c r="CU8" s="1085"/>
      <c r="CV8" s="1086"/>
      <c r="CW8" s="1084">
        <v>38</v>
      </c>
      <c r="CX8" s="1085"/>
      <c r="CY8" s="1085"/>
      <c r="CZ8" s="1085"/>
      <c r="DA8" s="1086"/>
      <c r="DB8" s="1084" t="s">
        <v>522</v>
      </c>
      <c r="DC8" s="1085"/>
      <c r="DD8" s="1085"/>
      <c r="DE8" s="1085"/>
      <c r="DF8" s="1086"/>
      <c r="DG8" s="1084" t="s">
        <v>522</v>
      </c>
      <c r="DH8" s="1085"/>
      <c r="DI8" s="1085"/>
      <c r="DJ8" s="1085"/>
      <c r="DK8" s="1086"/>
      <c r="DL8" s="1084" t="s">
        <v>522</v>
      </c>
      <c r="DM8" s="1085"/>
      <c r="DN8" s="1085"/>
      <c r="DO8" s="1085"/>
      <c r="DP8" s="1086"/>
      <c r="DQ8" s="1084" t="s">
        <v>522</v>
      </c>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581</v>
      </c>
      <c r="BT9" s="1110"/>
      <c r="BU9" s="1110"/>
      <c r="BV9" s="1110"/>
      <c r="BW9" s="1110"/>
      <c r="BX9" s="1110"/>
      <c r="BY9" s="1110"/>
      <c r="BZ9" s="1110"/>
      <c r="CA9" s="1110"/>
      <c r="CB9" s="1110"/>
      <c r="CC9" s="1110"/>
      <c r="CD9" s="1110"/>
      <c r="CE9" s="1110"/>
      <c r="CF9" s="1110"/>
      <c r="CG9" s="1111"/>
      <c r="CH9" s="1084">
        <v>22</v>
      </c>
      <c r="CI9" s="1085"/>
      <c r="CJ9" s="1085"/>
      <c r="CK9" s="1085"/>
      <c r="CL9" s="1086"/>
      <c r="CM9" s="1084">
        <v>927</v>
      </c>
      <c r="CN9" s="1085"/>
      <c r="CO9" s="1085"/>
      <c r="CP9" s="1085"/>
      <c r="CQ9" s="1086"/>
      <c r="CR9" s="1084">
        <v>25</v>
      </c>
      <c r="CS9" s="1085"/>
      <c r="CT9" s="1085"/>
      <c r="CU9" s="1085"/>
      <c r="CV9" s="1086"/>
      <c r="CW9" s="1084">
        <v>0</v>
      </c>
      <c r="CX9" s="1085"/>
      <c r="CY9" s="1085"/>
      <c r="CZ9" s="1085"/>
      <c r="DA9" s="1086"/>
      <c r="DB9" s="1084" t="s">
        <v>522</v>
      </c>
      <c r="DC9" s="1085"/>
      <c r="DD9" s="1085"/>
      <c r="DE9" s="1085"/>
      <c r="DF9" s="1086"/>
      <c r="DG9" s="1084" t="s">
        <v>522</v>
      </c>
      <c r="DH9" s="1085"/>
      <c r="DI9" s="1085"/>
      <c r="DJ9" s="1085"/>
      <c r="DK9" s="1086"/>
      <c r="DL9" s="1084" t="s">
        <v>522</v>
      </c>
      <c r="DM9" s="1085"/>
      <c r="DN9" s="1085"/>
      <c r="DO9" s="1085"/>
      <c r="DP9" s="1086"/>
      <c r="DQ9" s="1084" t="s">
        <v>522</v>
      </c>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583</v>
      </c>
      <c r="BT10" s="1110"/>
      <c r="BU10" s="1110"/>
      <c r="BV10" s="1110"/>
      <c r="BW10" s="1110"/>
      <c r="BX10" s="1110"/>
      <c r="BY10" s="1110"/>
      <c r="BZ10" s="1110"/>
      <c r="CA10" s="1110"/>
      <c r="CB10" s="1110"/>
      <c r="CC10" s="1110"/>
      <c r="CD10" s="1110"/>
      <c r="CE10" s="1110"/>
      <c r="CF10" s="1110"/>
      <c r="CG10" s="1111"/>
      <c r="CH10" s="1084">
        <v>6</v>
      </c>
      <c r="CI10" s="1085"/>
      <c r="CJ10" s="1085"/>
      <c r="CK10" s="1085"/>
      <c r="CL10" s="1086"/>
      <c r="CM10" s="1084">
        <v>214</v>
      </c>
      <c r="CN10" s="1085"/>
      <c r="CO10" s="1085"/>
      <c r="CP10" s="1085"/>
      <c r="CQ10" s="1086"/>
      <c r="CR10" s="1084">
        <v>200</v>
      </c>
      <c r="CS10" s="1085"/>
      <c r="CT10" s="1085"/>
      <c r="CU10" s="1085"/>
      <c r="CV10" s="1086"/>
      <c r="CW10" s="1084">
        <v>72</v>
      </c>
      <c r="CX10" s="1085"/>
      <c r="CY10" s="1085"/>
      <c r="CZ10" s="1085"/>
      <c r="DA10" s="1086"/>
      <c r="DB10" s="1084" t="s">
        <v>522</v>
      </c>
      <c r="DC10" s="1085"/>
      <c r="DD10" s="1085"/>
      <c r="DE10" s="1085"/>
      <c r="DF10" s="1086"/>
      <c r="DG10" s="1084" t="s">
        <v>522</v>
      </c>
      <c r="DH10" s="1085"/>
      <c r="DI10" s="1085"/>
      <c r="DJ10" s="1085"/>
      <c r="DK10" s="1086"/>
      <c r="DL10" s="1084" t="s">
        <v>522</v>
      </c>
      <c r="DM10" s="1085"/>
      <c r="DN10" s="1085"/>
      <c r="DO10" s="1085"/>
      <c r="DP10" s="1086"/>
      <c r="DQ10" s="1084" t="s">
        <v>522</v>
      </c>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582</v>
      </c>
      <c r="BT11" s="1110"/>
      <c r="BU11" s="1110"/>
      <c r="BV11" s="1110"/>
      <c r="BW11" s="1110"/>
      <c r="BX11" s="1110"/>
      <c r="BY11" s="1110"/>
      <c r="BZ11" s="1110"/>
      <c r="CA11" s="1110"/>
      <c r="CB11" s="1110"/>
      <c r="CC11" s="1110"/>
      <c r="CD11" s="1110"/>
      <c r="CE11" s="1110"/>
      <c r="CF11" s="1110"/>
      <c r="CG11" s="1111"/>
      <c r="CH11" s="1084">
        <v>11</v>
      </c>
      <c r="CI11" s="1085"/>
      <c r="CJ11" s="1085"/>
      <c r="CK11" s="1085"/>
      <c r="CL11" s="1086"/>
      <c r="CM11" s="1084">
        <v>354</v>
      </c>
      <c r="CN11" s="1085"/>
      <c r="CO11" s="1085"/>
      <c r="CP11" s="1085"/>
      <c r="CQ11" s="1086"/>
      <c r="CR11" s="1084">
        <v>300</v>
      </c>
      <c r="CS11" s="1085"/>
      <c r="CT11" s="1085"/>
      <c r="CU11" s="1085"/>
      <c r="CV11" s="1086"/>
      <c r="CW11" s="1084">
        <v>92</v>
      </c>
      <c r="CX11" s="1085"/>
      <c r="CY11" s="1085"/>
      <c r="CZ11" s="1085"/>
      <c r="DA11" s="1086"/>
      <c r="DB11" s="1084" t="s">
        <v>522</v>
      </c>
      <c r="DC11" s="1085"/>
      <c r="DD11" s="1085"/>
      <c r="DE11" s="1085"/>
      <c r="DF11" s="1086"/>
      <c r="DG11" s="1084" t="s">
        <v>522</v>
      </c>
      <c r="DH11" s="1085"/>
      <c r="DI11" s="1085"/>
      <c r="DJ11" s="1085"/>
      <c r="DK11" s="1086"/>
      <c r="DL11" s="1084" t="s">
        <v>522</v>
      </c>
      <c r="DM11" s="1085"/>
      <c r="DN11" s="1085"/>
      <c r="DO11" s="1085"/>
      <c r="DP11" s="1086"/>
      <c r="DQ11" s="1084" t="s">
        <v>522</v>
      </c>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63">
        <v>125356</v>
      </c>
      <c r="R23" s="1164"/>
      <c r="S23" s="1164"/>
      <c r="T23" s="1164"/>
      <c r="U23" s="1164"/>
      <c r="V23" s="1164">
        <v>119921</v>
      </c>
      <c r="W23" s="1164"/>
      <c r="X23" s="1164"/>
      <c r="Y23" s="1164"/>
      <c r="Z23" s="1164"/>
      <c r="AA23" s="1164">
        <v>5436</v>
      </c>
      <c r="AB23" s="1164"/>
      <c r="AC23" s="1164"/>
      <c r="AD23" s="1164"/>
      <c r="AE23" s="1165"/>
      <c r="AF23" s="1166">
        <v>4801</v>
      </c>
      <c r="AG23" s="1164"/>
      <c r="AH23" s="1164"/>
      <c r="AI23" s="1164"/>
      <c r="AJ23" s="1167"/>
      <c r="AK23" s="1168"/>
      <c r="AL23" s="1169"/>
      <c r="AM23" s="1169"/>
      <c r="AN23" s="1169"/>
      <c r="AO23" s="1169"/>
      <c r="AP23" s="1164">
        <v>58568</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370</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404</v>
      </c>
      <c r="C28" s="1146"/>
      <c r="D28" s="1146"/>
      <c r="E28" s="1146"/>
      <c r="F28" s="1146"/>
      <c r="G28" s="1146"/>
      <c r="H28" s="1146"/>
      <c r="I28" s="1146"/>
      <c r="J28" s="1146"/>
      <c r="K28" s="1146"/>
      <c r="L28" s="1146"/>
      <c r="M28" s="1146"/>
      <c r="N28" s="1146"/>
      <c r="O28" s="1146"/>
      <c r="P28" s="1147"/>
      <c r="Q28" s="1148">
        <v>21143</v>
      </c>
      <c r="R28" s="1149"/>
      <c r="S28" s="1149"/>
      <c r="T28" s="1149"/>
      <c r="U28" s="1149"/>
      <c r="V28" s="1149">
        <v>20962</v>
      </c>
      <c r="W28" s="1149"/>
      <c r="X28" s="1149"/>
      <c r="Y28" s="1149"/>
      <c r="Z28" s="1149"/>
      <c r="AA28" s="1149">
        <v>180</v>
      </c>
      <c r="AB28" s="1149"/>
      <c r="AC28" s="1149"/>
      <c r="AD28" s="1149"/>
      <c r="AE28" s="1150"/>
      <c r="AF28" s="1151">
        <v>167</v>
      </c>
      <c r="AG28" s="1149"/>
      <c r="AH28" s="1149"/>
      <c r="AI28" s="1149"/>
      <c r="AJ28" s="1152"/>
      <c r="AK28" s="1153">
        <v>1637</v>
      </c>
      <c r="AL28" s="1141"/>
      <c r="AM28" s="1141"/>
      <c r="AN28" s="1141"/>
      <c r="AO28" s="1141"/>
      <c r="AP28" s="1141" t="s">
        <v>522</v>
      </c>
      <c r="AQ28" s="1141"/>
      <c r="AR28" s="1141"/>
      <c r="AS28" s="1141"/>
      <c r="AT28" s="1141"/>
      <c r="AU28" s="1141" t="s">
        <v>522</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405</v>
      </c>
      <c r="C29" s="1133"/>
      <c r="D29" s="1133"/>
      <c r="E29" s="1133"/>
      <c r="F29" s="1133"/>
      <c r="G29" s="1133"/>
      <c r="H29" s="1133"/>
      <c r="I29" s="1133"/>
      <c r="J29" s="1133"/>
      <c r="K29" s="1133"/>
      <c r="L29" s="1133"/>
      <c r="M29" s="1133"/>
      <c r="N29" s="1133"/>
      <c r="O29" s="1133"/>
      <c r="P29" s="1134"/>
      <c r="Q29" s="1138">
        <v>14865</v>
      </c>
      <c r="R29" s="1139"/>
      <c r="S29" s="1139"/>
      <c r="T29" s="1139"/>
      <c r="U29" s="1139"/>
      <c r="V29" s="1139">
        <v>14638</v>
      </c>
      <c r="W29" s="1139"/>
      <c r="X29" s="1139"/>
      <c r="Y29" s="1139"/>
      <c r="Z29" s="1139"/>
      <c r="AA29" s="1139">
        <v>227</v>
      </c>
      <c r="AB29" s="1139"/>
      <c r="AC29" s="1139"/>
      <c r="AD29" s="1139"/>
      <c r="AE29" s="1140"/>
      <c r="AF29" s="1114">
        <v>227</v>
      </c>
      <c r="AG29" s="1115"/>
      <c r="AH29" s="1115"/>
      <c r="AI29" s="1115"/>
      <c r="AJ29" s="1116"/>
      <c r="AK29" s="1075">
        <v>2190</v>
      </c>
      <c r="AL29" s="1066"/>
      <c r="AM29" s="1066"/>
      <c r="AN29" s="1066"/>
      <c r="AO29" s="1066"/>
      <c r="AP29" s="1066" t="s">
        <v>522</v>
      </c>
      <c r="AQ29" s="1066"/>
      <c r="AR29" s="1066"/>
      <c r="AS29" s="1066"/>
      <c r="AT29" s="1066"/>
      <c r="AU29" s="1066" t="s">
        <v>522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406</v>
      </c>
      <c r="C30" s="1133"/>
      <c r="D30" s="1133"/>
      <c r="E30" s="1133"/>
      <c r="F30" s="1133"/>
      <c r="G30" s="1133"/>
      <c r="H30" s="1133"/>
      <c r="I30" s="1133"/>
      <c r="J30" s="1133"/>
      <c r="K30" s="1133"/>
      <c r="L30" s="1133"/>
      <c r="M30" s="1133"/>
      <c r="N30" s="1133"/>
      <c r="O30" s="1133"/>
      <c r="P30" s="1134"/>
      <c r="Q30" s="1138">
        <v>3107</v>
      </c>
      <c r="R30" s="1139"/>
      <c r="S30" s="1139"/>
      <c r="T30" s="1139"/>
      <c r="U30" s="1139"/>
      <c r="V30" s="1139">
        <v>3070</v>
      </c>
      <c r="W30" s="1139"/>
      <c r="X30" s="1139"/>
      <c r="Y30" s="1139"/>
      <c r="Z30" s="1139"/>
      <c r="AA30" s="1139">
        <v>38</v>
      </c>
      <c r="AB30" s="1139"/>
      <c r="AC30" s="1139"/>
      <c r="AD30" s="1139"/>
      <c r="AE30" s="1140"/>
      <c r="AF30" s="1114">
        <v>38</v>
      </c>
      <c r="AG30" s="1115"/>
      <c r="AH30" s="1115"/>
      <c r="AI30" s="1115"/>
      <c r="AJ30" s="1116"/>
      <c r="AK30" s="1075">
        <v>526</v>
      </c>
      <c r="AL30" s="1066"/>
      <c r="AM30" s="1066"/>
      <c r="AN30" s="1066"/>
      <c r="AO30" s="1066"/>
      <c r="AP30" s="1066" t="s">
        <v>522</v>
      </c>
      <c r="AQ30" s="1066"/>
      <c r="AR30" s="1066"/>
      <c r="AS30" s="1066"/>
      <c r="AT30" s="1066"/>
      <c r="AU30" s="1066" t="s">
        <v>522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407</v>
      </c>
      <c r="C31" s="1133"/>
      <c r="D31" s="1133"/>
      <c r="E31" s="1133"/>
      <c r="F31" s="1133"/>
      <c r="G31" s="1133"/>
      <c r="H31" s="1133"/>
      <c r="I31" s="1133"/>
      <c r="J31" s="1133"/>
      <c r="K31" s="1133"/>
      <c r="L31" s="1133"/>
      <c r="M31" s="1133"/>
      <c r="N31" s="1133"/>
      <c r="O31" s="1133"/>
      <c r="P31" s="1134"/>
      <c r="Q31" s="1138">
        <v>12316</v>
      </c>
      <c r="R31" s="1139"/>
      <c r="S31" s="1139"/>
      <c r="T31" s="1139"/>
      <c r="U31" s="1139"/>
      <c r="V31" s="1139">
        <v>11203</v>
      </c>
      <c r="W31" s="1139"/>
      <c r="X31" s="1139"/>
      <c r="Y31" s="1139"/>
      <c r="Z31" s="1139"/>
      <c r="AA31" s="1139">
        <v>1113</v>
      </c>
      <c r="AB31" s="1139"/>
      <c r="AC31" s="1139"/>
      <c r="AD31" s="1139"/>
      <c r="AE31" s="1140"/>
      <c r="AF31" s="1114">
        <v>2679</v>
      </c>
      <c r="AG31" s="1115"/>
      <c r="AH31" s="1115"/>
      <c r="AI31" s="1115"/>
      <c r="AJ31" s="1116"/>
      <c r="AK31" s="1075">
        <v>1934</v>
      </c>
      <c r="AL31" s="1066"/>
      <c r="AM31" s="1066"/>
      <c r="AN31" s="1066"/>
      <c r="AO31" s="1066"/>
      <c r="AP31" s="1066">
        <v>15595</v>
      </c>
      <c r="AQ31" s="1066"/>
      <c r="AR31" s="1066"/>
      <c r="AS31" s="1066"/>
      <c r="AT31" s="1066"/>
      <c r="AU31" s="1066">
        <v>8265</v>
      </c>
      <c r="AV31" s="1066"/>
      <c r="AW31" s="1066"/>
      <c r="AX31" s="1066"/>
      <c r="AY31" s="1066"/>
      <c r="AZ31" s="1137" t="s">
        <v>584</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409</v>
      </c>
      <c r="C32" s="1133"/>
      <c r="D32" s="1133"/>
      <c r="E32" s="1133"/>
      <c r="F32" s="1133"/>
      <c r="G32" s="1133"/>
      <c r="H32" s="1133"/>
      <c r="I32" s="1133"/>
      <c r="J32" s="1133"/>
      <c r="K32" s="1133"/>
      <c r="L32" s="1133"/>
      <c r="M32" s="1133"/>
      <c r="N32" s="1133"/>
      <c r="O32" s="1133"/>
      <c r="P32" s="1134"/>
      <c r="Q32" s="1138">
        <v>6014</v>
      </c>
      <c r="R32" s="1139"/>
      <c r="S32" s="1139"/>
      <c r="T32" s="1139"/>
      <c r="U32" s="1139"/>
      <c r="V32" s="1139">
        <v>5773</v>
      </c>
      <c r="W32" s="1139"/>
      <c r="X32" s="1139"/>
      <c r="Y32" s="1139"/>
      <c r="Z32" s="1139"/>
      <c r="AA32" s="1139">
        <v>241</v>
      </c>
      <c r="AB32" s="1139"/>
      <c r="AC32" s="1139"/>
      <c r="AD32" s="1139"/>
      <c r="AE32" s="1140"/>
      <c r="AF32" s="1114">
        <v>878</v>
      </c>
      <c r="AG32" s="1115"/>
      <c r="AH32" s="1115"/>
      <c r="AI32" s="1115"/>
      <c r="AJ32" s="1116"/>
      <c r="AK32" s="1075">
        <v>894</v>
      </c>
      <c r="AL32" s="1066"/>
      <c r="AM32" s="1066"/>
      <c r="AN32" s="1066"/>
      <c r="AO32" s="1066"/>
      <c r="AP32" s="1066">
        <v>19639</v>
      </c>
      <c r="AQ32" s="1066"/>
      <c r="AR32" s="1066"/>
      <c r="AS32" s="1066"/>
      <c r="AT32" s="1066"/>
      <c r="AU32" s="1066">
        <v>4635</v>
      </c>
      <c r="AV32" s="1066"/>
      <c r="AW32" s="1066"/>
      <c r="AX32" s="1066"/>
      <c r="AY32" s="1066"/>
      <c r="AZ32" s="1137" t="s">
        <v>584</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411</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3989</v>
      </c>
      <c r="AG63" s="1054"/>
      <c r="AH63" s="1054"/>
      <c r="AI63" s="1054"/>
      <c r="AJ63" s="1125"/>
      <c r="AK63" s="1126"/>
      <c r="AL63" s="1058"/>
      <c r="AM63" s="1058"/>
      <c r="AN63" s="1058"/>
      <c r="AO63" s="1058"/>
      <c r="AP63" s="1054">
        <v>35234</v>
      </c>
      <c r="AQ63" s="1054"/>
      <c r="AR63" s="1054"/>
      <c r="AS63" s="1054"/>
      <c r="AT63" s="1054"/>
      <c r="AU63" s="1054">
        <v>12900</v>
      </c>
      <c r="AV63" s="1054"/>
      <c r="AW63" s="1054"/>
      <c r="AX63" s="1054"/>
      <c r="AY63" s="1054"/>
      <c r="AZ63" s="1120"/>
      <c r="BA63" s="1120"/>
      <c r="BB63" s="1120"/>
      <c r="BC63" s="1120"/>
      <c r="BD63" s="1120"/>
      <c r="BE63" s="1055"/>
      <c r="BF63" s="1055"/>
      <c r="BG63" s="1055"/>
      <c r="BH63" s="1055"/>
      <c r="BI63" s="1056"/>
      <c r="BJ63" s="1121" t="s">
        <v>389</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416</v>
      </c>
      <c r="W66" s="1097"/>
      <c r="X66" s="1097"/>
      <c r="Y66" s="1097"/>
      <c r="Z66" s="1098"/>
      <c r="AA66" s="1096" t="s">
        <v>398</v>
      </c>
      <c r="AB66" s="1097"/>
      <c r="AC66" s="1097"/>
      <c r="AD66" s="1097"/>
      <c r="AE66" s="1098"/>
      <c r="AF66" s="1102" t="s">
        <v>417</v>
      </c>
      <c r="AG66" s="1103"/>
      <c r="AH66" s="1103"/>
      <c r="AI66" s="1103"/>
      <c r="AJ66" s="1104"/>
      <c r="AK66" s="1096" t="s">
        <v>418</v>
      </c>
      <c r="AL66" s="1091"/>
      <c r="AM66" s="1091"/>
      <c r="AN66" s="1091"/>
      <c r="AO66" s="1092"/>
      <c r="AP66" s="1096" t="s">
        <v>401</v>
      </c>
      <c r="AQ66" s="1097"/>
      <c r="AR66" s="1097"/>
      <c r="AS66" s="1097"/>
      <c r="AT66" s="1098"/>
      <c r="AU66" s="1096" t="s">
        <v>419</v>
      </c>
      <c r="AV66" s="1097"/>
      <c r="AW66" s="1097"/>
      <c r="AX66" s="1097"/>
      <c r="AY66" s="1098"/>
      <c r="AZ66" s="1096" t="s">
        <v>377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576</v>
      </c>
      <c r="C68" s="1081"/>
      <c r="D68" s="1081"/>
      <c r="E68" s="1081"/>
      <c r="F68" s="1081"/>
      <c r="G68" s="1081"/>
      <c r="H68" s="1081"/>
      <c r="I68" s="1081"/>
      <c r="J68" s="1081"/>
      <c r="K68" s="1081"/>
      <c r="L68" s="1081"/>
      <c r="M68" s="1081"/>
      <c r="N68" s="1081"/>
      <c r="O68" s="1081"/>
      <c r="P68" s="1082"/>
      <c r="Q68" s="1083">
        <v>1886</v>
      </c>
      <c r="R68" s="1077"/>
      <c r="S68" s="1077"/>
      <c r="T68" s="1077"/>
      <c r="U68" s="1077"/>
      <c r="V68" s="1077">
        <v>1880</v>
      </c>
      <c r="W68" s="1077"/>
      <c r="X68" s="1077"/>
      <c r="Y68" s="1077"/>
      <c r="Z68" s="1077"/>
      <c r="AA68" s="1077">
        <v>6</v>
      </c>
      <c r="AB68" s="1077"/>
      <c r="AC68" s="1077"/>
      <c r="AD68" s="1077"/>
      <c r="AE68" s="1077"/>
      <c r="AF68" s="1077">
        <v>3</v>
      </c>
      <c r="AG68" s="1077"/>
      <c r="AH68" s="1077"/>
      <c r="AI68" s="1077"/>
      <c r="AJ68" s="1077"/>
      <c r="AK68" s="1077" t="s">
        <v>585</v>
      </c>
      <c r="AL68" s="1077"/>
      <c r="AM68" s="1077"/>
      <c r="AN68" s="1077"/>
      <c r="AO68" s="1077"/>
      <c r="AP68" s="1077">
        <v>1396</v>
      </c>
      <c r="AQ68" s="1077"/>
      <c r="AR68" s="1077"/>
      <c r="AS68" s="1077"/>
      <c r="AT68" s="1077"/>
      <c r="AU68" s="1077">
        <v>1265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577</v>
      </c>
      <c r="C69" s="1070"/>
      <c r="D69" s="1070"/>
      <c r="E69" s="1070"/>
      <c r="F69" s="1070"/>
      <c r="G69" s="1070"/>
      <c r="H69" s="1070"/>
      <c r="I69" s="1070"/>
      <c r="J69" s="1070"/>
      <c r="K69" s="1070"/>
      <c r="L69" s="1070"/>
      <c r="M69" s="1070"/>
      <c r="N69" s="1070"/>
      <c r="O69" s="1070"/>
      <c r="P69" s="1071"/>
      <c r="Q69" s="1072">
        <v>4670</v>
      </c>
      <c r="R69" s="1066"/>
      <c r="S69" s="1066"/>
      <c r="T69" s="1066"/>
      <c r="U69" s="1066"/>
      <c r="V69" s="1066">
        <v>3737</v>
      </c>
      <c r="W69" s="1066"/>
      <c r="X69" s="1066"/>
      <c r="Y69" s="1066"/>
      <c r="Z69" s="1066"/>
      <c r="AA69" s="1066">
        <v>933</v>
      </c>
      <c r="AB69" s="1066"/>
      <c r="AC69" s="1066"/>
      <c r="AD69" s="1066"/>
      <c r="AE69" s="1066"/>
      <c r="AF69" s="1066">
        <v>933</v>
      </c>
      <c r="AG69" s="1066"/>
      <c r="AH69" s="1066"/>
      <c r="AI69" s="1066"/>
      <c r="AJ69" s="1066"/>
      <c r="AK69" s="1066">
        <v>203</v>
      </c>
      <c r="AL69" s="1066"/>
      <c r="AM69" s="1066"/>
      <c r="AN69" s="1066"/>
      <c r="AO69" s="1066"/>
      <c r="AP69" s="1066" t="s">
        <v>585</v>
      </c>
      <c r="AQ69" s="1066"/>
      <c r="AR69" s="1066"/>
      <c r="AS69" s="1066"/>
      <c r="AT69" s="1066"/>
      <c r="AU69" s="1066" t="s">
        <v>585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578</v>
      </c>
      <c r="C70" s="1070"/>
      <c r="D70" s="1070"/>
      <c r="E70" s="1070"/>
      <c r="F70" s="1070"/>
      <c r="G70" s="1070"/>
      <c r="H70" s="1070"/>
      <c r="I70" s="1070"/>
      <c r="J70" s="1070"/>
      <c r="K70" s="1070"/>
      <c r="L70" s="1070"/>
      <c r="M70" s="1070"/>
      <c r="N70" s="1070"/>
      <c r="O70" s="1070"/>
      <c r="P70" s="1071"/>
      <c r="Q70" s="1072">
        <v>950375</v>
      </c>
      <c r="R70" s="1066"/>
      <c r="S70" s="1066"/>
      <c r="T70" s="1066"/>
      <c r="U70" s="1066"/>
      <c r="V70" s="1066">
        <v>910903</v>
      </c>
      <c r="W70" s="1066"/>
      <c r="X70" s="1066"/>
      <c r="Y70" s="1066"/>
      <c r="Z70" s="1066"/>
      <c r="AA70" s="1066">
        <v>39472</v>
      </c>
      <c r="AB70" s="1066"/>
      <c r="AC70" s="1066"/>
      <c r="AD70" s="1066"/>
      <c r="AE70" s="1066"/>
      <c r="AF70" s="1066">
        <v>39472</v>
      </c>
      <c r="AG70" s="1066"/>
      <c r="AH70" s="1066"/>
      <c r="AI70" s="1066"/>
      <c r="AJ70" s="1066"/>
      <c r="AK70" s="1066">
        <v>4419</v>
      </c>
      <c r="AL70" s="1066"/>
      <c r="AM70" s="1066"/>
      <c r="AN70" s="1066"/>
      <c r="AO70" s="1066"/>
      <c r="AP70" s="1066" t="s">
        <v>586</v>
      </c>
      <c r="AQ70" s="1066"/>
      <c r="AR70" s="1066"/>
      <c r="AS70" s="1066"/>
      <c r="AT70" s="1066"/>
      <c r="AU70" s="1066" t="s">
        <v>585</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c r="C71" s="1070"/>
      <c r="D71" s="1070"/>
      <c r="E71" s="1070"/>
      <c r="F71" s="1070"/>
      <c r="G71" s="1070"/>
      <c r="H71" s="1070"/>
      <c r="I71" s="1070"/>
      <c r="J71" s="1070"/>
      <c r="K71" s="1070"/>
      <c r="L71" s="1070"/>
      <c r="M71" s="1070"/>
      <c r="N71" s="1070"/>
      <c r="O71" s="1070"/>
      <c r="P71" s="1071"/>
      <c r="Q71" s="1072"/>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40408</v>
      </c>
      <c r="AG88" s="1054"/>
      <c r="AH88" s="1054"/>
      <c r="AI88" s="1054"/>
      <c r="AJ88" s="1054"/>
      <c r="AK88" s="1058"/>
      <c r="AL88" s="1058"/>
      <c r="AM88" s="1058"/>
      <c r="AN88" s="1058"/>
      <c r="AO88" s="1058"/>
      <c r="AP88" s="1054">
        <v>1396</v>
      </c>
      <c r="AQ88" s="1054"/>
      <c r="AR88" s="1054"/>
      <c r="AS88" s="1054"/>
      <c r="AT88" s="1054"/>
      <c r="AU88" s="1054">
        <v>1265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855</v>
      </c>
      <c r="CS102" s="1046"/>
      <c r="CT102" s="1046"/>
      <c r="CU102" s="1046"/>
      <c r="CV102" s="1047"/>
      <c r="CW102" s="1045">
        <v>202</v>
      </c>
      <c r="CX102" s="1046"/>
      <c r="CY102" s="1046"/>
      <c r="CZ102" s="1046"/>
      <c r="DA102" s="1047"/>
      <c r="DB102" s="1045">
        <v>0</v>
      </c>
      <c r="DC102" s="1046"/>
      <c r="DD102" s="1046"/>
      <c r="DE102" s="1046"/>
      <c r="DF102" s="1047"/>
      <c r="DG102" s="1045">
        <v>0</v>
      </c>
      <c r="DH102" s="1046"/>
      <c r="DI102" s="1046"/>
      <c r="DJ102" s="1046"/>
      <c r="DK102" s="1047"/>
      <c r="DL102" s="1045">
        <v>0</v>
      </c>
      <c r="DM102" s="1046"/>
      <c r="DN102" s="1046"/>
      <c r="DO102" s="1046"/>
      <c r="DP102" s="1047"/>
      <c r="DQ102" s="1045">
        <v>0</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305</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305</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305</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5887031</v>
      </c>
      <c r="AB110" s="982"/>
      <c r="AC110" s="982"/>
      <c r="AD110" s="982"/>
      <c r="AE110" s="983"/>
      <c r="AF110" s="984">
        <v>6000922</v>
      </c>
      <c r="AG110" s="982"/>
      <c r="AH110" s="982"/>
      <c r="AI110" s="982"/>
      <c r="AJ110" s="983"/>
      <c r="AK110" s="984">
        <v>5752507</v>
      </c>
      <c r="AL110" s="982"/>
      <c r="AM110" s="982"/>
      <c r="AN110" s="982"/>
      <c r="AO110" s="983"/>
      <c r="AP110" s="985">
        <v>11.5</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52723593</v>
      </c>
      <c r="BR110" s="929"/>
      <c r="BS110" s="929"/>
      <c r="BT110" s="929"/>
      <c r="BU110" s="929"/>
      <c r="BV110" s="929">
        <v>55067304</v>
      </c>
      <c r="BW110" s="929"/>
      <c r="BX110" s="929"/>
      <c r="BY110" s="929"/>
      <c r="BZ110" s="929"/>
      <c r="CA110" s="929">
        <v>58568410</v>
      </c>
      <c r="CB110" s="929"/>
      <c r="CC110" s="929"/>
      <c r="CD110" s="929"/>
      <c r="CE110" s="929"/>
      <c r="CF110" s="953">
        <v>117.5</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389</v>
      </c>
      <c r="DH110" s="929"/>
      <c r="DI110" s="929"/>
      <c r="DJ110" s="929"/>
      <c r="DK110" s="929"/>
      <c r="DL110" s="929" t="s">
        <v>389</v>
      </c>
      <c r="DM110" s="929"/>
      <c r="DN110" s="929"/>
      <c r="DO110" s="929"/>
      <c r="DP110" s="929"/>
      <c r="DQ110" s="929" t="s">
        <v>393</v>
      </c>
      <c r="DR110" s="929"/>
      <c r="DS110" s="929"/>
      <c r="DT110" s="929"/>
      <c r="DU110" s="929"/>
      <c r="DV110" s="930" t="s">
        <v>389</v>
      </c>
      <c r="DW110" s="930"/>
      <c r="DX110" s="930"/>
      <c r="DY110" s="930"/>
      <c r="DZ110" s="931"/>
    </row>
    <row r="111" spans="1:131" s="248" customFormat="1" ht="26.25" customHeight="1" x14ac:dyDescent="0.2">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393</v>
      </c>
      <c r="AB111" s="1010"/>
      <c r="AC111" s="1010"/>
      <c r="AD111" s="1010"/>
      <c r="AE111" s="1011"/>
      <c r="AF111" s="1012" t="s">
        <v>393</v>
      </c>
      <c r="AG111" s="1010"/>
      <c r="AH111" s="1010"/>
      <c r="AI111" s="1010"/>
      <c r="AJ111" s="1011"/>
      <c r="AK111" s="1012" t="s">
        <v>438</v>
      </c>
      <c r="AL111" s="1010"/>
      <c r="AM111" s="1010"/>
      <c r="AN111" s="1010"/>
      <c r="AO111" s="1011"/>
      <c r="AP111" s="1013" t="s">
        <v>393</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438</v>
      </c>
      <c r="BR111" s="901"/>
      <c r="BS111" s="901"/>
      <c r="BT111" s="901"/>
      <c r="BU111" s="901"/>
      <c r="BV111" s="901" t="s">
        <v>438</v>
      </c>
      <c r="BW111" s="901"/>
      <c r="BX111" s="901"/>
      <c r="BY111" s="901"/>
      <c r="BZ111" s="901"/>
      <c r="CA111" s="901" t="s">
        <v>389</v>
      </c>
      <c r="CB111" s="901"/>
      <c r="CC111" s="901"/>
      <c r="CD111" s="901"/>
      <c r="CE111" s="901"/>
      <c r="CF111" s="962" t="s">
        <v>389</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389</v>
      </c>
      <c r="DM111" s="901"/>
      <c r="DN111" s="901"/>
      <c r="DO111" s="901"/>
      <c r="DP111" s="901"/>
      <c r="DQ111" s="901" t="s">
        <v>389</v>
      </c>
      <c r="DR111" s="901"/>
      <c r="DS111" s="901"/>
      <c r="DT111" s="901"/>
      <c r="DU111" s="901"/>
      <c r="DV111" s="878" t="s">
        <v>389</v>
      </c>
      <c r="DW111" s="878"/>
      <c r="DX111" s="878"/>
      <c r="DY111" s="878"/>
      <c r="DZ111" s="879"/>
    </row>
    <row r="112" spans="1:131" s="248" customFormat="1" ht="26.25" customHeight="1" x14ac:dyDescent="0.2">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41667</v>
      </c>
      <c r="AB112" s="864"/>
      <c r="AC112" s="864"/>
      <c r="AD112" s="864"/>
      <c r="AE112" s="865"/>
      <c r="AF112" s="866">
        <v>41667</v>
      </c>
      <c r="AG112" s="864"/>
      <c r="AH112" s="864"/>
      <c r="AI112" s="864"/>
      <c r="AJ112" s="865"/>
      <c r="AK112" s="866">
        <v>41667</v>
      </c>
      <c r="AL112" s="864"/>
      <c r="AM112" s="864"/>
      <c r="AN112" s="864"/>
      <c r="AO112" s="865"/>
      <c r="AP112" s="911">
        <v>0.1</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13704477</v>
      </c>
      <c r="BR112" s="901"/>
      <c r="BS112" s="901"/>
      <c r="BT112" s="901"/>
      <c r="BU112" s="901"/>
      <c r="BV112" s="901">
        <v>12633485</v>
      </c>
      <c r="BW112" s="901"/>
      <c r="BX112" s="901"/>
      <c r="BY112" s="901"/>
      <c r="BZ112" s="901"/>
      <c r="CA112" s="901">
        <v>12900063</v>
      </c>
      <c r="CB112" s="901"/>
      <c r="CC112" s="901"/>
      <c r="CD112" s="901"/>
      <c r="CE112" s="901"/>
      <c r="CF112" s="962">
        <v>25.9</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393</v>
      </c>
      <c r="DH112" s="901"/>
      <c r="DI112" s="901"/>
      <c r="DJ112" s="901"/>
      <c r="DK112" s="901"/>
      <c r="DL112" s="901" t="s">
        <v>389</v>
      </c>
      <c r="DM112" s="901"/>
      <c r="DN112" s="901"/>
      <c r="DO112" s="901"/>
      <c r="DP112" s="901"/>
      <c r="DQ112" s="901" t="s">
        <v>393</v>
      </c>
      <c r="DR112" s="901"/>
      <c r="DS112" s="901"/>
      <c r="DT112" s="901"/>
      <c r="DU112" s="901"/>
      <c r="DV112" s="878" t="s">
        <v>389</v>
      </c>
      <c r="DW112" s="878"/>
      <c r="DX112" s="878"/>
      <c r="DY112" s="878"/>
      <c r="DZ112" s="879"/>
    </row>
    <row r="113" spans="1:130" s="248" customFormat="1" ht="26.25" customHeight="1" x14ac:dyDescent="0.2">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1153334</v>
      </c>
      <c r="AB113" s="1010"/>
      <c r="AC113" s="1010"/>
      <c r="AD113" s="1010"/>
      <c r="AE113" s="1011"/>
      <c r="AF113" s="1012">
        <v>1158435</v>
      </c>
      <c r="AG113" s="1010"/>
      <c r="AH113" s="1010"/>
      <c r="AI113" s="1010"/>
      <c r="AJ113" s="1011"/>
      <c r="AK113" s="1012">
        <v>1121550</v>
      </c>
      <c r="AL113" s="1010"/>
      <c r="AM113" s="1010"/>
      <c r="AN113" s="1010"/>
      <c r="AO113" s="1011"/>
      <c r="AP113" s="1013">
        <v>2.2999999999999998</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t="s">
        <v>389</v>
      </c>
      <c r="BR113" s="901"/>
      <c r="BS113" s="901"/>
      <c r="BT113" s="901"/>
      <c r="BU113" s="901"/>
      <c r="BV113" s="901" t="s">
        <v>389</v>
      </c>
      <c r="BW113" s="901"/>
      <c r="BX113" s="901"/>
      <c r="BY113" s="901"/>
      <c r="BZ113" s="901"/>
      <c r="CA113" s="901">
        <v>1264645</v>
      </c>
      <c r="CB113" s="901"/>
      <c r="CC113" s="901"/>
      <c r="CD113" s="901"/>
      <c r="CE113" s="901"/>
      <c r="CF113" s="962">
        <v>2.5</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393</v>
      </c>
      <c r="DH113" s="864"/>
      <c r="DI113" s="864"/>
      <c r="DJ113" s="864"/>
      <c r="DK113" s="865"/>
      <c r="DL113" s="866" t="s">
        <v>393</v>
      </c>
      <c r="DM113" s="864"/>
      <c r="DN113" s="864"/>
      <c r="DO113" s="864"/>
      <c r="DP113" s="865"/>
      <c r="DQ113" s="866" t="s">
        <v>393</v>
      </c>
      <c r="DR113" s="864"/>
      <c r="DS113" s="864"/>
      <c r="DT113" s="864"/>
      <c r="DU113" s="865"/>
      <c r="DV113" s="911" t="s">
        <v>389</v>
      </c>
      <c r="DW113" s="912"/>
      <c r="DX113" s="912"/>
      <c r="DY113" s="912"/>
      <c r="DZ113" s="913"/>
    </row>
    <row r="114" spans="1:130" s="248" customFormat="1" ht="26.25" customHeight="1" x14ac:dyDescent="0.2">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389</v>
      </c>
      <c r="AB114" s="864"/>
      <c r="AC114" s="864"/>
      <c r="AD114" s="864"/>
      <c r="AE114" s="865"/>
      <c r="AF114" s="866" t="s">
        <v>389</v>
      </c>
      <c r="AG114" s="864"/>
      <c r="AH114" s="864"/>
      <c r="AI114" s="864"/>
      <c r="AJ114" s="865"/>
      <c r="AK114" s="866" t="s">
        <v>389</v>
      </c>
      <c r="AL114" s="864"/>
      <c r="AM114" s="864"/>
      <c r="AN114" s="864"/>
      <c r="AO114" s="865"/>
      <c r="AP114" s="911" t="s">
        <v>389</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12126478</v>
      </c>
      <c r="BR114" s="901"/>
      <c r="BS114" s="901"/>
      <c r="BT114" s="901"/>
      <c r="BU114" s="901"/>
      <c r="BV114" s="901">
        <v>11498083</v>
      </c>
      <c r="BW114" s="901"/>
      <c r="BX114" s="901"/>
      <c r="BY114" s="901"/>
      <c r="BZ114" s="901"/>
      <c r="CA114" s="901">
        <v>11124774</v>
      </c>
      <c r="CB114" s="901"/>
      <c r="CC114" s="901"/>
      <c r="CD114" s="901"/>
      <c r="CE114" s="901"/>
      <c r="CF114" s="962">
        <v>22.3</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389</v>
      </c>
      <c r="DH114" s="864"/>
      <c r="DI114" s="864"/>
      <c r="DJ114" s="864"/>
      <c r="DK114" s="865"/>
      <c r="DL114" s="866" t="s">
        <v>393</v>
      </c>
      <c r="DM114" s="864"/>
      <c r="DN114" s="864"/>
      <c r="DO114" s="864"/>
      <c r="DP114" s="865"/>
      <c r="DQ114" s="866" t="s">
        <v>389</v>
      </c>
      <c r="DR114" s="864"/>
      <c r="DS114" s="864"/>
      <c r="DT114" s="864"/>
      <c r="DU114" s="865"/>
      <c r="DV114" s="911" t="s">
        <v>438</v>
      </c>
      <c r="DW114" s="912"/>
      <c r="DX114" s="912"/>
      <c r="DY114" s="912"/>
      <c r="DZ114" s="913"/>
    </row>
    <row r="115" spans="1:130" s="248" customFormat="1" ht="26.25" customHeight="1" x14ac:dyDescent="0.2">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389</v>
      </c>
      <c r="AB115" s="1010"/>
      <c r="AC115" s="1010"/>
      <c r="AD115" s="1010"/>
      <c r="AE115" s="1011"/>
      <c r="AF115" s="1012" t="s">
        <v>389</v>
      </c>
      <c r="AG115" s="1010"/>
      <c r="AH115" s="1010"/>
      <c r="AI115" s="1010"/>
      <c r="AJ115" s="1011"/>
      <c r="AK115" s="1012" t="s">
        <v>393</v>
      </c>
      <c r="AL115" s="1010"/>
      <c r="AM115" s="1010"/>
      <c r="AN115" s="1010"/>
      <c r="AO115" s="1011"/>
      <c r="AP115" s="1013" t="s">
        <v>389</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389</v>
      </c>
      <c r="BR115" s="901"/>
      <c r="BS115" s="901"/>
      <c r="BT115" s="901"/>
      <c r="BU115" s="901"/>
      <c r="BV115" s="901" t="s">
        <v>393</v>
      </c>
      <c r="BW115" s="901"/>
      <c r="BX115" s="901"/>
      <c r="BY115" s="901"/>
      <c r="BZ115" s="901"/>
      <c r="CA115" s="901" t="s">
        <v>389</v>
      </c>
      <c r="CB115" s="901"/>
      <c r="CC115" s="901"/>
      <c r="CD115" s="901"/>
      <c r="CE115" s="901"/>
      <c r="CF115" s="962" t="s">
        <v>393</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t="s">
        <v>389</v>
      </c>
      <c r="DM115" s="864"/>
      <c r="DN115" s="864"/>
      <c r="DO115" s="864"/>
      <c r="DP115" s="865"/>
      <c r="DQ115" s="866" t="s">
        <v>389</v>
      </c>
      <c r="DR115" s="864"/>
      <c r="DS115" s="864"/>
      <c r="DT115" s="864"/>
      <c r="DU115" s="865"/>
      <c r="DV115" s="911" t="s">
        <v>389</v>
      </c>
      <c r="DW115" s="912"/>
      <c r="DX115" s="912"/>
      <c r="DY115" s="912"/>
      <c r="DZ115" s="913"/>
    </row>
    <row r="116" spans="1:130" s="248" customFormat="1" ht="26.25" customHeight="1" x14ac:dyDescent="0.2">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389</v>
      </c>
      <c r="AB116" s="864"/>
      <c r="AC116" s="864"/>
      <c r="AD116" s="864"/>
      <c r="AE116" s="865"/>
      <c r="AF116" s="866" t="s">
        <v>389</v>
      </c>
      <c r="AG116" s="864"/>
      <c r="AH116" s="864"/>
      <c r="AI116" s="864"/>
      <c r="AJ116" s="865"/>
      <c r="AK116" s="866" t="s">
        <v>438</v>
      </c>
      <c r="AL116" s="864"/>
      <c r="AM116" s="864"/>
      <c r="AN116" s="864"/>
      <c r="AO116" s="865"/>
      <c r="AP116" s="911" t="s">
        <v>438</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389</v>
      </c>
      <c r="BR116" s="901"/>
      <c r="BS116" s="901"/>
      <c r="BT116" s="901"/>
      <c r="BU116" s="901"/>
      <c r="BV116" s="901" t="s">
        <v>389</v>
      </c>
      <c r="BW116" s="901"/>
      <c r="BX116" s="901"/>
      <c r="BY116" s="901"/>
      <c r="BZ116" s="901"/>
      <c r="CA116" s="901" t="s">
        <v>393</v>
      </c>
      <c r="CB116" s="901"/>
      <c r="CC116" s="901"/>
      <c r="CD116" s="901"/>
      <c r="CE116" s="901"/>
      <c r="CF116" s="962" t="s">
        <v>438</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389</v>
      </c>
      <c r="DH116" s="864"/>
      <c r="DI116" s="864"/>
      <c r="DJ116" s="864"/>
      <c r="DK116" s="865"/>
      <c r="DL116" s="866" t="s">
        <v>438</v>
      </c>
      <c r="DM116" s="864"/>
      <c r="DN116" s="864"/>
      <c r="DO116" s="864"/>
      <c r="DP116" s="865"/>
      <c r="DQ116" s="866" t="s">
        <v>438</v>
      </c>
      <c r="DR116" s="864"/>
      <c r="DS116" s="864"/>
      <c r="DT116" s="864"/>
      <c r="DU116" s="865"/>
      <c r="DV116" s="911" t="s">
        <v>389</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7082032</v>
      </c>
      <c r="AB117" s="996"/>
      <c r="AC117" s="996"/>
      <c r="AD117" s="996"/>
      <c r="AE117" s="997"/>
      <c r="AF117" s="998">
        <v>7201024</v>
      </c>
      <c r="AG117" s="996"/>
      <c r="AH117" s="996"/>
      <c r="AI117" s="996"/>
      <c r="AJ117" s="997"/>
      <c r="AK117" s="998">
        <v>6915724</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389</v>
      </c>
      <c r="BR117" s="901"/>
      <c r="BS117" s="901"/>
      <c r="BT117" s="901"/>
      <c r="BU117" s="901"/>
      <c r="BV117" s="901" t="s">
        <v>389</v>
      </c>
      <c r="BW117" s="901"/>
      <c r="BX117" s="901"/>
      <c r="BY117" s="901"/>
      <c r="BZ117" s="901"/>
      <c r="CA117" s="901" t="s">
        <v>389</v>
      </c>
      <c r="CB117" s="901"/>
      <c r="CC117" s="901"/>
      <c r="CD117" s="901"/>
      <c r="CE117" s="901"/>
      <c r="CF117" s="962" t="s">
        <v>389</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389</v>
      </c>
      <c r="DH117" s="864"/>
      <c r="DI117" s="864"/>
      <c r="DJ117" s="864"/>
      <c r="DK117" s="865"/>
      <c r="DL117" s="866" t="s">
        <v>389</v>
      </c>
      <c r="DM117" s="864"/>
      <c r="DN117" s="864"/>
      <c r="DO117" s="864"/>
      <c r="DP117" s="865"/>
      <c r="DQ117" s="866" t="s">
        <v>389</v>
      </c>
      <c r="DR117" s="864"/>
      <c r="DS117" s="864"/>
      <c r="DT117" s="864"/>
      <c r="DU117" s="865"/>
      <c r="DV117" s="911" t="s">
        <v>389</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305</v>
      </c>
      <c r="AL118" s="989"/>
      <c r="AM118" s="989"/>
      <c r="AN118" s="989"/>
      <c r="AO118" s="990"/>
      <c r="AP118" s="992" t="s">
        <v>431</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389</v>
      </c>
      <c r="BR118" s="932"/>
      <c r="BS118" s="932"/>
      <c r="BT118" s="932"/>
      <c r="BU118" s="932"/>
      <c r="BV118" s="932" t="s">
        <v>389</v>
      </c>
      <c r="BW118" s="932"/>
      <c r="BX118" s="932"/>
      <c r="BY118" s="932"/>
      <c r="BZ118" s="932"/>
      <c r="CA118" s="932" t="s">
        <v>438</v>
      </c>
      <c r="CB118" s="932"/>
      <c r="CC118" s="932"/>
      <c r="CD118" s="932"/>
      <c r="CE118" s="932"/>
      <c r="CF118" s="962" t="s">
        <v>438</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389</v>
      </c>
      <c r="DH118" s="864"/>
      <c r="DI118" s="864"/>
      <c r="DJ118" s="864"/>
      <c r="DK118" s="865"/>
      <c r="DL118" s="866" t="s">
        <v>438</v>
      </c>
      <c r="DM118" s="864"/>
      <c r="DN118" s="864"/>
      <c r="DO118" s="864"/>
      <c r="DP118" s="865"/>
      <c r="DQ118" s="866" t="s">
        <v>438</v>
      </c>
      <c r="DR118" s="864"/>
      <c r="DS118" s="864"/>
      <c r="DT118" s="864"/>
      <c r="DU118" s="865"/>
      <c r="DV118" s="911" t="s">
        <v>389</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389</v>
      </c>
      <c r="AB119" s="982"/>
      <c r="AC119" s="982"/>
      <c r="AD119" s="982"/>
      <c r="AE119" s="983"/>
      <c r="AF119" s="984" t="s">
        <v>393</v>
      </c>
      <c r="AG119" s="982"/>
      <c r="AH119" s="982"/>
      <c r="AI119" s="982"/>
      <c r="AJ119" s="983"/>
      <c r="AK119" s="984" t="s">
        <v>389</v>
      </c>
      <c r="AL119" s="982"/>
      <c r="AM119" s="982"/>
      <c r="AN119" s="982"/>
      <c r="AO119" s="983"/>
      <c r="AP119" s="985" t="s">
        <v>438</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462</v>
      </c>
      <c r="BP119" s="965"/>
      <c r="BQ119" s="969">
        <v>78554548</v>
      </c>
      <c r="BR119" s="932"/>
      <c r="BS119" s="932"/>
      <c r="BT119" s="932"/>
      <c r="BU119" s="932"/>
      <c r="BV119" s="932">
        <v>79198872</v>
      </c>
      <c r="BW119" s="932"/>
      <c r="BX119" s="932"/>
      <c r="BY119" s="932"/>
      <c r="BZ119" s="932"/>
      <c r="CA119" s="932">
        <v>83857892</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389</v>
      </c>
      <c r="DH119" s="847"/>
      <c r="DI119" s="847"/>
      <c r="DJ119" s="847"/>
      <c r="DK119" s="848"/>
      <c r="DL119" s="849" t="s">
        <v>389</v>
      </c>
      <c r="DM119" s="847"/>
      <c r="DN119" s="847"/>
      <c r="DO119" s="847"/>
      <c r="DP119" s="848"/>
      <c r="DQ119" s="849" t="s">
        <v>389</v>
      </c>
      <c r="DR119" s="847"/>
      <c r="DS119" s="847"/>
      <c r="DT119" s="847"/>
      <c r="DU119" s="848"/>
      <c r="DV119" s="935" t="s">
        <v>389</v>
      </c>
      <c r="DW119" s="936"/>
      <c r="DX119" s="936"/>
      <c r="DY119" s="936"/>
      <c r="DZ119" s="937"/>
    </row>
    <row r="120" spans="1:130" s="248" customFormat="1" ht="26.25" customHeight="1" x14ac:dyDescent="0.2">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438</v>
      </c>
      <c r="AG120" s="864"/>
      <c r="AH120" s="864"/>
      <c r="AI120" s="864"/>
      <c r="AJ120" s="865"/>
      <c r="AK120" s="866" t="s">
        <v>389</v>
      </c>
      <c r="AL120" s="864"/>
      <c r="AM120" s="864"/>
      <c r="AN120" s="864"/>
      <c r="AO120" s="865"/>
      <c r="AP120" s="911" t="s">
        <v>438</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21460838</v>
      </c>
      <c r="BR120" s="929"/>
      <c r="BS120" s="929"/>
      <c r="BT120" s="929"/>
      <c r="BU120" s="929"/>
      <c r="BV120" s="929">
        <v>22598103</v>
      </c>
      <c r="BW120" s="929"/>
      <c r="BX120" s="929"/>
      <c r="BY120" s="929"/>
      <c r="BZ120" s="929"/>
      <c r="CA120" s="929">
        <v>26471601</v>
      </c>
      <c r="CB120" s="929"/>
      <c r="CC120" s="929"/>
      <c r="CD120" s="929"/>
      <c r="CE120" s="929"/>
      <c r="CF120" s="953">
        <v>53.1</v>
      </c>
      <c r="CG120" s="954"/>
      <c r="CH120" s="954"/>
      <c r="CI120" s="954"/>
      <c r="CJ120" s="954"/>
      <c r="CK120" s="955" t="s">
        <v>466</v>
      </c>
      <c r="CL120" s="939"/>
      <c r="CM120" s="939"/>
      <c r="CN120" s="939"/>
      <c r="CO120" s="940"/>
      <c r="CP120" s="959" t="s">
        <v>407</v>
      </c>
      <c r="CQ120" s="960"/>
      <c r="CR120" s="960"/>
      <c r="CS120" s="960"/>
      <c r="CT120" s="960"/>
      <c r="CU120" s="960"/>
      <c r="CV120" s="960"/>
      <c r="CW120" s="960"/>
      <c r="CX120" s="960"/>
      <c r="CY120" s="960"/>
      <c r="CZ120" s="960"/>
      <c r="DA120" s="960"/>
      <c r="DB120" s="960"/>
      <c r="DC120" s="960"/>
      <c r="DD120" s="960"/>
      <c r="DE120" s="960"/>
      <c r="DF120" s="961"/>
      <c r="DG120" s="948">
        <v>8573610</v>
      </c>
      <c r="DH120" s="929"/>
      <c r="DI120" s="929"/>
      <c r="DJ120" s="929"/>
      <c r="DK120" s="929"/>
      <c r="DL120" s="929">
        <v>8121759</v>
      </c>
      <c r="DM120" s="929"/>
      <c r="DN120" s="929"/>
      <c r="DO120" s="929"/>
      <c r="DP120" s="929"/>
      <c r="DQ120" s="929">
        <v>8265149</v>
      </c>
      <c r="DR120" s="929"/>
      <c r="DS120" s="929"/>
      <c r="DT120" s="929"/>
      <c r="DU120" s="929"/>
      <c r="DV120" s="930">
        <v>16.600000000000001</v>
      </c>
      <c r="DW120" s="930"/>
      <c r="DX120" s="930"/>
      <c r="DY120" s="930"/>
      <c r="DZ120" s="931"/>
    </row>
    <row r="121" spans="1:130" s="248" customFormat="1" ht="26.25" customHeight="1" x14ac:dyDescent="0.2">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389</v>
      </c>
      <c r="AB121" s="864"/>
      <c r="AC121" s="864"/>
      <c r="AD121" s="864"/>
      <c r="AE121" s="865"/>
      <c r="AF121" s="866" t="s">
        <v>438</v>
      </c>
      <c r="AG121" s="864"/>
      <c r="AH121" s="864"/>
      <c r="AI121" s="864"/>
      <c r="AJ121" s="865"/>
      <c r="AK121" s="866" t="s">
        <v>389</v>
      </c>
      <c r="AL121" s="864"/>
      <c r="AM121" s="864"/>
      <c r="AN121" s="864"/>
      <c r="AO121" s="865"/>
      <c r="AP121" s="911" t="s">
        <v>438</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9017326</v>
      </c>
      <c r="BR121" s="901"/>
      <c r="BS121" s="901"/>
      <c r="BT121" s="901"/>
      <c r="BU121" s="901"/>
      <c r="BV121" s="901">
        <v>10309697</v>
      </c>
      <c r="BW121" s="901"/>
      <c r="BX121" s="901"/>
      <c r="BY121" s="901"/>
      <c r="BZ121" s="901"/>
      <c r="CA121" s="901">
        <v>12260861</v>
      </c>
      <c r="CB121" s="901"/>
      <c r="CC121" s="901"/>
      <c r="CD121" s="901"/>
      <c r="CE121" s="901"/>
      <c r="CF121" s="962">
        <v>24.6</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t="s">
        <v>389</v>
      </c>
      <c r="DH121" s="901"/>
      <c r="DI121" s="901"/>
      <c r="DJ121" s="901"/>
      <c r="DK121" s="901"/>
      <c r="DL121" s="901" t="s">
        <v>389</v>
      </c>
      <c r="DM121" s="901"/>
      <c r="DN121" s="901"/>
      <c r="DO121" s="901"/>
      <c r="DP121" s="901"/>
      <c r="DQ121" s="901">
        <v>4634914</v>
      </c>
      <c r="DR121" s="901"/>
      <c r="DS121" s="901"/>
      <c r="DT121" s="901"/>
      <c r="DU121" s="901"/>
      <c r="DV121" s="878">
        <v>9.3000000000000007</v>
      </c>
      <c r="DW121" s="878"/>
      <c r="DX121" s="878"/>
      <c r="DY121" s="878"/>
      <c r="DZ121" s="879"/>
    </row>
    <row r="122" spans="1:130" s="248" customFormat="1" ht="26.25" customHeight="1" x14ac:dyDescent="0.2">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389</v>
      </c>
      <c r="AB122" s="864"/>
      <c r="AC122" s="864"/>
      <c r="AD122" s="864"/>
      <c r="AE122" s="865"/>
      <c r="AF122" s="866" t="s">
        <v>389</v>
      </c>
      <c r="AG122" s="864"/>
      <c r="AH122" s="864"/>
      <c r="AI122" s="864"/>
      <c r="AJ122" s="865"/>
      <c r="AK122" s="866" t="s">
        <v>389</v>
      </c>
      <c r="AL122" s="864"/>
      <c r="AM122" s="864"/>
      <c r="AN122" s="864"/>
      <c r="AO122" s="865"/>
      <c r="AP122" s="911" t="s">
        <v>389</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30099449</v>
      </c>
      <c r="BR122" s="932"/>
      <c r="BS122" s="932"/>
      <c r="BT122" s="932"/>
      <c r="BU122" s="932"/>
      <c r="BV122" s="932">
        <v>27888151</v>
      </c>
      <c r="BW122" s="932"/>
      <c r="BX122" s="932"/>
      <c r="BY122" s="932"/>
      <c r="BZ122" s="932"/>
      <c r="CA122" s="932">
        <v>25317801</v>
      </c>
      <c r="CB122" s="932"/>
      <c r="CC122" s="932"/>
      <c r="CD122" s="932"/>
      <c r="CE122" s="932"/>
      <c r="CF122" s="933">
        <v>50.8</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t="s">
        <v>438</v>
      </c>
      <c r="DH122" s="901"/>
      <c r="DI122" s="901"/>
      <c r="DJ122" s="901"/>
      <c r="DK122" s="901"/>
      <c r="DL122" s="901" t="s">
        <v>389</v>
      </c>
      <c r="DM122" s="901"/>
      <c r="DN122" s="901"/>
      <c r="DO122" s="901"/>
      <c r="DP122" s="901"/>
      <c r="DQ122" s="901" t="s">
        <v>438</v>
      </c>
      <c r="DR122" s="901"/>
      <c r="DS122" s="901"/>
      <c r="DT122" s="901"/>
      <c r="DU122" s="901"/>
      <c r="DV122" s="878" t="s">
        <v>438</v>
      </c>
      <c r="DW122" s="878"/>
      <c r="DX122" s="878"/>
      <c r="DY122" s="878"/>
      <c r="DZ122" s="879"/>
    </row>
    <row r="123" spans="1:130" s="248" customFormat="1" ht="26.25" customHeight="1" x14ac:dyDescent="0.2">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438</v>
      </c>
      <c r="AB123" s="864"/>
      <c r="AC123" s="864"/>
      <c r="AD123" s="864"/>
      <c r="AE123" s="865"/>
      <c r="AF123" s="866" t="s">
        <v>389</v>
      </c>
      <c r="AG123" s="864"/>
      <c r="AH123" s="864"/>
      <c r="AI123" s="864"/>
      <c r="AJ123" s="865"/>
      <c r="AK123" s="866" t="s">
        <v>393</v>
      </c>
      <c r="AL123" s="864"/>
      <c r="AM123" s="864"/>
      <c r="AN123" s="864"/>
      <c r="AO123" s="865"/>
      <c r="AP123" s="911" t="s">
        <v>393</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470</v>
      </c>
      <c r="BP123" s="965"/>
      <c r="BQ123" s="919">
        <v>60577613</v>
      </c>
      <c r="BR123" s="920"/>
      <c r="BS123" s="920"/>
      <c r="BT123" s="920"/>
      <c r="BU123" s="920"/>
      <c r="BV123" s="920">
        <v>60795951</v>
      </c>
      <c r="BW123" s="920"/>
      <c r="BX123" s="920"/>
      <c r="BY123" s="920"/>
      <c r="BZ123" s="920"/>
      <c r="CA123" s="920">
        <v>64050263</v>
      </c>
      <c r="CB123" s="920"/>
      <c r="CC123" s="920"/>
      <c r="CD123" s="920"/>
      <c r="CE123" s="920"/>
      <c r="CF123" s="830"/>
      <c r="CG123" s="831"/>
      <c r="CH123" s="831"/>
      <c r="CI123" s="831"/>
      <c r="CJ123" s="921"/>
      <c r="CK123" s="956"/>
      <c r="CL123" s="942"/>
      <c r="CM123" s="942"/>
      <c r="CN123" s="942"/>
      <c r="CO123" s="943"/>
      <c r="CP123" s="922" t="s">
        <v>406</v>
      </c>
      <c r="CQ123" s="923"/>
      <c r="CR123" s="923"/>
      <c r="CS123" s="923"/>
      <c r="CT123" s="923"/>
      <c r="CU123" s="923"/>
      <c r="CV123" s="923"/>
      <c r="CW123" s="923"/>
      <c r="CX123" s="923"/>
      <c r="CY123" s="923"/>
      <c r="CZ123" s="923"/>
      <c r="DA123" s="923"/>
      <c r="DB123" s="923"/>
      <c r="DC123" s="923"/>
      <c r="DD123" s="923"/>
      <c r="DE123" s="923"/>
      <c r="DF123" s="924"/>
      <c r="DG123" s="863" t="s">
        <v>438</v>
      </c>
      <c r="DH123" s="864"/>
      <c r="DI123" s="864"/>
      <c r="DJ123" s="864"/>
      <c r="DK123" s="865"/>
      <c r="DL123" s="866" t="s">
        <v>389</v>
      </c>
      <c r="DM123" s="864"/>
      <c r="DN123" s="864"/>
      <c r="DO123" s="864"/>
      <c r="DP123" s="865"/>
      <c r="DQ123" s="866" t="s">
        <v>438</v>
      </c>
      <c r="DR123" s="864"/>
      <c r="DS123" s="864"/>
      <c r="DT123" s="864"/>
      <c r="DU123" s="865"/>
      <c r="DV123" s="911" t="s">
        <v>438</v>
      </c>
      <c r="DW123" s="912"/>
      <c r="DX123" s="912"/>
      <c r="DY123" s="912"/>
      <c r="DZ123" s="913"/>
    </row>
    <row r="124" spans="1:130" s="248" customFormat="1" ht="26.25" customHeight="1" thickBot="1" x14ac:dyDescent="0.25">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389</v>
      </c>
      <c r="AB124" s="864"/>
      <c r="AC124" s="864"/>
      <c r="AD124" s="864"/>
      <c r="AE124" s="865"/>
      <c r="AF124" s="866" t="s">
        <v>389</v>
      </c>
      <c r="AG124" s="864"/>
      <c r="AH124" s="864"/>
      <c r="AI124" s="864"/>
      <c r="AJ124" s="865"/>
      <c r="AK124" s="866" t="s">
        <v>389</v>
      </c>
      <c r="AL124" s="864"/>
      <c r="AM124" s="864"/>
      <c r="AN124" s="864"/>
      <c r="AO124" s="865"/>
      <c r="AP124" s="911" t="s">
        <v>389</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35.799999999999997</v>
      </c>
      <c r="BR124" s="918"/>
      <c r="BS124" s="918"/>
      <c r="BT124" s="918"/>
      <c r="BU124" s="918"/>
      <c r="BV124" s="918">
        <v>38.9</v>
      </c>
      <c r="BW124" s="918"/>
      <c r="BX124" s="918"/>
      <c r="BY124" s="918"/>
      <c r="BZ124" s="918"/>
      <c r="CA124" s="918">
        <v>39.700000000000003</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v>5130867</v>
      </c>
      <c r="DH124" s="847"/>
      <c r="DI124" s="847"/>
      <c r="DJ124" s="847"/>
      <c r="DK124" s="848"/>
      <c r="DL124" s="849">
        <v>4511726</v>
      </c>
      <c r="DM124" s="847"/>
      <c r="DN124" s="847"/>
      <c r="DO124" s="847"/>
      <c r="DP124" s="848"/>
      <c r="DQ124" s="849" t="s">
        <v>393</v>
      </c>
      <c r="DR124" s="847"/>
      <c r="DS124" s="847"/>
      <c r="DT124" s="847"/>
      <c r="DU124" s="848"/>
      <c r="DV124" s="935" t="s">
        <v>389</v>
      </c>
      <c r="DW124" s="936"/>
      <c r="DX124" s="936"/>
      <c r="DY124" s="936"/>
      <c r="DZ124" s="937"/>
    </row>
    <row r="125" spans="1:130" s="248" customFormat="1" ht="26.25" customHeight="1" x14ac:dyDescent="0.2">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393</v>
      </c>
      <c r="AB125" s="864"/>
      <c r="AC125" s="864"/>
      <c r="AD125" s="864"/>
      <c r="AE125" s="865"/>
      <c r="AF125" s="866" t="s">
        <v>393</v>
      </c>
      <c r="AG125" s="864"/>
      <c r="AH125" s="864"/>
      <c r="AI125" s="864"/>
      <c r="AJ125" s="865"/>
      <c r="AK125" s="866" t="s">
        <v>389</v>
      </c>
      <c r="AL125" s="864"/>
      <c r="AM125" s="864"/>
      <c r="AN125" s="864"/>
      <c r="AO125" s="865"/>
      <c r="AP125" s="911" t="s">
        <v>393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389</v>
      </c>
      <c r="DH125" s="929"/>
      <c r="DI125" s="929"/>
      <c r="DJ125" s="929"/>
      <c r="DK125" s="929"/>
      <c r="DL125" s="929" t="s">
        <v>389</v>
      </c>
      <c r="DM125" s="929"/>
      <c r="DN125" s="929"/>
      <c r="DO125" s="929"/>
      <c r="DP125" s="929"/>
      <c r="DQ125" s="929" t="s">
        <v>393</v>
      </c>
      <c r="DR125" s="929"/>
      <c r="DS125" s="929"/>
      <c r="DT125" s="929"/>
      <c r="DU125" s="929"/>
      <c r="DV125" s="930" t="s">
        <v>389</v>
      </c>
      <c r="DW125" s="930"/>
      <c r="DX125" s="930"/>
      <c r="DY125" s="930"/>
      <c r="DZ125" s="931"/>
    </row>
    <row r="126" spans="1:130" s="248" customFormat="1" ht="26.25" customHeight="1" thickBot="1" x14ac:dyDescent="0.25">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393</v>
      </c>
      <c r="AB126" s="864"/>
      <c r="AC126" s="864"/>
      <c r="AD126" s="864"/>
      <c r="AE126" s="865"/>
      <c r="AF126" s="866" t="s">
        <v>389</v>
      </c>
      <c r="AG126" s="864"/>
      <c r="AH126" s="864"/>
      <c r="AI126" s="864"/>
      <c r="AJ126" s="865"/>
      <c r="AK126" s="866" t="s">
        <v>389</v>
      </c>
      <c r="AL126" s="864"/>
      <c r="AM126" s="864"/>
      <c r="AN126" s="864"/>
      <c r="AO126" s="865"/>
      <c r="AP126" s="911" t="s">
        <v>389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389</v>
      </c>
      <c r="DH126" s="901"/>
      <c r="DI126" s="901"/>
      <c r="DJ126" s="901"/>
      <c r="DK126" s="901"/>
      <c r="DL126" s="901" t="s">
        <v>393</v>
      </c>
      <c r="DM126" s="901"/>
      <c r="DN126" s="901"/>
      <c r="DO126" s="901"/>
      <c r="DP126" s="901"/>
      <c r="DQ126" s="901" t="s">
        <v>389</v>
      </c>
      <c r="DR126" s="901"/>
      <c r="DS126" s="901"/>
      <c r="DT126" s="901"/>
      <c r="DU126" s="901"/>
      <c r="DV126" s="878" t="s">
        <v>389</v>
      </c>
      <c r="DW126" s="878"/>
      <c r="DX126" s="878"/>
      <c r="DY126" s="878"/>
      <c r="DZ126" s="879"/>
    </row>
    <row r="127" spans="1:130" s="248" customFormat="1" ht="26.25" customHeight="1" x14ac:dyDescent="0.2">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393</v>
      </c>
      <c r="AB127" s="864"/>
      <c r="AC127" s="864"/>
      <c r="AD127" s="864"/>
      <c r="AE127" s="865"/>
      <c r="AF127" s="866" t="s">
        <v>389</v>
      </c>
      <c r="AG127" s="864"/>
      <c r="AH127" s="864"/>
      <c r="AI127" s="864"/>
      <c r="AJ127" s="865"/>
      <c r="AK127" s="866" t="s">
        <v>393</v>
      </c>
      <c r="AL127" s="864"/>
      <c r="AM127" s="864"/>
      <c r="AN127" s="864"/>
      <c r="AO127" s="865"/>
      <c r="AP127" s="911" t="s">
        <v>389</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389</v>
      </c>
      <c r="DH127" s="901"/>
      <c r="DI127" s="901"/>
      <c r="DJ127" s="901"/>
      <c r="DK127" s="901"/>
      <c r="DL127" s="901" t="s">
        <v>389</v>
      </c>
      <c r="DM127" s="901"/>
      <c r="DN127" s="901"/>
      <c r="DO127" s="901"/>
      <c r="DP127" s="901"/>
      <c r="DQ127" s="901" t="s">
        <v>389</v>
      </c>
      <c r="DR127" s="901"/>
      <c r="DS127" s="901"/>
      <c r="DT127" s="901"/>
      <c r="DU127" s="901"/>
      <c r="DV127" s="878" t="s">
        <v>389</v>
      </c>
      <c r="DW127" s="878"/>
      <c r="DX127" s="878"/>
      <c r="DY127" s="878"/>
      <c r="DZ127" s="879"/>
    </row>
    <row r="128" spans="1:130" s="248" customFormat="1" ht="26.25" customHeight="1" thickBot="1" x14ac:dyDescent="0.25">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2284600</v>
      </c>
      <c r="AB128" s="885"/>
      <c r="AC128" s="885"/>
      <c r="AD128" s="885"/>
      <c r="AE128" s="886"/>
      <c r="AF128" s="887">
        <v>2442698</v>
      </c>
      <c r="AG128" s="885"/>
      <c r="AH128" s="885"/>
      <c r="AI128" s="885"/>
      <c r="AJ128" s="886"/>
      <c r="AK128" s="887">
        <v>2569559</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389</v>
      </c>
      <c r="BG128" s="871"/>
      <c r="BH128" s="871"/>
      <c r="BI128" s="871"/>
      <c r="BJ128" s="871"/>
      <c r="BK128" s="871"/>
      <c r="BL128" s="894"/>
      <c r="BM128" s="870">
        <v>11.25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389</v>
      </c>
      <c r="DH128" s="875"/>
      <c r="DI128" s="875"/>
      <c r="DJ128" s="875"/>
      <c r="DK128" s="875"/>
      <c r="DL128" s="875" t="s">
        <v>389</v>
      </c>
      <c r="DM128" s="875"/>
      <c r="DN128" s="875"/>
      <c r="DO128" s="875"/>
      <c r="DP128" s="875"/>
      <c r="DQ128" s="875" t="s">
        <v>389</v>
      </c>
      <c r="DR128" s="875"/>
      <c r="DS128" s="875"/>
      <c r="DT128" s="875"/>
      <c r="DU128" s="875"/>
      <c r="DV128" s="876" t="s">
        <v>389</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53857996</v>
      </c>
      <c r="AB129" s="864"/>
      <c r="AC129" s="864"/>
      <c r="AD129" s="864"/>
      <c r="AE129" s="865"/>
      <c r="AF129" s="866">
        <v>50573126</v>
      </c>
      <c r="AG129" s="864"/>
      <c r="AH129" s="864"/>
      <c r="AI129" s="864"/>
      <c r="AJ129" s="865"/>
      <c r="AK129" s="866">
        <v>52981726</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389</v>
      </c>
      <c r="BG129" s="854"/>
      <c r="BH129" s="854"/>
      <c r="BI129" s="854"/>
      <c r="BJ129" s="854"/>
      <c r="BK129" s="854"/>
      <c r="BL129" s="855"/>
      <c r="BM129" s="853">
        <v>16.25</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3713228</v>
      </c>
      <c r="AB130" s="864"/>
      <c r="AC130" s="864"/>
      <c r="AD130" s="864"/>
      <c r="AE130" s="865"/>
      <c r="AF130" s="866">
        <v>3305884</v>
      </c>
      <c r="AG130" s="864"/>
      <c r="AH130" s="864"/>
      <c r="AI130" s="864"/>
      <c r="AJ130" s="865"/>
      <c r="AK130" s="866">
        <v>3154934</v>
      </c>
      <c r="AL130" s="864"/>
      <c r="AM130" s="864"/>
      <c r="AN130" s="864"/>
      <c r="AO130" s="865"/>
      <c r="AP130" s="867"/>
      <c r="AQ130" s="868"/>
      <c r="AR130" s="868"/>
      <c r="AS130" s="868"/>
      <c r="AT130" s="869"/>
      <c r="AU130" s="286"/>
      <c r="AV130" s="286"/>
      <c r="AW130" s="286"/>
      <c r="AX130" s="833" t="s">
        <v>490</v>
      </c>
      <c r="AY130" s="834"/>
      <c r="AZ130" s="834"/>
      <c r="BA130" s="834"/>
      <c r="BB130" s="834"/>
      <c r="BC130" s="834"/>
      <c r="BD130" s="834"/>
      <c r="BE130" s="835"/>
      <c r="BF130" s="836">
        <v>2.5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50144768</v>
      </c>
      <c r="AB131" s="847"/>
      <c r="AC131" s="847"/>
      <c r="AD131" s="847"/>
      <c r="AE131" s="848"/>
      <c r="AF131" s="849">
        <v>47267242</v>
      </c>
      <c r="AG131" s="847"/>
      <c r="AH131" s="847"/>
      <c r="AI131" s="847"/>
      <c r="AJ131" s="848"/>
      <c r="AK131" s="849">
        <v>49826792</v>
      </c>
      <c r="AL131" s="847"/>
      <c r="AM131" s="847"/>
      <c r="AN131" s="847"/>
      <c r="AO131" s="848"/>
      <c r="AP131" s="850"/>
      <c r="AQ131" s="851"/>
      <c r="AR131" s="851"/>
      <c r="AS131" s="851"/>
      <c r="AT131" s="852"/>
      <c r="AU131" s="286"/>
      <c r="AV131" s="286"/>
      <c r="AW131" s="286"/>
      <c r="AX131" s="811" t="s">
        <v>492</v>
      </c>
      <c r="AY131" s="812"/>
      <c r="AZ131" s="812"/>
      <c r="BA131" s="812"/>
      <c r="BB131" s="812"/>
      <c r="BC131" s="812"/>
      <c r="BD131" s="812"/>
      <c r="BE131" s="813"/>
      <c r="BF131" s="814">
        <v>39.700000000000003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2.162147804</v>
      </c>
      <c r="AB132" s="827"/>
      <c r="AC132" s="827"/>
      <c r="AD132" s="827"/>
      <c r="AE132" s="828"/>
      <c r="AF132" s="829">
        <v>3.0728300160000002</v>
      </c>
      <c r="AG132" s="827"/>
      <c r="AH132" s="827"/>
      <c r="AI132" s="827"/>
      <c r="AJ132" s="828"/>
      <c r="AK132" s="829">
        <v>2.3907439190000002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2.4</v>
      </c>
      <c r="AB133" s="806"/>
      <c r="AC133" s="806"/>
      <c r="AD133" s="806"/>
      <c r="AE133" s="807"/>
      <c r="AF133" s="805">
        <v>2.6</v>
      </c>
      <c r="AG133" s="806"/>
      <c r="AH133" s="806"/>
      <c r="AI133" s="806"/>
      <c r="AJ133" s="807"/>
      <c r="AK133" s="805">
        <v>2.5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xXhZF/hTAK9dyjWf4SC9ykETKujwbfYXfnSMLHqQm6sxUujFGjuabtto+JJ9v/YuVzwR+rNutldyzspcmPSqQ==" saltValue="O9PSw1RPKL/cZtoh2Mdu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496</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smvmy42AkWWHV8ya3xnq+DZodYwkRfDK9A697O4nluDvYtQtl3Lve6LuK7w8gvIukjHivyXzWTM7BT6dlZdtFA==" saltValue="dkBJzbXQx2TNHGcnRA10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19V2J1a6YrxfAJGSQxz/kSh6sFqpXHs6okatC1kJz0jP7D4lpP27J284Swlk9uh6F1e19K5yOgTaBnw4sC4w==" saltValue="wGM+8HkLcxUvN3eKOHrVT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499</v>
      </c>
      <c r="AP7" s="305"/>
      <c r="AQ7" s="306" t="s">
        <v>500</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501</v>
      </c>
      <c r="AQ8" s="312" t="s">
        <v>502</v>
      </c>
      <c r="AR8" s="313" t="s">
        <v>503</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504</v>
      </c>
      <c r="AL9" s="1228"/>
      <c r="AM9" s="1228"/>
      <c r="AN9" s="1229"/>
      <c r="AO9" s="314">
        <v>15850783</v>
      </c>
      <c r="AP9" s="314">
        <v>70854</v>
      </c>
      <c r="AQ9" s="315">
        <v>62432</v>
      </c>
      <c r="AR9" s="316">
        <v>13.5</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505</v>
      </c>
      <c r="AL10" s="1228"/>
      <c r="AM10" s="1228"/>
      <c r="AN10" s="1229"/>
      <c r="AO10" s="317">
        <v>1567</v>
      </c>
      <c r="AP10" s="317">
        <v>7</v>
      </c>
      <c r="AQ10" s="318">
        <v>2320</v>
      </c>
      <c r="AR10" s="319">
        <v>-99.7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506</v>
      </c>
      <c r="AL11" s="1228"/>
      <c r="AM11" s="1228"/>
      <c r="AN11" s="1229"/>
      <c r="AO11" s="317">
        <v>755764</v>
      </c>
      <c r="AP11" s="317">
        <v>3378</v>
      </c>
      <c r="AQ11" s="318">
        <v>1793</v>
      </c>
      <c r="AR11" s="319">
        <v>88.4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507</v>
      </c>
      <c r="AL12" s="1228"/>
      <c r="AM12" s="1228"/>
      <c r="AN12" s="1229"/>
      <c r="AO12" s="317">
        <v>21999</v>
      </c>
      <c r="AP12" s="317">
        <v>98</v>
      </c>
      <c r="AQ12" s="318">
        <v>46</v>
      </c>
      <c r="AR12" s="319">
        <v>113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508</v>
      </c>
      <c r="AL13" s="1228"/>
      <c r="AM13" s="1228"/>
      <c r="AN13" s="1229"/>
      <c r="AO13" s="317">
        <v>413847</v>
      </c>
      <c r="AP13" s="317">
        <v>1850</v>
      </c>
      <c r="AQ13" s="318">
        <v>1638</v>
      </c>
      <c r="AR13" s="319">
        <v>12.9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509</v>
      </c>
      <c r="AL14" s="1228"/>
      <c r="AM14" s="1228"/>
      <c r="AN14" s="1229"/>
      <c r="AO14" s="317">
        <v>317429</v>
      </c>
      <c r="AP14" s="317">
        <v>1419</v>
      </c>
      <c r="AQ14" s="318">
        <v>1345</v>
      </c>
      <c r="AR14" s="319">
        <v>5.5</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510</v>
      </c>
      <c r="AL15" s="1231"/>
      <c r="AM15" s="1231"/>
      <c r="AN15" s="1232"/>
      <c r="AO15" s="317">
        <v>-1182524</v>
      </c>
      <c r="AP15" s="317">
        <v>-5286</v>
      </c>
      <c r="AQ15" s="318">
        <v>-3712</v>
      </c>
      <c r="AR15" s="319">
        <v>42.4</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16178865</v>
      </c>
      <c r="AP16" s="317">
        <v>72321</v>
      </c>
      <c r="AQ16" s="318">
        <v>65862</v>
      </c>
      <c r="AR16" s="319">
        <v>9.8000000000000007</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515</v>
      </c>
      <c r="AL21" s="1234"/>
      <c r="AM21" s="1234"/>
      <c r="AN21" s="1235"/>
      <c r="AO21" s="330">
        <v>6.38</v>
      </c>
      <c r="AP21" s="331">
        <v>6.41</v>
      </c>
      <c r="AQ21" s="332">
        <v>-0.03</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516</v>
      </c>
      <c r="AL22" s="1234"/>
      <c r="AM22" s="1234"/>
      <c r="AN22" s="1235"/>
      <c r="AO22" s="335">
        <v>100</v>
      </c>
      <c r="AP22" s="336">
        <v>99.7</v>
      </c>
      <c r="AQ22" s="337">
        <v>0.3</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499</v>
      </c>
      <c r="AP30" s="305"/>
      <c r="AQ30" s="306" t="s">
        <v>500</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501</v>
      </c>
      <c r="AQ31" s="312" t="s">
        <v>502</v>
      </c>
      <c r="AR31" s="313" t="s">
        <v>503</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520</v>
      </c>
      <c r="AL32" s="1217"/>
      <c r="AM32" s="1217"/>
      <c r="AN32" s="1218"/>
      <c r="AO32" s="345">
        <v>5752507</v>
      </c>
      <c r="AP32" s="345">
        <v>25714</v>
      </c>
      <c r="AQ32" s="346">
        <v>29411</v>
      </c>
      <c r="AR32" s="347">
        <v>-12.6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521</v>
      </c>
      <c r="AL33" s="1217"/>
      <c r="AM33" s="1217"/>
      <c r="AN33" s="1218"/>
      <c r="AO33" s="345" t="s">
        <v>522</v>
      </c>
      <c r="AP33" s="345" t="s">
        <v>522</v>
      </c>
      <c r="AQ33" s="346">
        <v>4</v>
      </c>
      <c r="AR33" s="347" t="s">
        <v>522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523</v>
      </c>
      <c r="AL34" s="1217"/>
      <c r="AM34" s="1217"/>
      <c r="AN34" s="1218"/>
      <c r="AO34" s="345">
        <v>41667</v>
      </c>
      <c r="AP34" s="345">
        <v>186</v>
      </c>
      <c r="AQ34" s="346">
        <v>26</v>
      </c>
      <c r="AR34" s="347">
        <v>615.4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524</v>
      </c>
      <c r="AL35" s="1217"/>
      <c r="AM35" s="1217"/>
      <c r="AN35" s="1218"/>
      <c r="AO35" s="345">
        <v>1121550</v>
      </c>
      <c r="AP35" s="345">
        <v>5013</v>
      </c>
      <c r="AQ35" s="346">
        <v>8177</v>
      </c>
      <c r="AR35" s="347">
        <v>-38.700000000000003</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525</v>
      </c>
      <c r="AL36" s="1217"/>
      <c r="AM36" s="1217"/>
      <c r="AN36" s="1218"/>
      <c r="AO36" s="345" t="s">
        <v>522</v>
      </c>
      <c r="AP36" s="345" t="s">
        <v>522</v>
      </c>
      <c r="AQ36" s="346">
        <v>459</v>
      </c>
      <c r="AR36" s="347" t="s">
        <v>522</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526</v>
      </c>
      <c r="AL37" s="1217"/>
      <c r="AM37" s="1217"/>
      <c r="AN37" s="1218"/>
      <c r="AO37" s="345" t="s">
        <v>522</v>
      </c>
      <c r="AP37" s="345" t="s">
        <v>522</v>
      </c>
      <c r="AQ37" s="346">
        <v>753</v>
      </c>
      <c r="AR37" s="347" t="s">
        <v>522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527</v>
      </c>
      <c r="AL38" s="1214"/>
      <c r="AM38" s="1214"/>
      <c r="AN38" s="1215"/>
      <c r="AO38" s="348" t="s">
        <v>522</v>
      </c>
      <c r="AP38" s="348" t="s">
        <v>522</v>
      </c>
      <c r="AQ38" s="349">
        <v>0</v>
      </c>
      <c r="AR38" s="337" t="s">
        <v>522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528</v>
      </c>
      <c r="AL39" s="1214"/>
      <c r="AM39" s="1214"/>
      <c r="AN39" s="1215"/>
      <c r="AO39" s="345">
        <v>-2569559</v>
      </c>
      <c r="AP39" s="345">
        <v>-11486</v>
      </c>
      <c r="AQ39" s="346">
        <v>-7102</v>
      </c>
      <c r="AR39" s="347">
        <v>61.7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529</v>
      </c>
      <c r="AL40" s="1217"/>
      <c r="AM40" s="1217"/>
      <c r="AN40" s="1218"/>
      <c r="AO40" s="345">
        <v>-3154934</v>
      </c>
      <c r="AP40" s="345">
        <v>-14103</v>
      </c>
      <c r="AQ40" s="346">
        <v>-25234</v>
      </c>
      <c r="AR40" s="347">
        <v>-44.1</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297</v>
      </c>
      <c r="AL41" s="1220"/>
      <c r="AM41" s="1220"/>
      <c r="AN41" s="1221"/>
      <c r="AO41" s="345">
        <v>1191231</v>
      </c>
      <c r="AP41" s="345">
        <v>5325</v>
      </c>
      <c r="AQ41" s="346">
        <v>6493</v>
      </c>
      <c r="AR41" s="347">
        <v>-18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499</v>
      </c>
      <c r="AN49" s="1224" t="s">
        <v>533</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534</v>
      </c>
      <c r="AO50" s="362" t="s">
        <v>535</v>
      </c>
      <c r="AP50" s="363" t="s">
        <v>536</v>
      </c>
      <c r="AQ50" s="364" t="s">
        <v>537</v>
      </c>
      <c r="AR50" s="365" t="s">
        <v>538</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7397038</v>
      </c>
      <c r="AN51" s="367">
        <v>32822</v>
      </c>
      <c r="AO51" s="368">
        <v>2.4</v>
      </c>
      <c r="AP51" s="369">
        <v>42581</v>
      </c>
      <c r="AQ51" s="370">
        <v>-2.2000000000000002</v>
      </c>
      <c r="AR51" s="371">
        <v>4.5999999999999996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5750735</v>
      </c>
      <c r="AN52" s="375">
        <v>25517</v>
      </c>
      <c r="AO52" s="376">
        <v>-0.2</v>
      </c>
      <c r="AP52" s="377">
        <v>24354</v>
      </c>
      <c r="AQ52" s="378">
        <v>-1.8</v>
      </c>
      <c r="AR52" s="379">
        <v>1.6</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8395638</v>
      </c>
      <c r="AN53" s="367">
        <v>37206</v>
      </c>
      <c r="AO53" s="368">
        <v>13.4</v>
      </c>
      <c r="AP53" s="369">
        <v>45426</v>
      </c>
      <c r="AQ53" s="370">
        <v>6.7</v>
      </c>
      <c r="AR53" s="371">
        <v>6.7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5650442</v>
      </c>
      <c r="AN54" s="375">
        <v>25040</v>
      </c>
      <c r="AO54" s="376">
        <v>-1.9</v>
      </c>
      <c r="AP54" s="377">
        <v>24508</v>
      </c>
      <c r="AQ54" s="378">
        <v>0.6</v>
      </c>
      <c r="AR54" s="379">
        <v>-2.5</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14282262</v>
      </c>
      <c r="AN55" s="367">
        <v>63452</v>
      </c>
      <c r="AO55" s="368">
        <v>70.5</v>
      </c>
      <c r="AP55" s="369">
        <v>45022</v>
      </c>
      <c r="AQ55" s="370">
        <v>-0.9</v>
      </c>
      <c r="AR55" s="371">
        <v>71.400000000000006</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10750578</v>
      </c>
      <c r="AN56" s="375">
        <v>47761</v>
      </c>
      <c r="AO56" s="376">
        <v>90.7</v>
      </c>
      <c r="AP56" s="377">
        <v>25247</v>
      </c>
      <c r="AQ56" s="378">
        <v>3</v>
      </c>
      <c r="AR56" s="379">
        <v>87.7</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12125727</v>
      </c>
      <c r="AN57" s="367">
        <v>54042</v>
      </c>
      <c r="AO57" s="368">
        <v>-14.8</v>
      </c>
      <c r="AP57" s="369">
        <v>46035</v>
      </c>
      <c r="AQ57" s="370">
        <v>2.2999999999999998</v>
      </c>
      <c r="AR57" s="371">
        <v>-17.100000000000001</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9368154</v>
      </c>
      <c r="AN58" s="375">
        <v>41752</v>
      </c>
      <c r="AO58" s="376">
        <v>-12.6</v>
      </c>
      <c r="AP58" s="377">
        <v>25158</v>
      </c>
      <c r="AQ58" s="378">
        <v>-0.4</v>
      </c>
      <c r="AR58" s="379">
        <v>-12.2</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13059676</v>
      </c>
      <c r="AN59" s="367">
        <v>58378</v>
      </c>
      <c r="AO59" s="368">
        <v>8</v>
      </c>
      <c r="AP59" s="369">
        <v>43261</v>
      </c>
      <c r="AQ59" s="370">
        <v>-6</v>
      </c>
      <c r="AR59" s="371">
        <v>14</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10613254</v>
      </c>
      <c r="AN60" s="375">
        <v>47442</v>
      </c>
      <c r="AO60" s="376">
        <v>13.6</v>
      </c>
      <c r="AP60" s="377">
        <v>24721</v>
      </c>
      <c r="AQ60" s="378">
        <v>-1.7</v>
      </c>
      <c r="AR60" s="379">
        <v>15.3</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11052068</v>
      </c>
      <c r="AN61" s="382">
        <v>49180</v>
      </c>
      <c r="AO61" s="383">
        <v>15.9</v>
      </c>
      <c r="AP61" s="384">
        <v>44465</v>
      </c>
      <c r="AQ61" s="385">
        <v>0</v>
      </c>
      <c r="AR61" s="371">
        <v>15.9</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8426633</v>
      </c>
      <c r="AN62" s="375">
        <v>37502</v>
      </c>
      <c r="AO62" s="376">
        <v>17.899999999999999</v>
      </c>
      <c r="AP62" s="377">
        <v>24798</v>
      </c>
      <c r="AQ62" s="378">
        <v>-0.1</v>
      </c>
      <c r="AR62" s="379">
        <v>18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tlcX6IdJIcXhySKVZIHOU0qkr8YDOoKlfBGOtOWnvOsr6Y1QC83TXGlPa17R00bqr0rXPnObtwDkX80klkb+WQ==" saltValue="Z6wu5wwBPQu+VYIbH6pFW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547</v>
      </c>
    </row>
    <row r="120" spans="125:125" ht="13.5" hidden="1" customHeight="1" x14ac:dyDescent="0.2"/>
    <row r="121" spans="125:125" ht="13.5" hidden="1" customHeight="1" x14ac:dyDescent="0.2">
      <c r="DU121" s="292"/>
    </row>
  </sheetData>
  <sheetProtection algorithmName="SHA-512" hashValue="mS/VeaX5E0r8px2eUCQXtKOs1S3n0aWrnTijDqtcloNdoUSePlY36CPG7+jxAW/n0PpzqXWX2aVHM0phRNwIrQ==" saltValue="XlceuHeLnHcuIEdAoNme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548</v>
      </c>
    </row>
  </sheetData>
  <sheetProtection algorithmName="SHA-512" hashValue="rYT/VpSsnSht5nX0p9QV2o4bwNbmALfyIj0ZQnKCD3qdBr4UBfug3h4VH7aUkxqWapiA9KSF9M98b7czWi9F1Q==" saltValue="lu02LZ58fluNB4IKqF54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238" t="s">
        <v>3</v>
      </c>
      <c r="D47" s="1238"/>
      <c r="E47" s="1239"/>
      <c r="F47" s="11">
        <v>12.09</v>
      </c>
      <c r="G47" s="12">
        <v>22.84</v>
      </c>
      <c r="H47" s="12">
        <v>24.8</v>
      </c>
      <c r="I47" s="12">
        <v>27.1</v>
      </c>
      <c r="J47" s="13">
        <v>28.87</v>
      </c>
    </row>
    <row r="48" spans="2:10" ht="57.75" customHeight="1" x14ac:dyDescent="0.2">
      <c r="B48" s="14"/>
      <c r="C48" s="1240" t="s">
        <v>4</v>
      </c>
      <c r="D48" s="1240"/>
      <c r="E48" s="1241"/>
      <c r="F48" s="15">
        <v>6.77</v>
      </c>
      <c r="G48" s="16">
        <v>8.44</v>
      </c>
      <c r="H48" s="16">
        <v>5.78</v>
      </c>
      <c r="I48" s="16">
        <v>7.37</v>
      </c>
      <c r="J48" s="17">
        <v>9.06</v>
      </c>
    </row>
    <row r="49" spans="2:10" ht="57.75" customHeight="1" thickBot="1" x14ac:dyDescent="0.25">
      <c r="B49" s="18"/>
      <c r="C49" s="1242" t="s">
        <v>5</v>
      </c>
      <c r="D49" s="1242"/>
      <c r="E49" s="1243"/>
      <c r="F49" s="19" t="s">
        <v>554</v>
      </c>
      <c r="G49" s="20">
        <v>10.19</v>
      </c>
      <c r="H49" s="20">
        <v>4.29</v>
      </c>
      <c r="I49" s="20">
        <v>1.91</v>
      </c>
      <c r="J49" s="21">
        <v>5.03</v>
      </c>
    </row>
    <row r="50" spans="2:10" ht="13.5" customHeight="1" x14ac:dyDescent="0.2"/>
  </sheetData>
  <sheetProtection algorithmName="SHA-512" hashValue="4plc6LcWJVbDo/VqDiBDWrjj5R/RjDKvFJ03J2qW2CWV95omVhpf9DVwzofMECRT7hg/EQlX48KSMYo6lKLABg==" saltValue="yqeTUCApxLRHWWrJOFtP7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2022-09-22T01:58:07Z</cp:lastPrinted>
  <dcterms:created xsi:type="dcterms:W3CDTF">2022-02-02T04:40:10Z</dcterms:created>
  <dcterms:modified xsi:type="dcterms:W3CDTF">2022-09-26T06:34:24Z</dcterms:modified>
  <cp:category/>
</cp:coreProperties>
</file>