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4_財政状況資料集\R02決算\99_市町村送付用（確定版）\２回目\"/>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<sst xmlns="http://schemas.openxmlformats.org/spreadsheetml/2006/main" count="1074" uniqueCount="611">
  <si>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</si>
  <si>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</si>
  <si>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</si>
  <si>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</si>
  <si>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</si>
  <si>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</si>
  <si>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</si>
  <si>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</si>
  <si>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</si>
  <si>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</si>
  <si>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</si>
  <si>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</si>
  <si>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</si>
  <si>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</si>
  <si>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</si>
  <si>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</si>
  <si>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</si>
  <si>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</si>
  <si>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</si>
  <si>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</si>
  <si>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</si>
  <si>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</si>
  <si>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</si>
  <si>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</si>
  <si>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</si>
  <si>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</si>
  <si>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</si>
  <si>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</si>
  <si>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</si>
  <si>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</si>
  <si>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</si>
  <si>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</si>
  <si>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</si>
  <si>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</si>
  <si>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</si>
  <si>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</si>
  <si>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</si>
  <si>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</si>
  <si>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</si>
  <si>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</si>
  <si>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</si>
  <si>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</si>
  <si>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</si>
  <si>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</si>
  <si>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</si>
  <si>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</si>
  <si>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</si>
  <si>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</si>
  <si>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</si>
  <si>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</si>
  <si>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</si>
  <si>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</si>
  <si>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</si>
  <si>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</si>
  <si>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</si>
  <si>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</si>
  <si>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</si>
  <si>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</si>
  <si>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</si>
  <si>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</si>
  <si>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</si>
  <si>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</si>
  <si>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</si>
  <si>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</si>
  <si>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</si>
  <si>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</si>
  <si>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</si>
  <si>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</si>
  <si>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</si>
  <si>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</si>
  <si>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</si>
  <si>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</si>
  <si>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</si>
  <si>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</si>
  <si>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</si>
  <si>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</si>
  <si>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</si>
  <si>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</si>
  <si>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</si>
  <si>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</si>
  <si>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</si>
  <si>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</si>
  <si>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</si>
  <si>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</si>
  <si>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</si>
  <si>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Ⅳ－３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</si>
  <si>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</si>
  <si>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</si>
  <si>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</si>
  <si>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</si>
  <si>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</si>
  <si>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</si>
  <si>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</si>
  <si>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</si>
  <si>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</si>
  <si>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</si>
  <si>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</si>
  <si>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</si>
  <si>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秦野市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</si>
  <si>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</si>
  <si>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</si>
  <si>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</si>
  <si>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</si>
  <si>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</si>
  <si>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</si>
  <si>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</si>
  <si>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</si>
  <si>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</si>
  <si>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</si>
  <si>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</si>
  <si>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</si>
  <si>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</si>
  <si>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</si>
  <si>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</si>
  <si>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</si>
  <si>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</si>
  <si>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</si>
  <si>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</si>
  <si>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</si>
  <si>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</si>
  <si>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</si>
  <si>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</si>
  <si>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</si>
  <si>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</si>
  <si>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</si>
  <si>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</si>
  <si>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</si>
  <si>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</si>
  <si>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</si>
  <si>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</si>
  <si>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</si>
  <si>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</si>
  <si>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</si>
  <si>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</si>
  <si>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</si>
  <si>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</si>
  <si>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</si>
  <si>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</si>
  <si>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</si>
  <si>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</si>
  <si>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</si>
  <si>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</si>
  <si>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</si>
  <si>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</si>
  <si>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</si>
  <si>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</si>
  <si>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</si>
  <si>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</si>
  <si>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</si>
  <si>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</si>
  <si>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</si>
  <si>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</si>
  <si>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</si>
  <si>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</si>
  <si>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</si>
  <si>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</si>
  <si>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</si>
  <si>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</si>
  <si>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</si>
  <si>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</si>
  <si>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</si>
  <si>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</si>
  <si>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</si>
  <si>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</si>
  <si>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</si>
  <si>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</si>
  <si>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</si>
  <si>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</si>
  <si>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</si>
  <si>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</si>
  <si>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</si>
  <si>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</si>
  <si>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</si>
  <si>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</si>
  <si>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</si>
  <si>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</si>
  <si>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</si>
  <si>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</si>
  <si>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</si>
  <si>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</si>
  <si>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</si>
  <si>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</si>
  <si>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</si>
  <si>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</si>
  <si>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</si>
  <si>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</si>
  <si>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</si>
  <si>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</si>
  <si>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</si>
  <si>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</si>
  <si>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</si>
  <si>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</si>
  <si>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</si>
  <si>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</si>
  <si>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</si>
  <si>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</si>
  <si>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</si>
  <si>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</si>
  <si>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</si>
  <si>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</si>
  <si>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</si>
  <si>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</si>
  <si>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</si>
  <si>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</si>
  <si>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</si>
  <si>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</si>
  <si>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</si>
  <si>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</si>
  <si>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</si>
  <si>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</si>
  <si>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神奈川県秦野市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</si>
  <si>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</si>
  <si>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</si>
  <si>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</si>
  <si>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</si>
  <si>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</si>
  <si>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</si>
  <si>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</si>
  <si>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</si>
  <si>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</si>
  <si>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</si>
  <si>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</si>
  <si>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</si>
  <si>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</si>
  <si>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</si>
  <si>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</si>
  <si>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</si>
  <si>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</si>
  <si>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</si>
  <si>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</si>
  <si>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</si>
  <si>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</si>
  <si>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</si>
  <si>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</si>
  <si>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</si>
  <si>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</si>
  <si>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</si>
  <si>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</si>
  <si>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</si>
  <si>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</si>
  <si>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</si>
  <si>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</si>
  <si>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</si>
  <si>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</si>
  <si>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</si>
  <si>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</si>
  <si>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</si>
  <si>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</si>
  <si>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</si>
  <si>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</si>
  <si>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</si>
  <si>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</si>
  <si>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</si>
  <si>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</si>
  <si>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</si>
  <si>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</si>
  <si>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</si>
  <si>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</si>
  <si>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</si>
  <si>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</si>
  <si>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</si>
  <si>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</si>
  <si>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</si>
  <si>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</si>
  <si>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</si>
  <si>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</si>
  <si>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</si>
  <si>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</si>
  <si>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</si>
  <si>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</si>
  <si>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</si>
  <si>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</si>
  <si>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</si>
  <si>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</si>
  <si>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</si>
  <si>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</si>
  <si>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</si>
  <si>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</si>
  <si>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</si>
  <si>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</si>
  <si>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</si>
  <si>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</si>
  <si>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</si>
  <si>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</si>
  <si>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</si>
  <si>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</si>
  <si>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</si>
  <si>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</si>
  <si>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</si>
  <si>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</si>
  <si>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</si>
  <si>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</si>
  <si>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</si>
  <si>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</si>
  <si>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</si>
  <si>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</si>
  <si>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</si>
  <si>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</si>
  <si>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</si>
  <si>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</si>
  <si>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</si>
  <si>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</si>
  <si>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</si>
  <si>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</si>
  <si>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</si>
  <si>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</si>
  <si>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</si>
  <si>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</si>
  <si>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</si>
  <si>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</si>
  <si>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</si>
  <si>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</si>
  <si>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</si>
  <si>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</si>
  <si>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</si>
  <si>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</si>
  <si>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</si>
  <si>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</si>
  <si>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</si>
  <si>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</si>
  <si>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</si>
  <si>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</si>
  <si>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</si>
  <si>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</si>
  <si>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</si>
  <si>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</si>
  <si>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</si>
  <si>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</si>
  <si>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</si>
  <si>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</si>
  <si>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</si>
  <si>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</si>
  <si>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</si>
  <si>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</si>
  <si>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</si>
  <si>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</si>
  <si>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</si>
  <si>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</si>
  <si>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</si>
  <si>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</si>
  <si>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</si>
  <si>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</si>
  <si>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</si>
  <si>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</si>
  <si>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</si>
  <si>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</si>
  <si>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</si>
  <si>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</si>
  <si>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</si>
  <si>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</si>
  <si>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</si>
  <si>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</si>
  <si>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</si>
  <si>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</si>
  <si>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</si>
  <si>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</si>
  <si>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</si>
  <si>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</si>
  <si>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</si>
  <si>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</si>
  <si>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</si>
  <si>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</si>
  <si>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</si>
  <si>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</si>
  <si>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</si>
  <si>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</si>
  <si>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神奈川県秦野市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</si>
  <si>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</si>
  <si>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</si>
  <si>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</si>
  <si>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</si>
  <si>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</si>
  <si>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</si>
  <si>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</si>
  <si>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</si>
  <si>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</si>
  <si>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</si>
  <si>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</si>
  <si>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</si>
  <si>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</si>
  <si>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</si>
  <si>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</si>
  <si>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</si>
  <si>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</si>
  <si>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</si>
  <si>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</si>
  <si>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</si>
  <si>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</si>
  <si>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</si>
  <si>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</si>
  <si>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</si>
  <si>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</si>
  <si>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</si>
  <si>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</si>
  <si>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</si>
  <si>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</si>
  <si>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</si>
  <si>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</si>
  <si>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</si>
  <si>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</si>
  <si>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</si>
  <si>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</si>
  <si>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</si>
  <si>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</si>
  <si>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</si>
  <si>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</si>
  <si>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</si>
  <si>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</si>
  <si>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</si>
  <si>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</si>
  <si>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</si>
  <si>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</si>
  <si>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</si>
  <si>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</si>
  <si>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</si>
  <si>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</si>
  <si>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</si>
  <si>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</si>
  <si>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</si>
  <si>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</si>
  <si>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</si>
  <si>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</si>
  <si>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</si>
  <si>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</si>
  <si>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</si>
  <si>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</si>
  <si>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</si>
  <si>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</si>
  <si>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</si>
  <si>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</si>
  <si>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</si>
  <si>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</si>
  <si>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</si>
  <si>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</si>
  <si>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</si>
  <si>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</si>
  <si>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</si>
  <si>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</si>
  <si>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</si>
  <si>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</si>
  <si>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</si>
  <si>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</si>
  <si>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</si>
  <si>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</si>
  <si>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</si>
  <si>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</si>
  <si>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</si>
  <si>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</si>
  <si>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</si>
  <si>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</si>
  <si>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</si>
  <si>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</si>
  <si>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</si>
  <si>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</si>
  <si>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</si>
  <si>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</si>
  <si>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</si>
  <si>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</si>
  <si>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</si>
  <si>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</si>
  <si>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</si>
  <si>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</si>
  <si>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</si>
  <si>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</si>
  <si>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</si>
  <si>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</si>
  <si>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</si>
  <si>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</si>
  <si>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</si>
  <si>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</si>
  <si>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</si>
  <si>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</si>
  <si>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</si>
  <si>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</si>
  <si>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</si>
  <si>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</si>
  <si>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</si>
  <si>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</si>
  <si>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</si>
  <si>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</si>
  <si>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</si>
  <si>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</si>
  <si>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</si>
  <si>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</si>
  <si>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</si>
  <si>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</si>
  <si>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</si>
  <si>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</si>
  <si>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</si>
  <si>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</si>
  <si>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</si>
  <si>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</si>
  <si>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</si>
  <si>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</si>
  <si>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</si>
  <si>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</si>
  <si>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</si>
  <si>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</si>
  <si>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</si>
  <si>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</si>
  <si>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</si>
  <si>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</si>
  <si>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</si>
  <si>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</si>
  <si>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</si>
  <si>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</si>
  <si>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</si>
  <si>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</si>
  <si>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</si>
  <si>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</si>
  <si>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</si>
  <si>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</si>
  <si>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</si>
  <si>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</si>
  <si>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</si>
  <si>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</si>
  <si>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</si>
  <si>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</si>
  <si>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</si>
  <si>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</si>
  <si>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</si>
  <si>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</si>
  <si>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</si>
  <si>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</si>
  <si>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</si>
  <si>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</si>
  <si>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</si>
  <si>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</si>
  <si>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</si>
  <si>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</si>
  <si>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</si>
  <si>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</si>
  <si>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</si>
  <si>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</si>
  <si>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</si>
  <si>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</si>
  <si>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</si>
  <si>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</si>
  <si>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</si>
  <si>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</si>
  <si>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</si>
  <si>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</si>
  <si>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</si>
  <si>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</si>
  <si>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</si>
  <si>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</si>
  <si>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</si>
  <si>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</si>
  <si>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</si>
  <si>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</si>
  <si>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</si>
  <si>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</si>
  <si>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</si>
  <si>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</si>
  <si>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</si>
  <si>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</si>
  <si>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</si>
  <si>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</si>
  <si>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</si>
  <si>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</si>
  <si>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</si>
  <si>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8.01</t>
  </si>
  <si>
    <t>▲ 4.03</t>
  </si>
  <si>
    <t>▲ 3.19</t>
  </si>
  <si>
    <t>▲ 2.69</t>
  </si>
  <si>
    <t>▲ 1.22</t>
  </si>
  <si>
    <t>水道事業会計</t>
  </si>
  <si>
    <t>一般会計</t>
  </si>
  <si>
    <t>公共下水道事業会計</t>
  </si>
  <si>
    <t>後期高齢者医療事業特別会計</t>
  </si>
  <si>
    <t>介護保険事業特別会計</t>
  </si>
  <si>
    <t>国民健康保険事業特別会計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</si>
  <si>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</si>
  <si>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</si>
  <si>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</si>
  <si>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</si>
  <si>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</si>
  <si>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</si>
  <si>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</si>
  <si>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</si>
  <si>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</si>
  <si>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秦野市伊勢原市環境衛生組合</t>
    <rPh sb="0" eb="3">
      <t>ハダノシ</t>
    </rPh>
    <rPh sb="3" eb="7">
      <t>イセハラシ</t>
    </rPh>
    <rPh sb="7" eb="9">
      <t>カンキョウ</t>
    </rPh>
    <rPh sb="9" eb="11">
      <t>エイセイ</t>
    </rPh>
    <rPh sb="11" eb="13">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</si>
  <si>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</si>
  <si>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神奈川県後期高齢者医療広域連合（後期高齢者医療特別会計）</t>
    <rPh sb="0" eb="4">
      <t>カナガワケン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</si>
  <si>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金目川水害予防組合</t>
    <rPh sb="0" eb="2">
      <t>カナメ</t>
    </rPh>
    <rPh sb="2" eb="3">
      <t>ガワ</t>
    </rPh>
    <rPh sb="3" eb="5">
      <t>スイガイ</t>
    </rPh>
    <rPh sb="5" eb="7">
      <t>ヨボウ</t>
    </rPh>
    <rPh sb="7" eb="9">
      <t>クミアイ</t>
    </rPh>
    <phoneticPr fontId="2"/>
  </si>
  <si>
    <t>-</t>
    <phoneticPr fontId="2"/>
  </si>
  <si>
    <t>-</t>
    <phoneticPr fontId="2"/>
  </si>
  <si>
    <t>秦野市土地開発公社</t>
    <rPh sb="0" eb="3">
      <t>ハダノシ</t>
    </rPh>
    <rPh sb="3" eb="5">
      <t>トチ</t>
    </rPh>
    <rPh sb="5" eb="7">
      <t>カイハツ</t>
    </rPh>
    <rPh sb="7" eb="9">
      <t>コウシャ</t>
    </rPh>
    <phoneticPr fontId="2"/>
  </si>
  <si>
    <t>秦野市学校保全公社</t>
    <rPh sb="0" eb="3">
      <t>ハダノシ</t>
    </rPh>
    <rPh sb="3" eb="5">
      <t>ガッコウ</t>
    </rPh>
    <rPh sb="5" eb="7">
      <t>ホゼン</t>
    </rPh>
    <rPh sb="7" eb="9">
      <t>コウシャ</t>
    </rPh>
    <phoneticPr fontId="2"/>
  </si>
  <si>
    <t>秦野市スポーツ協会</t>
    <rPh sb="0" eb="3">
      <t>ハダノシ</t>
    </rPh>
    <rPh sb="7" eb="9">
      <t>キョウカイ</t>
    </rPh>
    <phoneticPr fontId="2"/>
  </si>
  <si>
    <t>○</t>
    <phoneticPr fontId="2"/>
  </si>
  <si>
    <t>○</t>
    <phoneticPr fontId="2"/>
  </si>
  <si>
    <t>ふるさと基金</t>
    <rPh sb="4" eb="6">
      <t>キキン</t>
    </rPh>
    <phoneticPr fontId="5"/>
  </si>
  <si>
    <t>新型コロナウイルス感染症対策利子補給基金</t>
    <rPh sb="0" eb="2">
      <t>シンガタ</t>
    </rPh>
    <rPh sb="9" eb="12">
      <t>カンセンショウ</t>
    </rPh>
    <rPh sb="12" eb="14">
      <t>タイサク</t>
    </rPh>
    <rPh sb="14" eb="16">
      <t>リシ</t>
    </rPh>
    <rPh sb="16" eb="18">
      <t>ホキュウ</t>
    </rPh>
    <rPh sb="18" eb="20">
      <t>キキン</t>
    </rPh>
    <phoneticPr fontId="5"/>
  </si>
  <si>
    <t>公共施設整備基金</t>
    <rPh sb="0" eb="2">
      <t>コウキョウ</t>
    </rPh>
    <rPh sb="2" eb="4">
      <t>シセツ</t>
    </rPh>
    <rPh sb="4" eb="6">
      <t>セイビ</t>
    </rPh>
    <rPh sb="6" eb="8">
      <t>キキン</t>
    </rPh>
    <phoneticPr fontId="5"/>
  </si>
  <si>
    <t>職員退職給与準備基金</t>
    <rPh sb="0" eb="2">
      <t>ショクイン</t>
    </rPh>
    <rPh sb="2" eb="4">
      <t>タイショク</t>
    </rPh>
    <rPh sb="4" eb="6">
      <t>キュウヨ</t>
    </rPh>
    <rPh sb="6" eb="8">
      <t>ジュンビ</t>
    </rPh>
    <rPh sb="8" eb="10">
      <t>キキン</t>
    </rPh>
    <phoneticPr fontId="5"/>
  </si>
  <si>
    <t>文化振興基金</t>
    <rPh sb="0" eb="2">
      <t>ブンカ</t>
    </rPh>
    <rPh sb="2" eb="4">
      <t>シンコウ</t>
    </rPh>
    <rPh sb="4" eb="6">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</si>
  <si>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</si>
  <si>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</si>
  <si>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</si>
  <si>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</si>
  <si>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</si>
  <si>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</si>
  <si>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</si>
  <si>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</si>
  <si>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</si>
  <si>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</si>
  <si>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</si>
  <si>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</si>
  <si>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は、類似団体と比較して高い水準にあるものの、公営企業債の償還が進んだことなどにより、対前年度比で0.1ポイント低下している。一方で、有形固定資産減価償却率は、道路の更新を計画的に実施してきたことなどにより、類似団体よりも低くなっており、将来の財政負担を見据えながら、施設の更新を進めたことによるものと考えられる。
　平成29年度以降は、大規模な施設整備を実施したことにより、市債の発行額が償還額を上回ったため、将来負担比率を悪化させる要因となることから、中長期的な財政見通しを立て、財政負担を平準化しながら、「公共施設等総合管理計画」や個別施設計画に基づき、老朽化対策に取り組んでいく。</t>
    <phoneticPr fontId="2"/>
  </si>
  <si>
    <t>　将来負担比率は、類似団体と比較して高い水準にあるものの、実質公債費比率は低い水準となっている。　
　二つの比率ともに、公営企業債の償還が進んだことなどにより、低下傾向にある。
　平成29年度以降は、市債の発行額が償還額を上回っている状態が続いているため、将来負担比率と実質公債費比率をそれぞれ悪化させる要因となることから、中長期的な財政見通しを立てたうえで、将来世代に過度な負担を残すことのないよう計画的に市債を活用するとともに、財政調整基金の一定残高を確保し、その活用を図りながら、それぞれの比率が一定の水準を保てるよう努めていく。</t>
    <rPh sb="117" eb="119">
      <t>ジョウタイ</t>
    </rPh>
    <rPh sb="120" eb="121">
      <t>ツヅ</t>
    </rPh>
    <rPh sb="223" eb="225">
      <t>イッテイ</t>
    </rPh>
    <rPh sb="234" eb="236">
      <t>カツヨウ</t>
    </rPh>
    <rPh sb="237" eb="238">
      <t>ハカ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</si>
</sst>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5"/>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39893</c:v>
                </c:pt>
                <c:pt idx="1">
                  <c:v>41080</c:v>
                </c:pt>
                <c:pt idx="2">
                  <c:v>33173</c:v>
                </c:pt>
                <c:pt idx="3">
                  <c:v>37644</c:v>
                </c:pt>
                <c:pt idx="4">
                  <c:v>39221</c:v>
                </c:pt>
              </c:numCache>
            </c:numRef>
          </c:val>
          <c:smooth val="0"/>
          <c:extLst xmlns:c16r2="http://schemas.microsoft.com/office/drawing/2015/06/chart">
            <c:ext xmlns:c16="http://schemas.microsoft.com/office/drawing/2014/chart" uri="{C3380CC4-5D6E-409C-BE32-E72D297353CC}">
              <c16:uniqueId val="{00000000-3A5D-4C4F-BC81-9B822D64C1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29232</c:v>
                </c:pt>
                <c:pt idx="1">
                  <c:v>37277</c:v>
                </c:pt>
                <c:pt idx="2">
                  <c:v>24784</c:v>
                </c:pt>
                <c:pt idx="3">
                  <c:v>23990</c:v>
                </c:pt>
                <c:pt idx="4">
                  <c:v>32182</c:v>
                </c:pt>
              </c:numCache>
            </c:numRef>
          </c:val>
          <c:smooth val="0"/>
          <c:extLst xmlns:c16r2="http://schemas.microsoft.com/office/drawing/2015/06/chart">
            <c:ext xmlns:c16="http://schemas.microsoft.com/office/drawing/2014/chart" uri="{C3380CC4-5D6E-409C-BE32-E72D297353CC}">
              <c16:uniqueId val="{00000001-3A5D-4C4F-BC81-9B822D64C1FF}"/>
            </c:ext>
          </c:extLst>
        </c:ser>
        <c:dLbls>
          <c:showLegendKey val="0"/>
          <c:showVal val="0"/>
          <c:showCatName val="0"/>
          <c:showSerName val="0"/>
          <c:showPercent val="0"/>
          <c:showBubbleSize val="0"/>
        </c:dLbls>
        <c:marker val="1"/>
        <c:smooth val="0"/>
        <c:axId val="480985416"/>
        <c:axId val="480988160"/>
      </c:lineChart>
      <c:catAx>
        <c:axId val="480985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0988160"/>
        <c:crosses val="autoZero"/>
        <c:auto val="1"/>
        <c:lblAlgn val="ctr"/>
        <c:lblOffset val="100"/>
        <c:tickLblSkip val="1"/>
        <c:tickMarkSkip val="1"/>
        <c:noMultiLvlLbl val="0"/>
      </c:catAx>
      <c:valAx>
        <c:axId val="48098816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0985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5.51</c:v>
                </c:pt>
                <c:pt idx="1">
                  <c:v>8.2100000000000009</c:v>
                </c:pt>
                <c:pt idx="2">
                  <c:v>6.08</c:v>
                </c:pt>
                <c:pt idx="3">
                  <c:v>3.31</c:v>
                </c:pt>
                <c:pt idx="4">
                  <c:v>5.74</c:v>
                </c:pt>
              </c:numCache>
            </c:numRef>
          </c:val>
          <c:extLst xmlns:c16r2="http://schemas.microsoft.com/office/drawing/2015/06/chart">
            <c:ext xmlns:c16="http://schemas.microsoft.com/office/drawing/2014/chart" uri="{C3380CC4-5D6E-409C-BE32-E72D297353CC}">
              <c16:uniqueId val="{00000000-6ECE-477E-AC80-B5E2C841497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10.79</c:v>
                </c:pt>
                <c:pt idx="1">
                  <c:v>6.2</c:v>
                </c:pt>
                <c:pt idx="2">
                  <c:v>8.74</c:v>
                </c:pt>
                <c:pt idx="3">
                  <c:v>10.87</c:v>
                </c:pt>
                <c:pt idx="4">
                  <c:v>7.68</c:v>
                </c:pt>
              </c:numCache>
            </c:numRef>
          </c:val>
          <c:extLst xmlns:c16r2="http://schemas.microsoft.com/office/drawing/2015/06/chart">
            <c:ext xmlns:c16="http://schemas.microsoft.com/office/drawing/2014/chart" uri="{C3380CC4-5D6E-409C-BE32-E72D297353CC}">
              <c16:uniqueId val="{00000001-6ECE-477E-AC80-B5E2C841497A}"/>
            </c:ext>
          </c:extLst>
        </c:ser>
        <c:dLbls>
          <c:showLegendKey val="0"/>
          <c:showVal val="0"/>
          <c:showCatName val="0"/>
          <c:showSerName val="0"/>
          <c:showPercent val="0"/>
          <c:showBubbleSize val="0"/>
        </c:dLbls>
        <c:gapWidth val="250"/>
        <c:overlap val="100"/>
        <c:axId val="480985024"/>
        <c:axId val="480983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-8.01</c:v>
                </c:pt>
                <c:pt idx="1">
                  <c:v>-4.03</c:v>
                </c:pt>
                <c:pt idx="2">
                  <c:v>-3.19</c:v>
                </c:pt>
                <c:pt idx="3">
                  <c:v>-2.69</c:v>
                </c:pt>
                <c:pt idx="4">
                  <c:v>-1.22</c:v>
                </c:pt>
              </c:numCache>
            </c:numRef>
          </c:val>
          <c:smooth val="0"/>
          <c:extLst xmlns:c16r2="http://schemas.microsoft.com/office/drawing/2015/06/chart">
            <c:ext xmlns:c16="http://schemas.microsoft.com/office/drawing/2014/chart" uri="{C3380CC4-5D6E-409C-BE32-E72D297353CC}">
              <c16:uniqueId val="{00000002-6ECE-477E-AC80-B5E2C841497A}"/>
            </c:ext>
          </c:extLst>
        </c:ser>
        <c:dLbls>
          <c:showLegendKey val="0"/>
          <c:showVal val="0"/>
          <c:showCatName val="0"/>
          <c:showSerName val="0"/>
          <c:showPercent val="0"/>
          <c:showBubbleSize val="0"/>
        </c:dLbls>
        <c:marker val="1"/>
        <c:smooth val="0"/>
        <c:axId val="480985024"/>
        <c:axId val="480983456"/>
      </c:lineChart>
      <c:catAx>
        <c:axId val="48098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0983456"/>
        <c:crosses val="autoZero"/>
        <c:auto val="1"/>
        <c:lblAlgn val="ctr"/>
        <c:lblOffset val="100"/>
        <c:tickLblSkip val="1"/>
        <c:tickMarkSkip val="1"/>
        <c:noMultiLvlLbl val="0"/>
      </c:catAx>
      <c:valAx>
        <c:axId val="480983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5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C0E-47C4-92EB-9CB9D69F79F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C0E-47C4-92EB-9CB9D69F79F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6C0E-47C4-92EB-9CB9D69F79F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6C0E-47C4-92EB-9CB9D69F79F4}"/>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0.77</c:v>
                </c:pt>
                <c:pt idx="2">
                  <c:v>#N/A</c:v>
                </c:pt>
                <c:pt idx="3">
                  <c:v>1.1000000000000001</c:v>
                </c:pt>
                <c:pt idx="4">
                  <c:v>#N/A</c:v>
                </c:pt>
                <c:pt idx="5">
                  <c:v>0.08</c:v>
                </c:pt>
                <c:pt idx="6">
                  <c:v>#N/A</c:v>
                </c:pt>
                <c:pt idx="7">
                  <c:v>0.04</c:v>
                </c:pt>
                <c:pt idx="8">
                  <c:v>#N/A</c:v>
                </c:pt>
                <c:pt idx="9">
                  <c:v>0.06</c:v>
                </c:pt>
              </c:numCache>
            </c:numRef>
          </c:val>
          <c:extLst xmlns:c16r2="http://schemas.microsoft.com/office/drawing/2015/06/chart">
            <c:ext xmlns:c16="http://schemas.microsoft.com/office/drawing/2014/chart" uri="{C3380CC4-5D6E-409C-BE32-E72D297353CC}">
              <c16:uniqueId val="{00000004-6C0E-47C4-92EB-9CB9D69F79F4}"/>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0.88</c:v>
                </c:pt>
                <c:pt idx="2">
                  <c:v>#N/A</c:v>
                </c:pt>
                <c:pt idx="3">
                  <c:v>0.62</c:v>
                </c:pt>
                <c:pt idx="4">
                  <c:v>#N/A</c:v>
                </c:pt>
                <c:pt idx="5">
                  <c:v>0.93</c:v>
                </c:pt>
                <c:pt idx="6">
                  <c:v>#N/A</c:v>
                </c:pt>
                <c:pt idx="7">
                  <c:v>0.39</c:v>
                </c:pt>
                <c:pt idx="8">
                  <c:v>#N/A</c:v>
                </c:pt>
                <c:pt idx="9">
                  <c:v>0.44</c:v>
                </c:pt>
              </c:numCache>
            </c:numRef>
          </c:val>
          <c:extLst xmlns:c16r2="http://schemas.microsoft.com/office/drawing/2015/06/chart">
            <c:ext xmlns:c16="http://schemas.microsoft.com/office/drawing/2014/chart" uri="{C3380CC4-5D6E-409C-BE32-E72D297353CC}">
              <c16:uniqueId val="{00000005-6C0E-47C4-92EB-9CB9D69F79F4}"/>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0.38</c:v>
                </c:pt>
                <c:pt idx="2">
                  <c:v>#N/A</c:v>
                </c:pt>
                <c:pt idx="3">
                  <c:v>0.32</c:v>
                </c:pt>
                <c:pt idx="4">
                  <c:v>#N/A</c:v>
                </c:pt>
                <c:pt idx="5">
                  <c:v>0.34</c:v>
                </c:pt>
                <c:pt idx="6">
                  <c:v>#N/A</c:v>
                </c:pt>
                <c:pt idx="7">
                  <c:v>0.36</c:v>
                </c:pt>
                <c:pt idx="8">
                  <c:v>#N/A</c:v>
                </c:pt>
                <c:pt idx="9">
                  <c:v>0.44</c:v>
                </c:pt>
              </c:numCache>
            </c:numRef>
          </c:val>
          <c:extLst xmlns:c16r2="http://schemas.microsoft.com/office/drawing/2015/06/chart">
            <c:ext xmlns:c16="http://schemas.microsoft.com/office/drawing/2014/chart" uri="{C3380CC4-5D6E-409C-BE32-E72D297353CC}">
              <c16:uniqueId val="{00000006-6C0E-47C4-92EB-9CB9D69F79F4}"/>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1.51</c:v>
                </c:pt>
                <c:pt idx="2">
                  <c:v>#N/A</c:v>
                </c:pt>
                <c:pt idx="3">
                  <c:v>1.92</c:v>
                </c:pt>
                <c:pt idx="4">
                  <c:v>#N/A</c:v>
                </c:pt>
                <c:pt idx="5">
                  <c:v>2.79</c:v>
                </c:pt>
                <c:pt idx="6">
                  <c:v>#N/A</c:v>
                </c:pt>
                <c:pt idx="7">
                  <c:v>3.46</c:v>
                </c:pt>
                <c:pt idx="8">
                  <c:v>#N/A</c:v>
                </c:pt>
                <c:pt idx="9">
                  <c:v>3.81</c:v>
                </c:pt>
              </c:numCache>
            </c:numRef>
          </c:val>
          <c:extLst xmlns:c16r2="http://schemas.microsoft.com/office/drawing/2015/06/chart">
            <c:ext xmlns:c16="http://schemas.microsoft.com/office/drawing/2014/chart" uri="{C3380CC4-5D6E-409C-BE32-E72D297353CC}">
              <c16:uniqueId val="{00000007-6C0E-47C4-92EB-9CB9D69F79F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5.5</c:v>
                </c:pt>
                <c:pt idx="2">
                  <c:v>#N/A</c:v>
                </c:pt>
                <c:pt idx="3">
                  <c:v>8.1999999999999993</c:v>
                </c:pt>
                <c:pt idx="4">
                  <c:v>#N/A</c:v>
                </c:pt>
                <c:pt idx="5">
                  <c:v>6.07</c:v>
                </c:pt>
                <c:pt idx="6">
                  <c:v>#N/A</c:v>
                </c:pt>
                <c:pt idx="7">
                  <c:v>3.31</c:v>
                </c:pt>
                <c:pt idx="8">
                  <c:v>#N/A</c:v>
                </c:pt>
                <c:pt idx="9">
                  <c:v>5.74</c:v>
                </c:pt>
              </c:numCache>
            </c:numRef>
          </c:val>
          <c:extLst xmlns:c16r2="http://schemas.microsoft.com/office/drawing/2015/06/chart">
            <c:ext xmlns:c16="http://schemas.microsoft.com/office/drawing/2014/chart" uri="{C3380CC4-5D6E-409C-BE32-E72D297353CC}">
              <c16:uniqueId val="{00000008-6C0E-47C4-92EB-9CB9D69F79F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5.8</c:v>
                </c:pt>
                <c:pt idx="2">
                  <c:v>#N/A</c:v>
                </c:pt>
                <c:pt idx="3">
                  <c:v>6.35</c:v>
                </c:pt>
                <c:pt idx="4">
                  <c:v>#N/A</c:v>
                </c:pt>
                <c:pt idx="5">
                  <c:v>6.94</c:v>
                </c:pt>
                <c:pt idx="6">
                  <c:v>#N/A</c:v>
                </c:pt>
                <c:pt idx="7">
                  <c:v>6.95</c:v>
                </c:pt>
                <c:pt idx="8">
                  <c:v>#N/A</c:v>
                </c:pt>
                <c:pt idx="9">
                  <c:v>6.84</c:v>
                </c:pt>
              </c:numCache>
            </c:numRef>
          </c:val>
          <c:extLst xmlns:c16r2="http://schemas.microsoft.com/office/drawing/2015/06/chart">
            <c:ext xmlns:c16="http://schemas.microsoft.com/office/drawing/2014/chart" uri="{C3380CC4-5D6E-409C-BE32-E72D297353CC}">
              <c16:uniqueId val="{00000009-6C0E-47C4-92EB-9CB9D69F79F4}"/>
            </c:ext>
          </c:extLst>
        </c:ser>
        <c:dLbls>
          <c:showLegendKey val="0"/>
          <c:showVal val="0"/>
          <c:showCatName val="0"/>
          <c:showSerName val="0"/>
          <c:showPercent val="0"/>
          <c:showBubbleSize val="0"/>
        </c:dLbls>
        <c:gapWidth val="150"/>
        <c:overlap val="100"/>
        <c:axId val="480981104"/>
        <c:axId val="480983848"/>
      </c:barChart>
      <c:catAx>
        <c:axId val="48098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0983848"/>
        <c:crosses val="autoZero"/>
        <c:auto val="1"/>
        <c:lblAlgn val="ctr"/>
        <c:lblOffset val="100"/>
        <c:tickLblSkip val="1"/>
        <c:tickMarkSkip val="1"/>
        <c:noMultiLvlLbl val="0"/>
      </c:catAx>
      <c:valAx>
        <c:axId val="480983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1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5032</c:v>
                </c:pt>
                <c:pt idx="5">
                  <c:v>5118</c:v>
                </c:pt>
                <c:pt idx="8">
                  <c:v>5140</c:v>
                </c:pt>
                <c:pt idx="11">
                  <c:v>5186</c:v>
                </c:pt>
                <c:pt idx="14">
                  <c:v>5120</c:v>
                </c:pt>
              </c:numCache>
            </c:numRef>
          </c:val>
          <c:extLst xmlns:c16r2="http://schemas.microsoft.com/office/drawing/2015/06/chart">
            <c:ext xmlns:c16="http://schemas.microsoft.com/office/drawing/2014/chart" uri="{C3380CC4-5D6E-409C-BE32-E72D297353CC}">
              <c16:uniqueId val="{00000000-744A-4F16-90F3-C84232E2445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44A-4F16-90F3-C84232E2445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139</c:v>
                </c:pt>
                <c:pt idx="3">
                  <c:v>136</c:v>
                </c:pt>
                <c:pt idx="6">
                  <c:v>134</c:v>
                </c:pt>
                <c:pt idx="9">
                  <c:v>132</c:v>
                </c:pt>
                <c:pt idx="12">
                  <c:v>130</c:v>
                </c:pt>
              </c:numCache>
            </c:numRef>
          </c:val>
          <c:extLst xmlns:c16r2="http://schemas.microsoft.com/office/drawing/2015/06/chart">
            <c:ext xmlns:c16="http://schemas.microsoft.com/office/drawing/2014/chart" uri="{C3380CC4-5D6E-409C-BE32-E72D297353CC}">
              <c16:uniqueId val="{00000002-744A-4F16-90F3-C84232E2445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305</c:v>
                </c:pt>
                <c:pt idx="3">
                  <c:v>305</c:v>
                </c:pt>
                <c:pt idx="6">
                  <c:v>304</c:v>
                </c:pt>
                <c:pt idx="9">
                  <c:v>320</c:v>
                </c:pt>
                <c:pt idx="12">
                  <c:v>384</c:v>
                </c:pt>
              </c:numCache>
            </c:numRef>
          </c:val>
          <c:extLst xmlns:c16r2="http://schemas.microsoft.com/office/drawing/2015/06/chart">
            <c:ext xmlns:c16="http://schemas.microsoft.com/office/drawing/2014/chart" uri="{C3380CC4-5D6E-409C-BE32-E72D297353CC}">
              <c16:uniqueId val="{00000003-744A-4F16-90F3-C84232E2445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2046</c:v>
                </c:pt>
                <c:pt idx="3">
                  <c:v>1822</c:v>
                </c:pt>
                <c:pt idx="6">
                  <c:v>1765</c:v>
                </c:pt>
                <c:pt idx="9">
                  <c:v>1681</c:v>
                </c:pt>
                <c:pt idx="12">
                  <c:v>1655</c:v>
                </c:pt>
              </c:numCache>
            </c:numRef>
          </c:val>
          <c:extLst xmlns:c16r2="http://schemas.microsoft.com/office/drawing/2015/06/chart">
            <c:ext xmlns:c16="http://schemas.microsoft.com/office/drawing/2014/chart" uri="{C3380CC4-5D6E-409C-BE32-E72D297353CC}">
              <c16:uniqueId val="{00000004-744A-4F16-90F3-C84232E2445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44A-4F16-90F3-C84232E2445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44A-4F16-90F3-C84232E2445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3468</c:v>
                </c:pt>
                <c:pt idx="3">
                  <c:v>3345</c:v>
                </c:pt>
                <c:pt idx="6">
                  <c:v>3266</c:v>
                </c:pt>
                <c:pt idx="9">
                  <c:v>3220</c:v>
                </c:pt>
                <c:pt idx="12">
                  <c:v>3338</c:v>
                </c:pt>
              </c:numCache>
            </c:numRef>
          </c:val>
          <c:extLst xmlns:c16r2="http://schemas.microsoft.com/office/drawing/2015/06/chart">
            <c:ext xmlns:c16="http://schemas.microsoft.com/office/drawing/2014/chart" uri="{C3380CC4-5D6E-409C-BE32-E72D297353CC}">
              <c16:uniqueId val="{00000007-744A-4F16-90F3-C84232E24453}"/>
            </c:ext>
          </c:extLst>
        </c:ser>
        <c:dLbls>
          <c:showLegendKey val="0"/>
          <c:showVal val="0"/>
          <c:showCatName val="0"/>
          <c:showSerName val="0"/>
          <c:showPercent val="0"/>
          <c:showBubbleSize val="0"/>
        </c:dLbls>
        <c:gapWidth val="100"/>
        <c:overlap val="100"/>
        <c:axId val="480981496"/>
        <c:axId val="331265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926</c:v>
                </c:pt>
                <c:pt idx="2">
                  <c:v>#N/A</c:v>
                </c:pt>
                <c:pt idx="3">
                  <c:v>#N/A</c:v>
                </c:pt>
                <c:pt idx="4">
                  <c:v>490</c:v>
                </c:pt>
                <c:pt idx="5">
                  <c:v>#N/A</c:v>
                </c:pt>
                <c:pt idx="6">
                  <c:v>#N/A</c:v>
                </c:pt>
                <c:pt idx="7">
                  <c:v>329</c:v>
                </c:pt>
                <c:pt idx="8">
                  <c:v>#N/A</c:v>
                </c:pt>
                <c:pt idx="9">
                  <c:v>#N/A</c:v>
                </c:pt>
                <c:pt idx="10">
                  <c:v>167</c:v>
                </c:pt>
                <c:pt idx="11">
                  <c:v>#N/A</c:v>
                </c:pt>
                <c:pt idx="12">
                  <c:v>#N/A</c:v>
                </c:pt>
                <c:pt idx="13">
                  <c:v>387</c:v>
                </c:pt>
                <c:pt idx="14">
                  <c:v>#N/A</c:v>
                </c:pt>
              </c:numCache>
            </c:numRef>
          </c:val>
          <c:smooth val="0"/>
          <c:extLst xmlns:c16r2="http://schemas.microsoft.com/office/drawing/2015/06/chart">
            <c:ext xmlns:c16="http://schemas.microsoft.com/office/drawing/2014/chart" uri="{C3380CC4-5D6E-409C-BE32-E72D297353CC}">
              <c16:uniqueId val="{00000008-744A-4F16-90F3-C84232E24453}"/>
            </c:ext>
          </c:extLst>
        </c:ser>
        <c:dLbls>
          <c:showLegendKey val="0"/>
          <c:showVal val="0"/>
          <c:showCatName val="0"/>
          <c:showSerName val="0"/>
          <c:showPercent val="0"/>
          <c:showBubbleSize val="0"/>
        </c:dLbls>
        <c:marker val="1"/>
        <c:smooth val="0"/>
        <c:axId val="480981496"/>
        <c:axId val="331265960"/>
      </c:lineChart>
      <c:catAx>
        <c:axId val="480981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1265960"/>
        <c:crosses val="autoZero"/>
        <c:auto val="1"/>
        <c:lblAlgn val="ctr"/>
        <c:lblOffset val="100"/>
        <c:tickLblSkip val="1"/>
        <c:tickMarkSkip val="1"/>
        <c:noMultiLvlLbl val="0"/>
      </c:catAx>
      <c:valAx>
        <c:axId val="331265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1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43355</c:v>
                </c:pt>
                <c:pt idx="5">
                  <c:v>42720</c:v>
                </c:pt>
                <c:pt idx="8">
                  <c:v>42333</c:v>
                </c:pt>
                <c:pt idx="11">
                  <c:v>42003</c:v>
                </c:pt>
                <c:pt idx="14">
                  <c:v>41453</c:v>
                </c:pt>
              </c:numCache>
            </c:numRef>
          </c:val>
          <c:extLst xmlns:c16r2="http://schemas.microsoft.com/office/drawing/2015/06/chart">
            <c:ext xmlns:c16="http://schemas.microsoft.com/office/drawing/2014/chart" uri="{C3380CC4-5D6E-409C-BE32-E72D297353CC}">
              <c16:uniqueId val="{00000000-F2F9-4A67-818A-646F2B5B41B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15107</c:v>
                </c:pt>
                <c:pt idx="5">
                  <c:v>15426</c:v>
                </c:pt>
                <c:pt idx="8">
                  <c:v>15454</c:v>
                </c:pt>
                <c:pt idx="11">
                  <c:v>15686</c:v>
                </c:pt>
                <c:pt idx="14">
                  <c:v>15142</c:v>
                </c:pt>
              </c:numCache>
            </c:numRef>
          </c:val>
          <c:extLst xmlns:c16r2="http://schemas.microsoft.com/office/drawing/2015/06/chart">
            <c:ext xmlns:c16="http://schemas.microsoft.com/office/drawing/2014/chart" uri="{C3380CC4-5D6E-409C-BE32-E72D297353CC}">
              <c16:uniqueId val="{00000001-F2F9-4A67-818A-646F2B5B41B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5340</c:v>
                </c:pt>
                <c:pt idx="5">
                  <c:v>4078</c:v>
                </c:pt>
                <c:pt idx="8">
                  <c:v>4667</c:v>
                </c:pt>
                <c:pt idx="11">
                  <c:v>5457</c:v>
                </c:pt>
                <c:pt idx="14">
                  <c:v>4834</c:v>
                </c:pt>
              </c:numCache>
            </c:numRef>
          </c:val>
          <c:extLst xmlns:c16r2="http://schemas.microsoft.com/office/drawing/2015/06/chart">
            <c:ext xmlns:c16="http://schemas.microsoft.com/office/drawing/2014/chart" uri="{C3380CC4-5D6E-409C-BE32-E72D297353CC}">
              <c16:uniqueId val="{00000002-F2F9-4A67-818A-646F2B5B41B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2F9-4A67-818A-646F2B5B41B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2F9-4A67-818A-646F2B5B41B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2179</c:v>
                </c:pt>
                <c:pt idx="3">
                  <c:v>1830</c:v>
                </c:pt>
                <c:pt idx="6">
                  <c:v>1540</c:v>
                </c:pt>
                <c:pt idx="9">
                  <c:v>1271</c:v>
                </c:pt>
                <c:pt idx="12">
                  <c:v>1111</c:v>
                </c:pt>
              </c:numCache>
            </c:numRef>
          </c:val>
          <c:extLst xmlns:c16r2="http://schemas.microsoft.com/office/drawing/2015/06/chart">
            <c:ext xmlns:c16="http://schemas.microsoft.com/office/drawing/2014/chart" uri="{C3380CC4-5D6E-409C-BE32-E72D297353CC}">
              <c16:uniqueId val="{00000005-F2F9-4A67-818A-646F2B5B41B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6776</c:v>
                </c:pt>
                <c:pt idx="3">
                  <c:v>6439</c:v>
                </c:pt>
                <c:pt idx="6">
                  <c:v>6201</c:v>
                </c:pt>
                <c:pt idx="9">
                  <c:v>6465</c:v>
                </c:pt>
                <c:pt idx="12">
                  <c:v>6383</c:v>
                </c:pt>
              </c:numCache>
            </c:numRef>
          </c:val>
          <c:extLst xmlns:c16r2="http://schemas.microsoft.com/office/drawing/2015/06/chart">
            <c:ext xmlns:c16="http://schemas.microsoft.com/office/drawing/2014/chart" uri="{C3380CC4-5D6E-409C-BE32-E72D297353CC}">
              <c16:uniqueId val="{00000006-F2F9-4A67-818A-646F2B5B41B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3103</c:v>
                </c:pt>
                <c:pt idx="3">
                  <c:v>3868</c:v>
                </c:pt>
                <c:pt idx="6">
                  <c:v>3758</c:v>
                </c:pt>
                <c:pt idx="9">
                  <c:v>3454</c:v>
                </c:pt>
                <c:pt idx="12">
                  <c:v>3067</c:v>
                </c:pt>
              </c:numCache>
            </c:numRef>
          </c:val>
          <c:extLst xmlns:c16r2="http://schemas.microsoft.com/office/drawing/2015/06/chart">
            <c:ext xmlns:c16="http://schemas.microsoft.com/office/drawing/2014/chart" uri="{C3380CC4-5D6E-409C-BE32-E72D297353CC}">
              <c16:uniqueId val="{00000007-F2F9-4A67-818A-646F2B5B41B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24832</c:v>
                </c:pt>
                <c:pt idx="3">
                  <c:v>23577</c:v>
                </c:pt>
                <c:pt idx="6">
                  <c:v>22052</c:v>
                </c:pt>
                <c:pt idx="9">
                  <c:v>20188</c:v>
                </c:pt>
                <c:pt idx="12">
                  <c:v>18919</c:v>
                </c:pt>
              </c:numCache>
            </c:numRef>
          </c:val>
          <c:extLst xmlns:c16r2="http://schemas.microsoft.com/office/drawing/2015/06/chart">
            <c:ext xmlns:c16="http://schemas.microsoft.com/office/drawing/2014/chart" uri="{C3380CC4-5D6E-409C-BE32-E72D297353CC}">
              <c16:uniqueId val="{00000008-F2F9-4A67-818A-646F2B5B41B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2059</c:v>
                </c:pt>
                <c:pt idx="3">
                  <c:v>1944</c:v>
                </c:pt>
                <c:pt idx="6">
                  <c:v>1829</c:v>
                </c:pt>
                <c:pt idx="9">
                  <c:v>1715</c:v>
                </c:pt>
                <c:pt idx="12">
                  <c:v>1600</c:v>
                </c:pt>
              </c:numCache>
            </c:numRef>
          </c:val>
          <c:extLst xmlns:c16r2="http://schemas.microsoft.com/office/drawing/2015/06/chart">
            <c:ext xmlns:c16="http://schemas.microsoft.com/office/drawing/2014/chart" uri="{C3380CC4-5D6E-409C-BE32-E72D297353CC}">
              <c16:uniqueId val="{00000009-F2F9-4A67-818A-646F2B5B41B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32968</c:v>
                </c:pt>
                <c:pt idx="3">
                  <c:v>33820</c:v>
                </c:pt>
                <c:pt idx="6">
                  <c:v>33987</c:v>
                </c:pt>
                <c:pt idx="9">
                  <c:v>34658</c:v>
                </c:pt>
                <c:pt idx="12">
                  <c:v>35088</c:v>
                </c:pt>
              </c:numCache>
            </c:numRef>
          </c:val>
          <c:extLst xmlns:c16r2="http://schemas.microsoft.com/office/drawing/2015/06/chart">
            <c:ext xmlns:c16="http://schemas.microsoft.com/office/drawing/2014/chart" uri="{C3380CC4-5D6E-409C-BE32-E72D297353CC}">
              <c16:uniqueId val="{0000000A-F2F9-4A67-818A-646F2B5B41B0}"/>
            </c:ext>
          </c:extLst>
        </c:ser>
        <c:dLbls>
          <c:showLegendKey val="0"/>
          <c:showVal val="0"/>
          <c:showCatName val="0"/>
          <c:showSerName val="0"/>
          <c:showPercent val="0"/>
          <c:showBubbleSize val="0"/>
        </c:dLbls>
        <c:gapWidth val="100"/>
        <c:overlap val="100"/>
        <c:axId val="398326360"/>
        <c:axId val="398325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8113</c:v>
                </c:pt>
                <c:pt idx="2">
                  <c:v>#N/A</c:v>
                </c:pt>
                <c:pt idx="3">
                  <c:v>#N/A</c:v>
                </c:pt>
                <c:pt idx="4">
                  <c:v>9254</c:v>
                </c:pt>
                <c:pt idx="5">
                  <c:v>#N/A</c:v>
                </c:pt>
                <c:pt idx="6">
                  <c:v>#N/A</c:v>
                </c:pt>
                <c:pt idx="7">
                  <c:v>6913</c:v>
                </c:pt>
                <c:pt idx="8">
                  <c:v>#N/A</c:v>
                </c:pt>
                <c:pt idx="9">
                  <c:v>#N/A</c:v>
                </c:pt>
                <c:pt idx="10">
                  <c:v>4604</c:v>
                </c:pt>
                <c:pt idx="11">
                  <c:v>#N/A</c:v>
                </c:pt>
                <c:pt idx="12">
                  <c:v>#N/A</c:v>
                </c:pt>
                <c:pt idx="13">
                  <c:v>4739</c:v>
                </c:pt>
                <c:pt idx="14">
                  <c:v>#N/A</c:v>
                </c:pt>
              </c:numCache>
            </c:numRef>
          </c:val>
          <c:smooth val="0"/>
          <c:extLst xmlns:c16r2="http://schemas.microsoft.com/office/drawing/2015/06/chart">
            <c:ext xmlns:c16="http://schemas.microsoft.com/office/drawing/2014/chart" uri="{C3380CC4-5D6E-409C-BE32-E72D297353CC}">
              <c16:uniqueId val="{0000000B-F2F9-4A67-818A-646F2B5B41B0}"/>
            </c:ext>
          </c:extLst>
        </c:ser>
        <c:dLbls>
          <c:showLegendKey val="0"/>
          <c:showVal val="0"/>
          <c:showCatName val="0"/>
          <c:showSerName val="0"/>
          <c:showPercent val="0"/>
          <c:showBubbleSize val="0"/>
        </c:dLbls>
        <c:marker val="1"/>
        <c:smooth val="0"/>
        <c:axId val="398326360"/>
        <c:axId val="398325968"/>
      </c:lineChart>
      <c:catAx>
        <c:axId val="398326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8325968"/>
        <c:crosses val="autoZero"/>
        <c:auto val="1"/>
        <c:lblAlgn val="ctr"/>
        <c:lblOffset val="100"/>
        <c:tickLblSkip val="1"/>
        <c:tickMarkSkip val="1"/>
        <c:noMultiLvlLbl val="0"/>
      </c:catAx>
      <c:valAx>
        <c:axId val="398325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326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2581</c:v>
                </c:pt>
                <c:pt idx="1">
                  <c:v>3237</c:v>
                </c:pt>
                <c:pt idx="2">
                  <c:v>2346</c:v>
                </c:pt>
              </c:numCache>
            </c:numRef>
          </c:val>
          <c:extLst xmlns:c16r2="http://schemas.microsoft.com/office/drawing/2015/06/chart">
            <c:ext xmlns:c16="http://schemas.microsoft.com/office/drawing/2014/chart" uri="{C3380CC4-5D6E-409C-BE32-E72D297353CC}">
              <c16:uniqueId val="{00000000-2CE0-472F-80BB-F232CFC53B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2CE0-472F-80BB-F232CFC53B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876</c:v>
                </c:pt>
                <c:pt idx="1">
                  <c:v>943</c:v>
                </c:pt>
                <c:pt idx="2">
                  <c:v>1405</c:v>
                </c:pt>
              </c:numCache>
            </c:numRef>
          </c:val>
          <c:extLst xmlns:c16r2="http://schemas.microsoft.com/office/drawing/2015/06/chart">
            <c:ext xmlns:c16="http://schemas.microsoft.com/office/drawing/2014/chart" uri="{C3380CC4-5D6E-409C-BE32-E72D297353CC}">
              <c16:uniqueId val="{00000002-2CE0-472F-80BB-F232CFC53BB7}"/>
            </c:ext>
          </c:extLst>
        </c:ser>
        <c:dLbls>
          <c:showLegendKey val="0"/>
          <c:showVal val="0"/>
          <c:showCatName val="0"/>
          <c:showSerName val="0"/>
          <c:showPercent val="0"/>
          <c:showBubbleSize val="0"/>
        </c:dLbls>
        <c:gapWidth val="120"/>
        <c:overlap val="100"/>
        <c:axId val="398324400"/>
        <c:axId val="398330672"/>
      </c:barChart>
      <c:catAx>
        <c:axId val="398324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8330672"/>
        <c:crosses val="autoZero"/>
        <c:auto val="1"/>
        <c:lblAlgn val="ctr"/>
        <c:lblOffset val="100"/>
        <c:tickLblSkip val="1"/>
        <c:tickMarkSkip val="1"/>
        <c:noMultiLvlLbl val="0"/>
      </c:catAx>
      <c:valAx>
        <c:axId val="3983306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8324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383-4C68-8F0D-08C44DA260E5}"/>
                </c:ext>
                <c:ext xmlns:c15="http://schemas.microsoft.com/office/drawing/2012/chart" uri="{CE6537A1-D6FC-4f65-9D91-7224C49458BB}">
                  <c15:dlblFieldTable>
                    <c15:dlblFTEntry>
                      <c15:txfldGUID>{A4716CBC-F500-4600-8BE7-BD8A093AE9F9}</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383-4C68-8F0D-08C44DA260E5}"/>
                </c:ext>
                <c:ext xmlns:c15="http://schemas.microsoft.com/office/drawing/2012/chart" uri="{CE6537A1-D6FC-4f65-9D91-7224C49458BB}">
                  <c15:dlblFieldTable>
                    <c15:dlblFTEntry>
                      <c15:txfldGUID>{B782211A-65D4-4605-9920-7352F2633D47}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383-4C68-8F0D-08C44DA260E5}"/>
                </c:ext>
                <c:ext xmlns:c15="http://schemas.microsoft.com/office/drawing/2012/chart" uri="{CE6537A1-D6FC-4f65-9D91-7224C49458BB}">
                  <c15:dlblFieldTable>
                    <c15:dlblFTEntry>
                      <c15:txfldGUID>{52207401-080F-4B28-9DB1-8267A36C7724}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383-4C68-8F0D-08C44DA260E5}"/>
                </c:ext>
                <c:ext xmlns:c15="http://schemas.microsoft.com/office/drawing/2012/chart" uri="{CE6537A1-D6FC-4f65-9D91-7224C49458BB}">
                  <c15:dlblFieldTable>
                    <c15:dlblFTEntry>
                      <c15:txfldGUID>{E5B30EF5-E677-4049-8104-2DFA8B4A39D9}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383-4C68-8F0D-08C44DA260E5}"/>
                </c:ext>
                <c:ext xmlns:c15="http://schemas.microsoft.com/office/drawing/2012/chart" uri="{CE6537A1-D6FC-4f65-9D91-7224C49458BB}">
                  <c15:dlblFieldTable>
                    <c15:dlblFTEntry>
                      <c15:txfldGUID>{0C88D963-244D-403C-89B8-30D282A852A1}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383-4C68-8F0D-08C44DA260E5}"/>
                </c:ext>
                <c:ext xmlns:c15="http://schemas.microsoft.com/office/drawing/2012/chart" uri="{CE6537A1-D6FC-4f65-9D91-7224C49458BB}">
                  <c15:dlblFieldTable>
                    <c15:dlblFTEntry>
                      <c15:txfldGUID>{98898B1D-A154-48DB-91F4-FDFF882ECCAE}</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383-4C68-8F0D-08C44DA260E5}"/>
                </c:ext>
                <c:ext xmlns:c15="http://schemas.microsoft.com/office/drawing/2012/chart" uri="{CE6537A1-D6FC-4f65-9D91-7224C49458BB}">
                  <c15:dlblFieldTable>
                    <c15:dlblFTEntry>
                      <c15:txfldGUID>{F66E803B-2DEF-4AF3-8F65-E6C50C910270}</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383-4C68-8F0D-08C44DA260E5}"/>
                </c:ext>
                <c:ext xmlns:c15="http://schemas.microsoft.com/office/drawing/2012/chart" uri="{CE6537A1-D6FC-4f65-9D91-7224C49458BB}">
                  <c15:dlblFieldTable>
                    <c15:dlblFTEntry>
                      <c15:txfldGUID>{C21FBB4D-9466-4534-9692-392FB2610425}</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383-4C68-8F0D-08C44DA260E5}"/>
                </c:ext>
                <c:ext xmlns:c15="http://schemas.microsoft.com/office/drawing/2012/chart" uri="{CE6537A1-D6FC-4f65-9D91-7224C49458BB}">
                  <c15:dlblFieldTable>
                    <c15:dlblFTEntry>
                      <c15:txfldGUID>{15E5B9C2-B1F6-46EC-853B-32C3C005A142}</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57.3</c:v>
                </c:pt>
                <c:pt idx="32">
                  <c:v>58.4</c:v>
                </c:pt>
              </c:numCache>
            </c:numRef>
          </c:xVal>
          <c:yVal>
            <c:numRef>
              <c:f>公会計指標分析・財政指標組合せ分析表!$BP$51:$DC$51</c:f>
              <c:numCache>
                <c:formatCode>#,##0.0;"▲ "#,##0.0</c:formatCode>
                <c:ptCount val="40"/>
                <c:pt idx="24">
                  <c:v>17.600000000000001</c:v>
                </c:pt>
                <c:pt idx="32">
                  <c:v>17.5</c:v>
                </c:pt>
              </c:numCache>
            </c:numRef>
          </c:yVal>
          <c:smooth val="0"/>
          <c:extLst xmlns:c16r2="http://schemas.microsoft.com/office/drawing/2015/06/chart">
            <c:ext xmlns:c16="http://schemas.microsoft.com/office/drawing/2014/chart" uri="{C3380CC4-5D6E-409C-BE32-E72D297353CC}">
              <c16:uniqueId val="{00000009-6383-4C68-8F0D-08C44DA260E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383-4C68-8F0D-08C44DA260E5}"/>
                </c:ext>
                <c:ext xmlns:c15="http://schemas.microsoft.com/office/drawing/2012/chart" uri="{CE6537A1-D6FC-4f65-9D91-7224C49458BB}">
                  <c15:dlblFieldTable>
                    <c15:dlblFTEntry>
                      <c15:txfldGUID>{7034D3E8-D5D9-4F21-89A9-4A2B56FA5FB2}</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383-4C68-8F0D-08C44DA260E5}"/>
                </c:ext>
                <c:ext xmlns:c15="http://schemas.microsoft.com/office/drawing/2012/chart" uri="{CE6537A1-D6FC-4f65-9D91-7224C49458BB}">
                  <c15:dlblFieldTable>
                    <c15:dlblFTEntry>
                      <c15:txfldGUID>{FD15EE83-E59F-4B9B-AE39-6EAFC33A2A48}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383-4C68-8F0D-08C44DA260E5}"/>
                </c:ext>
                <c:ext xmlns:c15="http://schemas.microsoft.com/office/drawing/2012/chart" uri="{CE6537A1-D6FC-4f65-9D91-7224C49458BB}">
                  <c15:dlblFieldTable>
                    <c15:dlblFTEntry>
                      <c15:txfldGUID>{0F1EACF6-F4BC-4A1B-A130-A72AAA4E485F}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383-4C68-8F0D-08C44DA260E5}"/>
                </c:ext>
                <c:ext xmlns:c15="http://schemas.microsoft.com/office/drawing/2012/chart" uri="{CE6537A1-D6FC-4f65-9D91-7224C49458BB}">
                  <c15:dlblFieldTable>
                    <c15:dlblFTEntry>
                      <c15:txfldGUID>{99A9F55E-C23C-454A-A337-19BDB048017C}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383-4C68-8F0D-08C44DA260E5}"/>
                </c:ext>
                <c:ext xmlns:c15="http://schemas.microsoft.com/office/drawing/2012/chart" uri="{CE6537A1-D6FC-4f65-9D91-7224C49458BB}">
                  <c15:dlblFieldTable>
                    <c15:dlblFTEntry>
                      <c15:txfldGUID>{1E0B2E17-9FF8-417D-B7DE-88C3BD33636F}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383-4C68-8F0D-08C44DA260E5}"/>
                </c:ext>
                <c:ext xmlns:c15="http://schemas.microsoft.com/office/drawing/2012/chart" uri="{CE6537A1-D6FC-4f65-9D91-7224C49458BB}">
                  <c15:dlblFieldTable>
                    <c15:dlblFTEntry>
                      <c15:txfldGUID>{9DCA9351-B5B5-4A58-9E06-C289AA3BA4C0}</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383-4C68-8F0D-08C44DA260E5}"/>
                </c:ext>
                <c:ext xmlns:c15="http://schemas.microsoft.com/office/drawing/2012/chart" uri="{CE6537A1-D6FC-4f65-9D91-7224C49458BB}">
                  <c15:dlblFieldTable>
                    <c15:dlblFTEntry>
                      <c15:txfldGUID>{30BD2B42-D910-4783-868F-9FBEB36D8E40}</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383-4C68-8F0D-08C44DA260E5}"/>
                </c:ext>
                <c:ext xmlns:c15="http://schemas.microsoft.com/office/drawing/2012/chart" uri="{CE6537A1-D6FC-4f65-9D91-7224C49458BB}">
                  <c15:dlblFieldTable>
                    <c15:dlblFTEntry>
                      <c15:txfldGUID>{9C33AFB3-8BFD-43AA-8CA5-8A1778DA6044}</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383-4C68-8F0D-08C44DA260E5}"/>
                </c:ext>
                <c:ext xmlns:c15="http://schemas.microsoft.com/office/drawing/2012/chart" uri="{CE6537A1-D6FC-4f65-9D91-7224C49458BB}">
                  <c15:dlblFieldTable>
                    <c15:dlblFTEntry>
                      <c15:txfldGUID>{0E704824-8F48-485E-973E-FCD320085C35}</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60.2</c:v>
                </c:pt>
                <c:pt idx="32">
                  <c:v>61</c:v>
                </c:pt>
              </c:numCache>
            </c:numRef>
          </c:xVal>
          <c:yVal>
            <c:numRef>
              <c:f>公会計指標分析・財政指標組合せ分析表!$BP$55:$DC$55</c:f>
              <c:numCache>
                <c:formatCode>#,##0.0;"▲ "#,##0.0</c:formatCode>
                <c:ptCount val="40"/>
                <c:pt idx="24">
                  <c:v>11.2</c:v>
                </c:pt>
                <c:pt idx="32">
                  <c:v>7.1</c:v>
                </c:pt>
              </c:numCache>
            </c:numRef>
          </c:yVal>
          <c:smooth val="0"/>
          <c:extLst xmlns:c16r2="http://schemas.microsoft.com/office/drawing/2015/06/chart">
            <c:ext xmlns:c16="http://schemas.microsoft.com/office/drawing/2014/chart" uri="{C3380CC4-5D6E-409C-BE32-E72D297353CC}">
              <c16:uniqueId val="{00000013-6383-4C68-8F0D-08C44DA260E5}"/>
            </c:ext>
          </c:extLst>
        </c:ser>
        <c:dLbls>
          <c:showLegendKey val="0"/>
          <c:showVal val="1"/>
          <c:showCatName val="0"/>
          <c:showSerName val="0"/>
          <c:showPercent val="0"/>
          <c:showBubbleSize val="0"/>
        </c:dLbls>
        <c:axId val="398323616"/>
        <c:axId val="398327144"/>
      </c:scatterChart>
      <c:valAx>
        <c:axId val="398323616"/>
        <c:scaling>
          <c:orientation val="maxMin"/>
          <c:max val="62"/>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8327144"/>
        <c:crosses val="autoZero"/>
        <c:crossBetween val="midCat"/>
      </c:valAx>
      <c:valAx>
        <c:axId val="398327144"/>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983236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00D-4580-8B08-7BEDA8BB56D8}"/>
                </c:ext>
                <c:ext xmlns:c15="http://schemas.microsoft.com/office/drawing/2012/chart" uri="{CE6537A1-D6FC-4f65-9D91-7224C49458BB}">
                  <c15:dlblFieldTable>
                    <c15:dlblFTEntry>
                      <c15:txfldGUID>{5C53320E-B111-4E49-9AE3-CFD488192187}</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00D-4580-8B08-7BEDA8BB56D8}"/>
                </c:ext>
                <c:ext xmlns:c15="http://schemas.microsoft.com/office/drawing/2012/chart" uri="{CE6537A1-D6FC-4f65-9D91-7224C49458BB}">
                  <c15:dlblFieldTable>
                    <c15:dlblFTEntry>
                      <c15:txfldGUID>{BC81EC10-C5EB-42DE-A76B-3EE7659CDB1E}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00D-4580-8B08-7BEDA8BB56D8}"/>
                </c:ext>
                <c:ext xmlns:c15="http://schemas.microsoft.com/office/drawing/2012/chart" uri="{CE6537A1-D6FC-4f65-9D91-7224C49458BB}">
                  <c15:dlblFieldTable>
                    <c15:dlblFTEntry>
                      <c15:txfldGUID>{DA3458BA-E6CE-4609-8F06-7DAF743884F7}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00D-4580-8B08-7BEDA8BB56D8}"/>
                </c:ext>
                <c:ext xmlns:c15="http://schemas.microsoft.com/office/drawing/2012/chart" uri="{CE6537A1-D6FC-4f65-9D91-7224C49458BB}">
                  <c15:dlblFieldTable>
                    <c15:dlblFTEntry>
                      <c15:txfldGUID>{F8BC6C48-CF1D-4BEA-8144-D5D496DDCE95}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00D-4580-8B08-7BEDA8BB56D8}"/>
                </c:ext>
                <c:ext xmlns:c15="http://schemas.microsoft.com/office/drawing/2012/chart" uri="{CE6537A1-D6FC-4f65-9D91-7224C49458BB}">
                  <c15:dlblFieldTable>
                    <c15:dlblFTEntry>
                      <c15:txfldGUID>{D1A3B7F6-974C-414C-8EEF-7F9014581BC1}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00D-4580-8B08-7BEDA8BB56D8}"/>
                </c:ext>
                <c:ext xmlns:c15="http://schemas.microsoft.com/office/drawing/2012/chart" uri="{CE6537A1-D6FC-4f65-9D91-7224C49458BB}">
                  <c15:dlblFieldTable>
                    <c15:dlblFTEntry>
                      <c15:txfldGUID>{001DC4E5-1D5B-4D9F-89D3-2D9907C72A6A}</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00D-4580-8B08-7BEDA8BB56D8}"/>
                </c:ext>
                <c:ext xmlns:c15="http://schemas.microsoft.com/office/drawing/2012/chart" uri="{CE6537A1-D6FC-4f65-9D91-7224C49458BB}">
                  <c15:dlblFieldTable>
                    <c15:dlblFTEntry>
                      <c15:txfldGUID>{7C400778-B004-49D1-B963-F434DBE437A6}</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3.4310845302750435E-2"/>
                  <c:y val="-4.446995596294836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00D-4580-8B08-7BEDA8BB56D8}"/>
                </c:ext>
                <c:ext xmlns:c15="http://schemas.microsoft.com/office/drawing/2012/chart" uri="{CE6537A1-D6FC-4f65-9D91-7224C49458BB}">
                  <c15:dlblFieldTable>
                    <c15:dlblFTEntry>
                      <c15:txfldGUID>{5249FB1A-5D27-4348-A098-B33853587C0C}</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2.8829840147400865E-2"/>
                  <c:y val="-8.0363338212639607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00D-4580-8B08-7BEDA8BB56D8}"/>
                </c:ext>
                <c:ext xmlns:c15="http://schemas.microsoft.com/office/drawing/2012/chart" uri="{CE6537A1-D6FC-4f65-9D91-7224C49458BB}">
                  <c15:dlblFieldTable>
                    <c15:dlblFTEntry>
                      <c15:txfldGUID>{0E3B5E98-E749-43B0-894E-18107662AE0E}</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3.4</c:v>
                </c:pt>
                <c:pt idx="8">
                  <c:v>3.1</c:v>
                </c:pt>
                <c:pt idx="16">
                  <c:v>2.2000000000000002</c:v>
                </c:pt>
                <c:pt idx="24">
                  <c:v>1.2</c:v>
                </c:pt>
                <c:pt idx="32">
                  <c:v>1.1000000000000001</c:v>
                </c:pt>
              </c:numCache>
            </c:numRef>
          </c:xVal>
          <c:yVal>
            <c:numRef>
              <c:f>公会計指標分析・財政指標組合せ分析表!$BP$73:$DC$73</c:f>
              <c:numCache>
                <c:formatCode>#,##0.0;"▲ "#,##0.0</c:formatCode>
                <c:ptCount val="40"/>
                <c:pt idx="0">
                  <c:v>31.7</c:v>
                </c:pt>
                <c:pt idx="8">
                  <c:v>36</c:v>
                </c:pt>
                <c:pt idx="16">
                  <c:v>26.7</c:v>
                </c:pt>
                <c:pt idx="24">
                  <c:v>17.600000000000001</c:v>
                </c:pt>
                <c:pt idx="32">
                  <c:v>17.5</c:v>
                </c:pt>
              </c:numCache>
            </c:numRef>
          </c:yVal>
          <c:smooth val="0"/>
          <c:extLst xmlns:c16r2="http://schemas.microsoft.com/office/drawing/2015/06/chart">
            <c:ext xmlns:c16="http://schemas.microsoft.com/office/drawing/2014/chart" uri="{C3380CC4-5D6E-409C-BE32-E72D297353CC}">
              <c16:uniqueId val="{00000009-B00D-4580-8B08-7BEDA8BB56D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1129304811881853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00D-4580-8B08-7BEDA8BB56D8}"/>
                </c:ext>
                <c:ext xmlns:c15="http://schemas.microsoft.com/office/drawing/2012/chart" uri="{CE6537A1-D6FC-4f65-9D91-7224C49458BB}">
                  <c15:dlblFieldTable>
                    <c15:dlblFTEntry>
                      <c15:txfldGUID>{D95D793C-C69A-431D-A796-3873852FFBAA}</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00D-4580-8B08-7BEDA8BB56D8}"/>
                </c:ext>
                <c:ext xmlns:c15="http://schemas.microsoft.com/office/drawing/2012/chart" uri="{CE6537A1-D6FC-4f65-9D91-7224C49458BB}">
                  <c15:dlblFieldTable>
                    <c15:dlblFTEntry>
                      <c15:txfldGUID>{6E05FB60-1E41-4723-81FE-73907057819C}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00D-4580-8B08-7BEDA8BB56D8}"/>
                </c:ext>
                <c:ext xmlns:c15="http://schemas.microsoft.com/office/drawing/2012/chart" uri="{CE6537A1-D6FC-4f65-9D91-7224C49458BB}">
                  <c15:dlblFieldTable>
                    <c15:dlblFTEntry>
                      <c15:txfldGUID>{4CA7E5C6-D26F-449A-9C47-109F95826EE7}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00D-4580-8B08-7BEDA8BB56D8}"/>
                </c:ext>
                <c:ext xmlns:c15="http://schemas.microsoft.com/office/drawing/2012/chart" uri="{CE6537A1-D6FC-4f65-9D91-7224C49458BB}">
                  <c15:dlblFieldTable>
                    <c15:dlblFTEntry>
                      <c15:txfldGUID>{40049CBF-E718-4E67-BD0B-170FFF30C72D}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00D-4580-8B08-7BEDA8BB56D8}"/>
                </c:ext>
                <c:ext xmlns:c15="http://schemas.microsoft.com/office/drawing/2012/chart" uri="{CE6537A1-D6FC-4f65-9D91-7224C49458BB}">
                  <c15:dlblFieldTable>
                    <c15:dlblFTEntry>
                      <c15:txfldGUID>{04E7D674-0F5E-453A-B0EF-B4C82DF83F82}</c15:txfldGUID>
                      <c15:f>#REF!</c15:f>
                      <c15:dlblFieldTableCache>
                        <c:ptCount val="1"/>
                        <c:pt idx="0">
                          <c:v>#REF!</c:v>
                        </c:pt>
                      </c15:dlblFieldTableCache>
                    </c15:dlblFTEntry>
                  </c15:dlblFieldTable>
                  <c15:showDataLabelsRange val="0"/>
                </c:ext>
              </c:extLst>
            </c:dLbl>
            <c:dLbl>
              <c:idx val="8"/>
              <c:layout>
                <c:manualLayout>
                  <c:x val="0"/>
                  <c:y val="1.112930481188185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00D-4580-8B08-7BEDA8BB56D8}"/>
                </c:ext>
                <c:ext xmlns:c15="http://schemas.microsoft.com/office/drawing/2012/chart" uri="{CE6537A1-D6FC-4f65-9D91-7224C49458BB}">
                  <c15:dlblFieldTable>
                    <c15:dlblFTEntry>
                      <c15:txfldGUID>{CF011470-D05B-413D-B7AB-2E27D275D87B}</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0"/>
                  <c:y val="1.015544140825408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00D-4580-8B08-7BEDA8BB56D8}"/>
                </c:ext>
                <c:ext xmlns:c15="http://schemas.microsoft.com/office/drawing/2012/chart" uri="{CE6537A1-D6FC-4f65-9D91-7224C49458BB}">
                  <c15:dlblFieldTable>
                    <c15:dlblFTEntry>
                      <c15:txfldGUID>{95DAC38A-2DC2-4A43-8C2E-72C2CD48C24D}</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0"/>
                  <c:y val="-1.015544140825408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00D-4580-8B08-7BEDA8BB56D8}"/>
                </c:ext>
                <c:ext xmlns:c15="http://schemas.microsoft.com/office/drawing/2012/chart" uri="{CE6537A1-D6FC-4f65-9D91-7224C49458BB}">
                  <c15:dlblFieldTable>
                    <c15:dlblFTEntry>
                      <c15:txfldGUID>{12C28C50-AC8A-458B-A0F0-8F17DDB3AE78}</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00D-4580-8B08-7BEDA8BB56D8}"/>
                </c:ext>
                <c:ext xmlns:c15="http://schemas.microsoft.com/office/drawing/2012/chart" uri="{CE6537A1-D6FC-4f65-9D91-7224C49458BB}">
                  <c15:dlblFieldTable>
                    <c15:dlblFTEntry>
                      <c15:txfldGUID>{D60D692B-08A5-420D-AEBC-B98D8DBF9472}</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3.6</c:v>
                </c:pt>
                <c:pt idx="16">
                  <c:v>3.5</c:v>
                </c:pt>
                <c:pt idx="24">
                  <c:v>3.5</c:v>
                </c:pt>
                <c:pt idx="32">
                  <c:v>3.4</c:v>
                </c:pt>
              </c:numCache>
            </c:numRef>
          </c:xVal>
          <c:yVal>
            <c:numRef>
              <c:f>公会計指標分析・財政指標組合せ分析表!$BP$77:$DC$77</c:f>
              <c:numCache>
                <c:formatCode>#,##0.0;"▲ "#,##0.0</c:formatCode>
                <c:ptCount val="40"/>
                <c:pt idx="0">
                  <c:v>16.600000000000001</c:v>
                </c:pt>
                <c:pt idx="8">
                  <c:v>17.399999999999999</c:v>
                </c:pt>
                <c:pt idx="16">
                  <c:v>12.1</c:v>
                </c:pt>
                <c:pt idx="24">
                  <c:v>11.2</c:v>
                </c:pt>
                <c:pt idx="32">
                  <c:v>7.1</c:v>
                </c:pt>
              </c:numCache>
            </c:numRef>
          </c:yVal>
          <c:smooth val="0"/>
          <c:extLst xmlns:c16r2="http://schemas.microsoft.com/office/drawing/2015/06/chart">
            <c:ext xmlns:c16="http://schemas.microsoft.com/office/drawing/2014/chart" uri="{C3380CC4-5D6E-409C-BE32-E72D297353CC}">
              <c16:uniqueId val="{00000013-B00D-4580-8B08-7BEDA8BB56D8}"/>
            </c:ext>
          </c:extLst>
        </c:ser>
        <c:dLbls>
          <c:showLegendKey val="0"/>
          <c:showVal val="1"/>
          <c:showCatName val="0"/>
          <c:showSerName val="0"/>
          <c:showPercent val="0"/>
          <c:showBubbleSize val="0"/>
        </c:dLbls>
        <c:axId val="398328712"/>
        <c:axId val="398329496"/>
      </c:scatterChart>
      <c:valAx>
        <c:axId val="398328712"/>
        <c:scaling>
          <c:orientation val="maxMin"/>
          <c:max val="4"/>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8329496"/>
        <c:crosses val="autoZero"/>
        <c:crossBetween val="midCat"/>
      </c:valAx>
      <c:valAx>
        <c:axId val="398329496"/>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983287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神奈川県秦野市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実質公債費比率の分子は、近年減少傾向にあったが、令和</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比べて</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これは、元利償還金等</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154</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百万円増加したことに加え、算入公債費等</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(B)</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66</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百万円減少したためである。</a:t>
          </a: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元利償還金等</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が増加した要因は、平成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年度及び</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年度に借り入れた臨時財政対策債の</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元金</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償還開始に伴う元利償還金の増加や、斎場の増築に伴い秦野市伊勢原市環境衛生組合が起こした地方債の元利償還金に対する負担金の増加によるものである。</a:t>
          </a: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算入公債費等</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(B)</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が減少した要因は、秦野駅南部（今泉）土地区画整理事業費（都市計画事業）の進捗による事業費の増に伴い、都市計画税充当可能額が減少したためである。</a:t>
          </a: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今後も、プライマリーバランスや将来の公債費負担を考慮した適正な市債の借入れに努める。</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満期一括償還地方債は採用しておらず、減債基金は設置していない。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神奈川県秦野市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財政調整基金の大幅な取崩しにより充当可能基金が減少した平成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年度以降、減少傾向にあったが、令和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比べて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これは、将来負担額</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1,583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百万円減少したものの、充当</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可能</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財源等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(B)</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が将来負担額</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の減少を上回る</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1,717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百万円の減少となったためである。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将来負担額</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が減少した要因は、下水道事業債の償還進行に伴う公営企業債等繰入見込額の減少によるものである。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充当可能財源等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(B)</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が減少した要因は、新型感染症の対応に伴う財政調整基金の取崩額の増加による充当可能基金の減少や、都市計画税収の減よる充当可能特定歳入の減少などによるものである。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今後も、プライマリーバランスや将来の公債費負担を考慮した適正な市債の借入れを行うとともに、適正な規模の財政調整基金残高を確保することにより、将来</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世代において財政の自由度を狭めない</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財政運営に努める。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神奈川県秦野市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新型感染症の影響により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事業資金の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融資を受けた中小企業者等に継続し</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支援を行うため、地方創生臨時交付金を活用して、新型コロナウイルス感染症対策利子補給基金を設置し、</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。一方で</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、新型感染症対策事業等の財源として、財政調整基金から</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1,153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百万円を取り崩したため、前年度に比べて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百万円減の</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3,751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財政調整基金は、災害など不測の事態への備えとして標準財政規模の</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％となる約</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3,000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百万円の確保を目安としている。今後も、適正規模</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の残高</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を確保しつつ、自然災害や新型感染症対策など、迅速な対応を要する財政需要に活用する。</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また、その他特定目的基金は、各基金の設置目的に沿って、適正な管理、運用に努める。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・ふるさと基金：市の発展のために全国の寄附者から寄せられた寄附金を活用し、その特性を生かしたまちづくりに役立てる。</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・新型コロナウイルス感染症対策利子補給基金：新型感染症の感染拡大の影響により事業資金の融資を受けた中小企業者を支援する。</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・公共施設整備基金：教育施設、公園その他の公用又は公共用に供する施設（公共施設）の整備を目的とする寄附金等を積み立て、公共施設の整備を図る。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・ふるさと基金：子育ての支援・充実やスポーツ・健康増進の振興等、寄附者が指定した使途に沿った事業の財源とするため</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百万円を積み立てたことにより、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・新型コロナウイルス感染症対策利子補給基金：新型感染症の影響により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事業資金の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融資を受けた中小企業者等に継続して支援を行うため、地方創生臨時交付金を活用して、新たに新型コロナウイルス感染症対策利子補給基金を設置し、積立てを行ったことにより、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・職員退職給与準備基金：取崩しを行わず、公営企業及び一部事務組合からの負担金を積み立てたことにより、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・ふるさと基金：寄附者が指定した使途に沿った事業を実施するため、適正に管理、運用し、事業の早期実現を図る。</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・新型コロナウイルス感染症対策利子補給基金：新型感染症の影響により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事業資金の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融資を受けた中小企業者等を支援するため、令和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年度から活用を始める（現在の制度上は、令和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年度に廃止を予定）。</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・職員退職給与準備基金：退職手当の支払に係る年度間の不均衡を調整するため、一定規模の確保に努める。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年度に鶴巻温泉駅南口周辺整備や秦野駅南部（今泉）土地区画整理事業等の大規模事業の実施に伴い、不足する一般財源を補填するため、大きく取り崩したことから、残高の目安している</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3,000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百万円を確保</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することが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できなかった</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市債の活用などにより、取崩額を抑制したことで</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3,000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百万円を超える残高</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を確保した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年度は、新型感染症対策事業等の財源として、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1,153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百万円を取り崩したため、残高が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2,346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百万円と、再び目安を下回っている。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災害など不測の事態への備えとして標準財政規模の</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％となる約</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3,000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百万円の確保を目安としている。今後も、適正規模</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の残高</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を確保しつつ、自然災害や新型感染症対策など、迅速な対応を要する財政需要に活用する。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神奈川県秦野市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160,415
156,708
103.76
70,218,366
68,103,169
1,755,185
30,554,958
35,087,715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当市の有形固定資産は、約半分を道路が占めており、その更新等の状況が有形固定資産減価償却率に大きく影響している。</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そのため、当市では、昭和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年代に建設した庁舎や学校施設をはじめ、</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年を経過した建物が多くあるものの、道路の計画的な更新を進めていることにより、有形固定資産減価償却率は、類似団体及び全国平均と比較して低い水準となっている。</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月に策定した「公共施設等総合管理計画」や付随する個別施設計画に基づき、施設の老朽化対策を進めていく。</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95123</xdr:rowOff>
    </xdr:from>
    <xdr:to>
      <xdr:col>23</xdr:col>
      <xdr:colOff>85090</xdr:colOff>
      <xdr:row>33</xdr:row>
      <xdr:rowOff>129921</xdr:rowOff>
    </xdr:to>
    <xdr:cxnSp macro="">
      <xdr:nvCxnSpPr>
        <xdr:cNvPr id="63" name="直線コネクタ 62"/>
        <xdr:cNvCxnSpPr/>
      </xdr:nvCxnSpPr>
      <xdr:spPr>
        <a:xfrm flipV="1">
          <a:off x="4760595" y="5324348"/>
          <a:ext cx="1270" cy="123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133748</xdr:rowOff>
    </xdr:from>
    <xdr:ext cx="405111" cy="259045"/>
    <xdr:sp macro="" textlink="">
      <xdr:nvSpPr>
        <xdr:cNvPr id="64" name="有形固定資産減価償却率最小値テキスト"/>
        <xdr:cNvSpPr txBox="1"/>
      </xdr:nvSpPr>
      <xdr:spPr>
        <a:xfrm>
          <a:off x="4813300" y="6563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129921</xdr:rowOff>
    </xdr:from>
    <xdr:to>
      <xdr:col>23</xdr:col>
      <xdr:colOff>174625</xdr:colOff>
      <xdr:row>33</xdr:row>
      <xdr:rowOff>129921</xdr:rowOff>
    </xdr:to>
    <xdr:cxnSp macro="">
      <xdr:nvCxnSpPr>
        <xdr:cNvPr id="65" name="直線コネクタ 64"/>
        <xdr:cNvCxnSpPr/>
      </xdr:nvCxnSpPr>
      <xdr:spPr>
        <a:xfrm>
          <a:off x="4673600" y="65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41800</xdr:rowOff>
    </xdr:from>
    <xdr:ext cx="405111" cy="259045"/>
    <xdr:sp macro="" textlink="">
      <xdr:nvSpPr>
        <xdr:cNvPr id="66" name="有形固定資産減価償却率最大値テキスト"/>
        <xdr:cNvSpPr txBox="1"/>
      </xdr:nvSpPr>
      <xdr:spPr>
        <a:xfrm>
          <a:off x="4813300" y="5099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95123</xdr:rowOff>
    </xdr:from>
    <xdr:to>
      <xdr:col>23</xdr:col>
      <xdr:colOff>174625</xdr:colOff>
      <xdr:row>26</xdr:row>
      <xdr:rowOff>95123</xdr:rowOff>
    </xdr:to>
    <xdr:cxnSp macro="">
      <xdr:nvCxnSpPr>
        <xdr:cNvPr id="67" name="直線コネクタ 66"/>
        <xdr:cNvCxnSpPr/>
      </xdr:nvCxnSpPr>
      <xdr:spPr>
        <a:xfrm>
          <a:off x="4673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30861</xdr:rowOff>
    </xdr:from>
    <xdr:to>
      <xdr:col>19</xdr:col>
      <xdr:colOff>187325</xdr:colOff>
      <xdr:row>29</xdr:row>
      <xdr:rowOff>132461</xdr:rowOff>
    </xdr:to>
    <xdr:sp macro="" textlink="">
      <xdr:nvSpPr>
        <xdr:cNvPr id="70" name="フローチャート: 判断 69"/>
        <xdr:cNvSpPr/>
      </xdr:nvSpPr>
      <xdr:spPr>
        <a:xfrm>
          <a:off x="4000500" y="57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167767</xdr:rowOff>
    </xdr:from>
    <xdr:to>
      <xdr:col>15</xdr:col>
      <xdr:colOff>187325</xdr:colOff>
      <xdr:row>29</xdr:row>
      <xdr:rowOff>97917</xdr:rowOff>
    </xdr:to>
    <xdr:sp macro="" textlink="">
      <xdr:nvSpPr>
        <xdr:cNvPr id="71" name="フローチャート: 判断 70"/>
        <xdr:cNvSpPr/>
      </xdr:nvSpPr>
      <xdr:spPr>
        <a:xfrm>
          <a:off x="3238500" y="573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146177</xdr:rowOff>
    </xdr:from>
    <xdr:to>
      <xdr:col>11</xdr:col>
      <xdr:colOff>187325</xdr:colOff>
      <xdr:row>29</xdr:row>
      <xdr:rowOff>76327</xdr:rowOff>
    </xdr:to>
    <xdr:sp macro="" textlink="">
      <xdr:nvSpPr>
        <xdr:cNvPr id="72" name="フローチャート: 判断 71"/>
        <xdr:cNvSpPr/>
      </xdr:nvSpPr>
      <xdr:spPr>
        <a:xfrm>
          <a:off x="2476500" y="57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133223</xdr:rowOff>
    </xdr:from>
    <xdr:to>
      <xdr:col>7</xdr:col>
      <xdr:colOff>187325</xdr:colOff>
      <xdr:row>29</xdr:row>
      <xdr:rowOff>63373</xdr:rowOff>
    </xdr:to>
    <xdr:sp macro="" textlink="">
      <xdr:nvSpPr>
        <xdr:cNvPr id="73" name="フローチャート: 判断 72"/>
        <xdr:cNvSpPr/>
      </xdr:nvSpPr>
      <xdr:spPr>
        <a:xfrm>
          <a:off x="1714500" y="570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124587</xdr:rowOff>
    </xdr:from>
    <xdr:to>
      <xdr:col>23</xdr:col>
      <xdr:colOff>136525</xdr:colOff>
      <xdr:row>29</xdr:row>
      <xdr:rowOff>54737</xdr:rowOff>
    </xdr:to>
    <xdr:sp macro="" textlink="">
      <xdr:nvSpPr>
        <xdr:cNvPr id="79" name="楕円 78"/>
        <xdr:cNvSpPr/>
      </xdr:nvSpPr>
      <xdr:spPr>
        <a:xfrm>
          <a:off x="4711700" y="56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147464</xdr:rowOff>
    </xdr:from>
    <xdr:ext cx="405111" cy="259045"/>
    <xdr:sp macro="" textlink="">
      <xdr:nvSpPr>
        <xdr:cNvPr id="80" name="有形固定資産減価償却率該当値テキスト"/>
        <xdr:cNvSpPr txBox="1"/>
      </xdr:nvSpPr>
      <xdr:spPr>
        <a:xfrm>
          <a:off x="4813300" y="5548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77089</xdr:rowOff>
    </xdr:from>
    <xdr:to>
      <xdr:col>19</xdr:col>
      <xdr:colOff>187325</xdr:colOff>
      <xdr:row>29</xdr:row>
      <xdr:rowOff>7239</xdr:rowOff>
    </xdr:to>
    <xdr:sp macro="" textlink="">
      <xdr:nvSpPr>
        <xdr:cNvPr id="81" name="楕円 80"/>
        <xdr:cNvSpPr/>
      </xdr:nvSpPr>
      <xdr:spPr>
        <a:xfrm>
          <a:off x="4000500" y="56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127889</xdr:rowOff>
    </xdr:from>
    <xdr:to>
      <xdr:col>23</xdr:col>
      <xdr:colOff>85725</xdr:colOff>
      <xdr:row>29</xdr:row>
      <xdr:rowOff>3937</xdr:rowOff>
    </xdr:to>
    <xdr:cxnSp macro="">
      <xdr:nvCxnSpPr>
        <xdr:cNvPr id="82" name="直線コネクタ 81"/>
        <xdr:cNvCxnSpPr/>
      </xdr:nvCxnSpPr>
      <xdr:spPr>
        <a:xfrm>
          <a:off x="4051300" y="5700014"/>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123588</xdr:rowOff>
    </xdr:from>
    <xdr:ext cx="405111" cy="259045"/>
    <xdr:sp macro="" textlink="">
      <xdr:nvSpPr>
        <xdr:cNvPr id="83" name="n_1aveValue有形固定資産減価償却率"/>
        <xdr:cNvSpPr txBox="1"/>
      </xdr:nvSpPr>
      <xdr:spPr>
        <a:xfrm>
          <a:off x="3836044" y="586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114444</xdr:rowOff>
    </xdr:from>
    <xdr:ext cx="405111" cy="259045"/>
    <xdr:sp macro="" textlink="">
      <xdr:nvSpPr>
        <xdr:cNvPr id="84" name="n_2aveValue有形固定資産減価償却率"/>
        <xdr:cNvSpPr txBox="1"/>
      </xdr:nvSpPr>
      <xdr:spPr>
        <a:xfrm>
          <a:off x="3086744" y="551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92854</xdr:rowOff>
    </xdr:from>
    <xdr:ext cx="405111" cy="259045"/>
    <xdr:sp macro="" textlink="">
      <xdr:nvSpPr>
        <xdr:cNvPr id="85" name="n_3aveValue有形固定資産減価償却率"/>
        <xdr:cNvSpPr txBox="1"/>
      </xdr:nvSpPr>
      <xdr:spPr>
        <a:xfrm>
          <a:off x="2324744" y="549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79900</xdr:rowOff>
    </xdr:from>
    <xdr:ext cx="405111" cy="259045"/>
    <xdr:sp macro="" textlink="">
      <xdr:nvSpPr>
        <xdr:cNvPr id="86" name="n_4aveValue有形固定資産減価償却率"/>
        <xdr:cNvSpPr txBox="1"/>
      </xdr:nvSpPr>
      <xdr:spPr>
        <a:xfrm>
          <a:off x="1562744" y="5480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23766</xdr:rowOff>
    </xdr:from>
    <xdr:ext cx="405111" cy="259045"/>
    <xdr:sp macro="" textlink="">
      <xdr:nvSpPr>
        <xdr:cNvPr id="87" name="n_1mainValue有形固定資産減価償却率"/>
        <xdr:cNvSpPr txBox="1"/>
      </xdr:nvSpPr>
      <xdr:spPr>
        <a:xfrm>
          <a:off x="3836044" y="5424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債務償還比率は、類似団体及び全国平均と比較して高い水準となっているものの、公営企業債の償還が進んだことなどにより、将来負担額が減少傾向にあるため、対前年度比で</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13.9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ポイント低下している。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今後、大規模改修や建替えを行う場合には、中長期的な財政見通しを立てたうえで、将来に過度な負担を残すことのないよう計画的な市債の発行に努めていく。</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3" name="テキスト ボックス 10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5" name="テキスト ボックス 104"/>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7" name="テキスト ボックス 106"/>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9" name="テキスト ボックス 108"/>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1" name="テキスト ボックス 110"/>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3" name="テキスト ボックス 112"/>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5" name="テキスト ボックス 114"/>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88165</xdr:rowOff>
    </xdr:to>
    <xdr:cxnSp macro="">
      <xdr:nvCxnSpPr>
        <xdr:cNvPr id="118" name="直線コネクタ 117"/>
        <xdr:cNvCxnSpPr/>
      </xdr:nvCxnSpPr>
      <xdr:spPr>
        <a:xfrm flipV="1">
          <a:off x="14793595" y="5261428"/>
          <a:ext cx="1269" cy="142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91992</xdr:rowOff>
    </xdr:from>
    <xdr:ext cx="469744" cy="259045"/>
    <xdr:sp macro="" textlink="">
      <xdr:nvSpPr>
        <xdr:cNvPr id="119" name="債務償還比率最小値テキスト"/>
        <xdr:cNvSpPr txBox="1"/>
      </xdr:nvSpPr>
      <xdr:spPr>
        <a:xfrm>
          <a:off x="14846300" y="669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88165</xdr:rowOff>
    </xdr:from>
    <xdr:to>
      <xdr:col>76</xdr:col>
      <xdr:colOff>111125</xdr:colOff>
      <xdr:row>34</xdr:row>
      <xdr:rowOff>88165</xdr:rowOff>
    </xdr:to>
    <xdr:cxnSp macro="">
      <xdr:nvCxnSpPr>
        <xdr:cNvPr id="120" name="直線コネクタ 119"/>
        <xdr:cNvCxnSpPr/>
      </xdr:nvCxnSpPr>
      <xdr:spPr>
        <a:xfrm>
          <a:off x="14706600" y="668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1"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2" name="直線コネクタ 121"/>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120857</xdr:rowOff>
    </xdr:from>
    <xdr:ext cx="469744" cy="259045"/>
    <xdr:sp macro="" textlink="">
      <xdr:nvSpPr>
        <xdr:cNvPr id="123" name="債務償還比率平均値テキスト"/>
        <xdr:cNvSpPr txBox="1"/>
      </xdr:nvSpPr>
      <xdr:spPr>
        <a:xfrm>
          <a:off x="14846300" y="5864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97980</xdr:rowOff>
    </xdr:from>
    <xdr:to>
      <xdr:col>76</xdr:col>
      <xdr:colOff>73025</xdr:colOff>
      <xdr:row>31</xdr:row>
      <xdr:rowOff>28130</xdr:rowOff>
    </xdr:to>
    <xdr:sp macro="" textlink="">
      <xdr:nvSpPr>
        <xdr:cNvPr id="124" name="フローチャート: 判断 123"/>
        <xdr:cNvSpPr/>
      </xdr:nvSpPr>
      <xdr:spPr>
        <a:xfrm>
          <a:off x="14744700" y="60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167531</xdr:rowOff>
    </xdr:from>
    <xdr:to>
      <xdr:col>72</xdr:col>
      <xdr:colOff>123825</xdr:colOff>
      <xdr:row>31</xdr:row>
      <xdr:rowOff>97681</xdr:rowOff>
    </xdr:to>
    <xdr:sp macro="" textlink="">
      <xdr:nvSpPr>
        <xdr:cNvPr id="125" name="フローチャート: 判断 124"/>
        <xdr:cNvSpPr/>
      </xdr:nvSpPr>
      <xdr:spPr>
        <a:xfrm>
          <a:off x="140335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155811</xdr:rowOff>
    </xdr:from>
    <xdr:to>
      <xdr:col>68</xdr:col>
      <xdr:colOff>123825</xdr:colOff>
      <xdr:row>31</xdr:row>
      <xdr:rowOff>85961</xdr:rowOff>
    </xdr:to>
    <xdr:sp macro="" textlink="">
      <xdr:nvSpPr>
        <xdr:cNvPr id="126" name="フローチャート: 判断 125"/>
        <xdr:cNvSpPr/>
      </xdr:nvSpPr>
      <xdr:spPr>
        <a:xfrm>
          <a:off x="13271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159358</xdr:rowOff>
    </xdr:from>
    <xdr:to>
      <xdr:col>64</xdr:col>
      <xdr:colOff>123825</xdr:colOff>
      <xdr:row>31</xdr:row>
      <xdr:rowOff>89508</xdr:rowOff>
    </xdr:to>
    <xdr:sp macro="" textlink="">
      <xdr:nvSpPr>
        <xdr:cNvPr id="127" name="フローチャート: 判断 126"/>
        <xdr:cNvSpPr/>
      </xdr:nvSpPr>
      <xdr:spPr>
        <a:xfrm>
          <a:off x="12509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11965</xdr:rowOff>
    </xdr:from>
    <xdr:to>
      <xdr:col>60</xdr:col>
      <xdr:colOff>123825</xdr:colOff>
      <xdr:row>31</xdr:row>
      <xdr:rowOff>113565</xdr:rowOff>
    </xdr:to>
    <xdr:sp macro="" textlink="">
      <xdr:nvSpPr>
        <xdr:cNvPr id="128" name="フローチャート: 判断 127"/>
        <xdr:cNvSpPr/>
      </xdr:nvSpPr>
      <xdr:spPr>
        <a:xfrm>
          <a:off x="11747500" y="60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21408</xdr:rowOff>
    </xdr:from>
    <xdr:to>
      <xdr:col>76</xdr:col>
      <xdr:colOff>73025</xdr:colOff>
      <xdr:row>32</xdr:row>
      <xdr:rowOff>123008</xdr:rowOff>
    </xdr:to>
    <xdr:sp macro="" textlink="">
      <xdr:nvSpPr>
        <xdr:cNvPr id="134" name="楕円 133"/>
        <xdr:cNvSpPr/>
      </xdr:nvSpPr>
      <xdr:spPr>
        <a:xfrm>
          <a:off x="14744700" y="627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171285</xdr:rowOff>
    </xdr:from>
    <xdr:ext cx="469744" cy="259045"/>
    <xdr:sp macro="" textlink="">
      <xdr:nvSpPr>
        <xdr:cNvPr id="135" name="債務償還比率該当値テキスト"/>
        <xdr:cNvSpPr txBox="1"/>
      </xdr:nvSpPr>
      <xdr:spPr>
        <a:xfrm>
          <a:off x="14846300" y="625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42844</xdr:rowOff>
    </xdr:from>
    <xdr:to>
      <xdr:col>72</xdr:col>
      <xdr:colOff>123825</xdr:colOff>
      <xdr:row>32</xdr:row>
      <xdr:rowOff>144444</xdr:rowOff>
    </xdr:to>
    <xdr:sp macro="" textlink="">
      <xdr:nvSpPr>
        <xdr:cNvPr id="136" name="楕円 135"/>
        <xdr:cNvSpPr/>
      </xdr:nvSpPr>
      <xdr:spPr>
        <a:xfrm>
          <a:off x="14033500" y="630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72208</xdr:rowOff>
    </xdr:from>
    <xdr:to>
      <xdr:col>76</xdr:col>
      <xdr:colOff>22225</xdr:colOff>
      <xdr:row>32</xdr:row>
      <xdr:rowOff>93644</xdr:rowOff>
    </xdr:to>
    <xdr:cxnSp macro="">
      <xdr:nvCxnSpPr>
        <xdr:cNvPr id="137" name="直線コネクタ 136"/>
        <xdr:cNvCxnSpPr/>
      </xdr:nvCxnSpPr>
      <xdr:spPr>
        <a:xfrm flipV="1">
          <a:off x="14084300" y="6330133"/>
          <a:ext cx="711200" cy="2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75846</xdr:rowOff>
    </xdr:from>
    <xdr:to>
      <xdr:col>68</xdr:col>
      <xdr:colOff>123825</xdr:colOff>
      <xdr:row>33</xdr:row>
      <xdr:rowOff>5996</xdr:rowOff>
    </xdr:to>
    <xdr:sp macro="" textlink="">
      <xdr:nvSpPr>
        <xdr:cNvPr id="138" name="楕円 137"/>
        <xdr:cNvSpPr/>
      </xdr:nvSpPr>
      <xdr:spPr>
        <a:xfrm>
          <a:off x="13271500" y="633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93644</xdr:rowOff>
    </xdr:from>
    <xdr:to>
      <xdr:col>72</xdr:col>
      <xdr:colOff>73025</xdr:colOff>
      <xdr:row>32</xdr:row>
      <xdr:rowOff>126646</xdr:rowOff>
    </xdr:to>
    <xdr:cxnSp macro="">
      <xdr:nvCxnSpPr>
        <xdr:cNvPr id="139" name="直線コネクタ 138"/>
        <xdr:cNvCxnSpPr/>
      </xdr:nvCxnSpPr>
      <xdr:spPr>
        <a:xfrm flipV="1">
          <a:off x="13322300" y="6351569"/>
          <a:ext cx="762000" cy="3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1551</xdr:rowOff>
    </xdr:from>
    <xdr:to>
      <xdr:col>64</xdr:col>
      <xdr:colOff>123825</xdr:colOff>
      <xdr:row>33</xdr:row>
      <xdr:rowOff>103151</xdr:rowOff>
    </xdr:to>
    <xdr:sp macro="" textlink="">
      <xdr:nvSpPr>
        <xdr:cNvPr id="140" name="楕円 139"/>
        <xdr:cNvSpPr/>
      </xdr:nvSpPr>
      <xdr:spPr>
        <a:xfrm>
          <a:off x="12509500" y="643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126646</xdr:rowOff>
    </xdr:from>
    <xdr:to>
      <xdr:col>68</xdr:col>
      <xdr:colOff>73025</xdr:colOff>
      <xdr:row>33</xdr:row>
      <xdr:rowOff>52351</xdr:rowOff>
    </xdr:to>
    <xdr:cxnSp macro="">
      <xdr:nvCxnSpPr>
        <xdr:cNvPr id="141" name="直線コネクタ 140"/>
        <xdr:cNvCxnSpPr/>
      </xdr:nvCxnSpPr>
      <xdr:spPr>
        <a:xfrm flipV="1">
          <a:off x="12560300" y="6384571"/>
          <a:ext cx="762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113974</xdr:rowOff>
    </xdr:from>
    <xdr:to>
      <xdr:col>60</xdr:col>
      <xdr:colOff>123825</xdr:colOff>
      <xdr:row>34</xdr:row>
      <xdr:rowOff>44124</xdr:rowOff>
    </xdr:to>
    <xdr:sp macro="" textlink="">
      <xdr:nvSpPr>
        <xdr:cNvPr id="142" name="楕円 141"/>
        <xdr:cNvSpPr/>
      </xdr:nvSpPr>
      <xdr:spPr>
        <a:xfrm>
          <a:off x="11747500" y="654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52351</xdr:rowOff>
    </xdr:from>
    <xdr:to>
      <xdr:col>64</xdr:col>
      <xdr:colOff>73025</xdr:colOff>
      <xdr:row>33</xdr:row>
      <xdr:rowOff>164774</xdr:rowOff>
    </xdr:to>
    <xdr:cxnSp macro="">
      <xdr:nvCxnSpPr>
        <xdr:cNvPr id="143" name="直線コネクタ 142"/>
        <xdr:cNvCxnSpPr/>
      </xdr:nvCxnSpPr>
      <xdr:spPr>
        <a:xfrm flipV="1">
          <a:off x="11798300" y="6481726"/>
          <a:ext cx="762000" cy="11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114208</xdr:rowOff>
    </xdr:from>
    <xdr:ext cx="469744" cy="259045"/>
    <xdr:sp macro="" textlink="">
      <xdr:nvSpPr>
        <xdr:cNvPr id="144" name="n_1aveValue債務償還比率"/>
        <xdr:cNvSpPr txBox="1"/>
      </xdr:nvSpPr>
      <xdr:spPr>
        <a:xfrm>
          <a:off x="13836727" y="585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102488</xdr:rowOff>
    </xdr:from>
    <xdr:ext cx="469744" cy="259045"/>
    <xdr:sp macro="" textlink="">
      <xdr:nvSpPr>
        <xdr:cNvPr id="145" name="n_2aveValue債務償還比率"/>
        <xdr:cNvSpPr txBox="1"/>
      </xdr:nvSpPr>
      <xdr:spPr>
        <a:xfrm>
          <a:off x="13087427" y="584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106035</xdr:rowOff>
    </xdr:from>
    <xdr:ext cx="469744" cy="259045"/>
    <xdr:sp macro="" textlink="">
      <xdr:nvSpPr>
        <xdr:cNvPr id="146" name="n_3aveValue債務償還比率"/>
        <xdr:cNvSpPr txBox="1"/>
      </xdr:nvSpPr>
      <xdr:spPr>
        <a:xfrm>
          <a:off x="12325427" y="584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130092</xdr:rowOff>
    </xdr:from>
    <xdr:ext cx="469744" cy="259045"/>
    <xdr:sp macro="" textlink="">
      <xdr:nvSpPr>
        <xdr:cNvPr id="147" name="n_4aveValue債務償還比率"/>
        <xdr:cNvSpPr txBox="1"/>
      </xdr:nvSpPr>
      <xdr:spPr>
        <a:xfrm>
          <a:off x="11563427" y="58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135571</xdr:rowOff>
    </xdr:from>
    <xdr:ext cx="469744" cy="259045"/>
    <xdr:sp macro="" textlink="">
      <xdr:nvSpPr>
        <xdr:cNvPr id="148" name="n_1mainValue債務償還比率"/>
        <xdr:cNvSpPr txBox="1"/>
      </xdr:nvSpPr>
      <xdr:spPr>
        <a:xfrm>
          <a:off x="13836727" y="63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168573</xdr:rowOff>
    </xdr:from>
    <xdr:ext cx="469744" cy="259045"/>
    <xdr:sp macro="" textlink="">
      <xdr:nvSpPr>
        <xdr:cNvPr id="149" name="n_2mainValue債務償還比率"/>
        <xdr:cNvSpPr txBox="1"/>
      </xdr:nvSpPr>
      <xdr:spPr>
        <a:xfrm>
          <a:off x="13087427" y="642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94278</xdr:rowOff>
    </xdr:from>
    <xdr:ext cx="469744" cy="259045"/>
    <xdr:sp macro="" textlink="">
      <xdr:nvSpPr>
        <xdr:cNvPr id="150" name="n_3mainValue債務償還比率"/>
        <xdr:cNvSpPr txBox="1"/>
      </xdr:nvSpPr>
      <xdr:spPr>
        <a:xfrm>
          <a:off x="12325427" y="652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35251</xdr:rowOff>
    </xdr:from>
    <xdr:ext cx="469744" cy="259045"/>
    <xdr:sp macro="" textlink="">
      <xdr:nvSpPr>
        <xdr:cNvPr id="151" name="n_4mainValue債務償還比率"/>
        <xdr:cNvSpPr txBox="1"/>
      </xdr:nvSpPr>
      <xdr:spPr>
        <a:xfrm>
          <a:off x="11563427" y="663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2" name="正方形/長方形 1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3" name="正方形/長方形 1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4" name="テキスト ボックス 15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5" name="テキスト ボックス 15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6" name="テキスト ボックス 1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7" name="テキスト ボックス 1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神奈川県秦野市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160,415
156,708
103.76
70,218,366
68,103,169
1,755,185
30,554,958
35,087,715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159476</xdr:rowOff>
    </xdr:from>
    <xdr:to>
      <xdr:col>24</xdr:col>
      <xdr:colOff>62865</xdr:colOff>
      <xdr:row>41</xdr:row>
      <xdr:rowOff>138249</xdr:rowOff>
    </xdr:to>
    <xdr:cxnSp macro="">
      <xdr:nvCxnSpPr>
        <xdr:cNvPr id="58" name="直線コネクタ 57"/>
        <xdr:cNvCxnSpPr/>
      </xdr:nvCxnSpPr>
      <xdr:spPr>
        <a:xfrm flipV="1">
          <a:off x="4634865" y="5817326"/>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道路】&#10;有形固定資産減価償却率最小値テキスト"/>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106153</xdr:rowOff>
    </xdr:from>
    <xdr:ext cx="340478" cy="259045"/>
    <xdr:sp macro="" textlink="">
      <xdr:nvSpPr>
        <xdr:cNvPr id="61" name="【道路】&#10;有形固定資産減価償却率最大値テキスト"/>
        <xdr:cNvSpPr txBox="1"/>
      </xdr:nvSpPr>
      <xdr:spPr>
        <a:xfrm>
          <a:off x="4673600" y="559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xdr:cNvCxnSpPr/>
      </xdr:nvCxnSpPr>
      <xdr:spPr>
        <a:xfrm>
          <a:off x="4546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69142</xdr:rowOff>
    </xdr:from>
    <xdr:ext cx="405111" cy="259045"/>
    <xdr:sp macro="" textlink="">
      <xdr:nvSpPr>
        <xdr:cNvPr id="63" name="【道路】&#10;有形固定資産減価償却率平均値テキスト"/>
        <xdr:cNvSpPr txBox="1"/>
      </xdr:nvSpPr>
      <xdr:spPr>
        <a:xfrm>
          <a:off x="4673600" y="6584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90715</xdr:rowOff>
    </xdr:from>
    <xdr:to>
      <xdr:col>24</xdr:col>
      <xdr:colOff>114300</xdr:colOff>
      <xdr:row>39</xdr:row>
      <xdr:rowOff>20865</xdr:rowOff>
    </xdr:to>
    <xdr:sp macro="" textlink="">
      <xdr:nvSpPr>
        <xdr:cNvPr id="64" name="フローチャート: 判断 63"/>
        <xdr:cNvSpPr/>
      </xdr:nvSpPr>
      <xdr:spPr>
        <a:xfrm>
          <a:off x="45847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66222</xdr:rowOff>
    </xdr:from>
    <xdr:to>
      <xdr:col>20</xdr:col>
      <xdr:colOff>38100</xdr:colOff>
      <xdr:row>38</xdr:row>
      <xdr:rowOff>167822</xdr:rowOff>
    </xdr:to>
    <xdr:sp macro="" textlink="">
      <xdr:nvSpPr>
        <xdr:cNvPr id="65" name="フローチャート: 判断 64"/>
        <xdr:cNvSpPr/>
      </xdr:nvSpPr>
      <xdr:spPr>
        <a:xfrm>
          <a:off x="3746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7" name="フローチャート: 判断 66"/>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74" name="楕円 73"/>
        <xdr:cNvSpPr/>
      </xdr:nvSpPr>
      <xdr:spPr>
        <a:xfrm>
          <a:off x="45847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15620</xdr:rowOff>
    </xdr:from>
    <xdr:ext cx="405111" cy="259045"/>
    <xdr:sp macro="" textlink="">
      <xdr:nvSpPr>
        <xdr:cNvPr id="75" name="【道路】&#10;有形固定資産減価償却率該当値テキスト"/>
        <xdr:cNvSpPr txBox="1"/>
      </xdr:nvSpPr>
      <xdr:spPr>
        <a:xfrm>
          <a:off x="4673600" y="635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139700</xdr:rowOff>
    </xdr:from>
    <xdr:to>
      <xdr:col>20</xdr:col>
      <xdr:colOff>38100</xdr:colOff>
      <xdr:row>38</xdr:row>
      <xdr:rowOff>69850</xdr:rowOff>
    </xdr:to>
    <xdr:sp macro="" textlink="">
      <xdr:nvSpPr>
        <xdr:cNvPr id="76" name="楕円 75"/>
        <xdr:cNvSpPr/>
      </xdr:nvSpPr>
      <xdr:spPr>
        <a:xfrm>
          <a:off x="3746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19050</xdr:rowOff>
    </xdr:from>
    <xdr:to>
      <xdr:col>24</xdr:col>
      <xdr:colOff>63500</xdr:colOff>
      <xdr:row>38</xdr:row>
      <xdr:rowOff>43543</xdr:rowOff>
    </xdr:to>
    <xdr:cxnSp macro="">
      <xdr:nvCxnSpPr>
        <xdr:cNvPr id="77" name="直線コネクタ 76"/>
        <xdr:cNvCxnSpPr/>
      </xdr:nvCxnSpPr>
      <xdr:spPr>
        <a:xfrm>
          <a:off x="3797300" y="653415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158949</xdr:rowOff>
    </xdr:from>
    <xdr:ext cx="405111" cy="259045"/>
    <xdr:sp macro="" textlink="">
      <xdr:nvSpPr>
        <xdr:cNvPr id="78" name="n_1aveValue【道路】&#10;有形固定資産減価償却率"/>
        <xdr:cNvSpPr txBox="1"/>
      </xdr:nvSpPr>
      <xdr:spPr>
        <a:xfrm>
          <a:off x="35820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164754</xdr:rowOff>
    </xdr:from>
    <xdr:ext cx="405111" cy="259045"/>
    <xdr:sp macro="" textlink="">
      <xdr:nvSpPr>
        <xdr:cNvPr id="79" name="n_2aveValue【道路】&#10;有形固定資産減価償却率"/>
        <xdr:cNvSpPr txBox="1"/>
      </xdr:nvSpPr>
      <xdr:spPr>
        <a:xfrm>
          <a:off x="27057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148426</xdr:rowOff>
    </xdr:from>
    <xdr:ext cx="405111" cy="259045"/>
    <xdr:sp macro="" textlink="">
      <xdr:nvSpPr>
        <xdr:cNvPr id="80" name="n_3aveValue【道路】&#10;有形固定資産減価償却率"/>
        <xdr:cNvSpPr txBox="1"/>
      </xdr:nvSpPr>
      <xdr:spPr>
        <a:xfrm>
          <a:off x="1816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1" name="n_4aveValue【道路】&#10;有形固定資産減価償却率"/>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86377</xdr:rowOff>
    </xdr:from>
    <xdr:ext cx="405111" cy="259045"/>
    <xdr:sp macro="" textlink="">
      <xdr:nvSpPr>
        <xdr:cNvPr id="82" name="n_1mainValue【道路】&#10;有形固定資産減価償却率"/>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6" name="テキスト ボックス 9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8" name="テキスト ボックス 9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0" name="テキスト ボックス 9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2" name="テキスト ボックス 10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128550</xdr:rowOff>
    </xdr:from>
    <xdr:to>
      <xdr:col>54</xdr:col>
      <xdr:colOff>189865</xdr:colOff>
      <xdr:row>41</xdr:row>
      <xdr:rowOff>93756</xdr:rowOff>
    </xdr:to>
    <xdr:cxnSp macro="">
      <xdr:nvCxnSpPr>
        <xdr:cNvPr id="104" name="直線コネクタ 103"/>
        <xdr:cNvCxnSpPr/>
      </xdr:nvCxnSpPr>
      <xdr:spPr>
        <a:xfrm flipV="1">
          <a:off x="10476865" y="5957850"/>
          <a:ext cx="0" cy="116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97583</xdr:rowOff>
    </xdr:from>
    <xdr:ext cx="469744" cy="259045"/>
    <xdr:sp macro="" textlink="">
      <xdr:nvSpPr>
        <xdr:cNvPr id="105" name="【道路】&#10;一人当たり延長最小値テキスト"/>
        <xdr:cNvSpPr txBox="1"/>
      </xdr:nvSpPr>
      <xdr:spPr>
        <a:xfrm>
          <a:off x="10515600" y="71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93756</xdr:rowOff>
    </xdr:from>
    <xdr:to>
      <xdr:col>55</xdr:col>
      <xdr:colOff>88900</xdr:colOff>
      <xdr:row>41</xdr:row>
      <xdr:rowOff>93756</xdr:rowOff>
    </xdr:to>
    <xdr:cxnSp macro="">
      <xdr:nvCxnSpPr>
        <xdr:cNvPr id="106" name="直線コネクタ 105"/>
        <xdr:cNvCxnSpPr/>
      </xdr:nvCxnSpPr>
      <xdr:spPr>
        <a:xfrm>
          <a:off x="10388600" y="712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75227</xdr:rowOff>
    </xdr:from>
    <xdr:ext cx="534377" cy="259045"/>
    <xdr:sp macro="" textlink="">
      <xdr:nvSpPr>
        <xdr:cNvPr id="107" name="【道路】&#10;一人当たり延長最大値テキスト"/>
        <xdr:cNvSpPr txBox="1"/>
      </xdr:nvSpPr>
      <xdr:spPr>
        <a:xfrm>
          <a:off x="10515600" y="573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128550</xdr:rowOff>
    </xdr:from>
    <xdr:to>
      <xdr:col>55</xdr:col>
      <xdr:colOff>88900</xdr:colOff>
      <xdr:row>34</xdr:row>
      <xdr:rowOff>128550</xdr:rowOff>
    </xdr:to>
    <xdr:cxnSp macro="">
      <xdr:nvCxnSpPr>
        <xdr:cNvPr id="108" name="直線コネクタ 107"/>
        <xdr:cNvCxnSpPr/>
      </xdr:nvCxnSpPr>
      <xdr:spPr>
        <a:xfrm>
          <a:off x="10388600" y="59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88830</xdr:rowOff>
    </xdr:from>
    <xdr:ext cx="469744" cy="259045"/>
    <xdr:sp macro="" textlink="">
      <xdr:nvSpPr>
        <xdr:cNvPr id="109" name="【道路】&#10;一人当たり延長平均値テキスト"/>
        <xdr:cNvSpPr txBox="1"/>
      </xdr:nvSpPr>
      <xdr:spPr>
        <a:xfrm>
          <a:off x="10515600" y="6775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65953</xdr:rowOff>
    </xdr:from>
    <xdr:to>
      <xdr:col>55</xdr:col>
      <xdr:colOff>50800</xdr:colOff>
      <xdr:row>40</xdr:row>
      <xdr:rowOff>167553</xdr:rowOff>
    </xdr:to>
    <xdr:sp macro="" textlink="">
      <xdr:nvSpPr>
        <xdr:cNvPr id="110" name="フローチャート: 判断 109"/>
        <xdr:cNvSpPr/>
      </xdr:nvSpPr>
      <xdr:spPr>
        <a:xfrm>
          <a:off x="10426700" y="69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56993</xdr:rowOff>
    </xdr:from>
    <xdr:to>
      <xdr:col>50</xdr:col>
      <xdr:colOff>165100</xdr:colOff>
      <xdr:row>40</xdr:row>
      <xdr:rowOff>158593</xdr:rowOff>
    </xdr:to>
    <xdr:sp macro="" textlink="">
      <xdr:nvSpPr>
        <xdr:cNvPr id="111" name="フローチャート: 判断 110"/>
        <xdr:cNvSpPr/>
      </xdr:nvSpPr>
      <xdr:spPr>
        <a:xfrm>
          <a:off x="9588500" y="691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56947</xdr:rowOff>
    </xdr:from>
    <xdr:to>
      <xdr:col>46</xdr:col>
      <xdr:colOff>38100</xdr:colOff>
      <xdr:row>40</xdr:row>
      <xdr:rowOff>158547</xdr:rowOff>
    </xdr:to>
    <xdr:sp macro="" textlink="">
      <xdr:nvSpPr>
        <xdr:cNvPr id="112" name="フローチャート: 判断 111"/>
        <xdr:cNvSpPr/>
      </xdr:nvSpPr>
      <xdr:spPr>
        <a:xfrm>
          <a:off x="8699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61153</xdr:rowOff>
    </xdr:from>
    <xdr:to>
      <xdr:col>41</xdr:col>
      <xdr:colOff>101600</xdr:colOff>
      <xdr:row>40</xdr:row>
      <xdr:rowOff>162753</xdr:rowOff>
    </xdr:to>
    <xdr:sp macro="" textlink="">
      <xdr:nvSpPr>
        <xdr:cNvPr id="113" name="フローチャート: 判断 112"/>
        <xdr:cNvSpPr/>
      </xdr:nvSpPr>
      <xdr:spPr>
        <a:xfrm>
          <a:off x="7810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37241</xdr:rowOff>
    </xdr:from>
    <xdr:to>
      <xdr:col>36</xdr:col>
      <xdr:colOff>165100</xdr:colOff>
      <xdr:row>40</xdr:row>
      <xdr:rowOff>138841</xdr:rowOff>
    </xdr:to>
    <xdr:sp macro="" textlink="">
      <xdr:nvSpPr>
        <xdr:cNvPr id="114" name="フローチャート: 判断 113"/>
        <xdr:cNvSpPr/>
      </xdr:nvSpPr>
      <xdr:spPr>
        <a:xfrm>
          <a:off x="6921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66411</xdr:rowOff>
    </xdr:from>
    <xdr:to>
      <xdr:col>55</xdr:col>
      <xdr:colOff>50800</xdr:colOff>
      <xdr:row>40</xdr:row>
      <xdr:rowOff>168011</xdr:rowOff>
    </xdr:to>
    <xdr:sp macro="" textlink="">
      <xdr:nvSpPr>
        <xdr:cNvPr id="120" name="楕円 119"/>
        <xdr:cNvSpPr/>
      </xdr:nvSpPr>
      <xdr:spPr>
        <a:xfrm>
          <a:off x="10426700" y="692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44838</xdr:rowOff>
    </xdr:from>
    <xdr:ext cx="469744" cy="259045"/>
    <xdr:sp macro="" textlink="">
      <xdr:nvSpPr>
        <xdr:cNvPr id="121" name="【道路】&#10;一人当たり延長該当値テキスト"/>
        <xdr:cNvSpPr txBox="1"/>
      </xdr:nvSpPr>
      <xdr:spPr>
        <a:xfrm>
          <a:off x="10515600" y="690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67508</xdr:rowOff>
    </xdr:from>
    <xdr:to>
      <xdr:col>50</xdr:col>
      <xdr:colOff>165100</xdr:colOff>
      <xdr:row>40</xdr:row>
      <xdr:rowOff>169108</xdr:rowOff>
    </xdr:to>
    <xdr:sp macro="" textlink="">
      <xdr:nvSpPr>
        <xdr:cNvPr id="122" name="楕円 121"/>
        <xdr:cNvSpPr/>
      </xdr:nvSpPr>
      <xdr:spPr>
        <a:xfrm>
          <a:off x="9588500" y="692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117211</xdr:rowOff>
    </xdr:from>
    <xdr:to>
      <xdr:col>55</xdr:col>
      <xdr:colOff>0</xdr:colOff>
      <xdr:row>40</xdr:row>
      <xdr:rowOff>118308</xdr:rowOff>
    </xdr:to>
    <xdr:cxnSp macro="">
      <xdr:nvCxnSpPr>
        <xdr:cNvPr id="123" name="直線コネクタ 122"/>
        <xdr:cNvCxnSpPr/>
      </xdr:nvCxnSpPr>
      <xdr:spPr>
        <a:xfrm flipV="1">
          <a:off x="9639300" y="6975211"/>
          <a:ext cx="8382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3670</xdr:rowOff>
    </xdr:from>
    <xdr:ext cx="469744" cy="259045"/>
    <xdr:sp macro="" textlink="">
      <xdr:nvSpPr>
        <xdr:cNvPr id="124" name="n_1aveValue【道路】&#10;一人当たり延長"/>
        <xdr:cNvSpPr txBox="1"/>
      </xdr:nvSpPr>
      <xdr:spPr>
        <a:xfrm>
          <a:off x="9391727" y="66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3624</xdr:rowOff>
    </xdr:from>
    <xdr:ext cx="469744" cy="259045"/>
    <xdr:sp macro="" textlink="">
      <xdr:nvSpPr>
        <xdr:cNvPr id="125" name="n_2aveValue【道路】&#10;一人当たり延長"/>
        <xdr:cNvSpPr txBox="1"/>
      </xdr:nvSpPr>
      <xdr:spPr>
        <a:xfrm>
          <a:off x="85154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7830</xdr:rowOff>
    </xdr:from>
    <xdr:ext cx="469744" cy="259045"/>
    <xdr:sp macro="" textlink="">
      <xdr:nvSpPr>
        <xdr:cNvPr id="126" name="n_3aveValue【道路】&#10;一人当たり延長"/>
        <xdr:cNvSpPr txBox="1"/>
      </xdr:nvSpPr>
      <xdr:spPr>
        <a:xfrm>
          <a:off x="7626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155368</xdr:rowOff>
    </xdr:from>
    <xdr:ext cx="469744" cy="259045"/>
    <xdr:sp macro="" textlink="">
      <xdr:nvSpPr>
        <xdr:cNvPr id="127" name="n_4aveValue【道路】&#10;一人当たり延長"/>
        <xdr:cNvSpPr txBox="1"/>
      </xdr:nvSpPr>
      <xdr:spPr>
        <a:xfrm>
          <a:off x="6737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160235</xdr:rowOff>
    </xdr:from>
    <xdr:ext cx="469744" cy="259045"/>
    <xdr:sp macro="" textlink="">
      <xdr:nvSpPr>
        <xdr:cNvPr id="128" name="n_1mainValue【道路】&#10;一人当たり延長"/>
        <xdr:cNvSpPr txBox="1"/>
      </xdr:nvSpPr>
      <xdr:spPr>
        <a:xfrm>
          <a:off x="9391727" y="701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9" name="テキスト ボックス 13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49" name="テキスト ボックス 148"/>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163830</xdr:rowOff>
    </xdr:to>
    <xdr:cxnSp macro="">
      <xdr:nvCxnSpPr>
        <xdr:cNvPr id="152" name="直線コネクタ 151"/>
        <xdr:cNvCxnSpPr/>
      </xdr:nvCxnSpPr>
      <xdr:spPr>
        <a:xfrm flipV="1">
          <a:off x="4634865" y="958977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167657</xdr:rowOff>
    </xdr:from>
    <xdr:ext cx="405111" cy="259045"/>
    <xdr:sp macro="" textlink="">
      <xdr:nvSpPr>
        <xdr:cNvPr id="153" name="【橋りょう・トンネル】&#10;有形固定資産減価償却率最小値テキスト"/>
        <xdr:cNvSpPr txBox="1"/>
      </xdr:nvSpPr>
      <xdr:spPr>
        <a:xfrm>
          <a:off x="4673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163830</xdr:rowOff>
    </xdr:from>
    <xdr:to>
      <xdr:col>24</xdr:col>
      <xdr:colOff>152400</xdr:colOff>
      <xdr:row>64</xdr:row>
      <xdr:rowOff>163830</xdr:rowOff>
    </xdr:to>
    <xdr:cxnSp macro="">
      <xdr:nvCxnSpPr>
        <xdr:cNvPr id="154" name="直線コネクタ 153"/>
        <xdr:cNvCxnSpPr/>
      </xdr:nvCxnSpPr>
      <xdr:spPr>
        <a:xfrm>
          <a:off x="4546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55"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56" name="直線コネクタ 155"/>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169562</xdr:rowOff>
    </xdr:from>
    <xdr:ext cx="405111" cy="259045"/>
    <xdr:sp macro="" textlink="">
      <xdr:nvSpPr>
        <xdr:cNvPr id="157" name="【橋りょう・トンネル】&#10;有形固定資産減価償却率平均値テキスト"/>
        <xdr:cNvSpPr txBox="1"/>
      </xdr:nvSpPr>
      <xdr:spPr>
        <a:xfrm>
          <a:off x="4673600" y="10628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58" name="フローチャート: 判断 157"/>
        <xdr:cNvSpPr/>
      </xdr:nvSpPr>
      <xdr:spPr>
        <a:xfrm>
          <a:off x="45847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59" name="フローチャート: 判断 158"/>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133985</xdr:rowOff>
    </xdr:from>
    <xdr:to>
      <xdr:col>15</xdr:col>
      <xdr:colOff>101600</xdr:colOff>
      <xdr:row>62</xdr:row>
      <xdr:rowOff>64135</xdr:rowOff>
    </xdr:to>
    <xdr:sp macro="" textlink="">
      <xdr:nvSpPr>
        <xdr:cNvPr id="160" name="フローチャート: 判断 159"/>
        <xdr:cNvSpPr/>
      </xdr:nvSpPr>
      <xdr:spPr>
        <a:xfrm>
          <a:off x="2857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107315</xdr:rowOff>
    </xdr:from>
    <xdr:to>
      <xdr:col>10</xdr:col>
      <xdr:colOff>165100</xdr:colOff>
      <xdr:row>62</xdr:row>
      <xdr:rowOff>37465</xdr:rowOff>
    </xdr:to>
    <xdr:sp macro="" textlink="">
      <xdr:nvSpPr>
        <xdr:cNvPr id="161" name="フローチャート: 判断 160"/>
        <xdr:cNvSpPr/>
      </xdr:nvSpPr>
      <xdr:spPr>
        <a:xfrm>
          <a:off x="1968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62" name="フローチャート: 判断 161"/>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57785</xdr:rowOff>
    </xdr:from>
    <xdr:to>
      <xdr:col>24</xdr:col>
      <xdr:colOff>114300</xdr:colOff>
      <xdr:row>61</xdr:row>
      <xdr:rowOff>159385</xdr:rowOff>
    </xdr:to>
    <xdr:sp macro="" textlink="">
      <xdr:nvSpPr>
        <xdr:cNvPr id="168" name="楕円 167"/>
        <xdr:cNvSpPr/>
      </xdr:nvSpPr>
      <xdr:spPr>
        <a:xfrm>
          <a:off x="45847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80662</xdr:rowOff>
    </xdr:from>
    <xdr:ext cx="405111" cy="259045"/>
    <xdr:sp macro="" textlink="">
      <xdr:nvSpPr>
        <xdr:cNvPr id="169" name="【橋りょう・トンネル】&#10;有形固定資産減価償却率該当値テキスト"/>
        <xdr:cNvSpPr txBox="1"/>
      </xdr:nvSpPr>
      <xdr:spPr>
        <a:xfrm>
          <a:off x="4673600" y="1036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23495</xdr:rowOff>
    </xdr:from>
    <xdr:to>
      <xdr:col>20</xdr:col>
      <xdr:colOff>38100</xdr:colOff>
      <xdr:row>61</xdr:row>
      <xdr:rowOff>125095</xdr:rowOff>
    </xdr:to>
    <xdr:sp macro="" textlink="">
      <xdr:nvSpPr>
        <xdr:cNvPr id="170" name="楕円 169"/>
        <xdr:cNvSpPr/>
      </xdr:nvSpPr>
      <xdr:spPr>
        <a:xfrm>
          <a:off x="3746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74295</xdr:rowOff>
    </xdr:from>
    <xdr:to>
      <xdr:col>24</xdr:col>
      <xdr:colOff>63500</xdr:colOff>
      <xdr:row>61</xdr:row>
      <xdr:rowOff>108585</xdr:rowOff>
    </xdr:to>
    <xdr:cxnSp macro="">
      <xdr:nvCxnSpPr>
        <xdr:cNvPr id="171" name="直線コネクタ 170"/>
        <xdr:cNvCxnSpPr/>
      </xdr:nvCxnSpPr>
      <xdr:spPr>
        <a:xfrm>
          <a:off x="3797300" y="105327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72" name="n_1aveValue【橋りょう・トンネル】&#10;有形固定資産減価償却率"/>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80662</xdr:rowOff>
    </xdr:from>
    <xdr:ext cx="405111" cy="259045"/>
    <xdr:sp macro="" textlink="">
      <xdr:nvSpPr>
        <xdr:cNvPr id="173" name="n_2aveValue【橋りょう・トンネル】&#10;有形固定資産減価償却率"/>
        <xdr:cNvSpPr txBox="1"/>
      </xdr:nvSpPr>
      <xdr:spPr>
        <a:xfrm>
          <a:off x="2705744" y="1036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53992</xdr:rowOff>
    </xdr:from>
    <xdr:ext cx="405111" cy="259045"/>
    <xdr:sp macro="" textlink="">
      <xdr:nvSpPr>
        <xdr:cNvPr id="174" name="n_3aveValue【橋りょう・トンネル】&#10;有形固定資産減価償却率"/>
        <xdr:cNvSpPr txBox="1"/>
      </xdr:nvSpPr>
      <xdr:spPr>
        <a:xfrm>
          <a:off x="18167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175" name="n_4aveValue【橋りょう・トンネル】&#10;有形固定資産減価償却率"/>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141622</xdr:rowOff>
    </xdr:from>
    <xdr:ext cx="405111" cy="259045"/>
    <xdr:sp macro="" textlink="">
      <xdr:nvSpPr>
        <xdr:cNvPr id="176" name="n_1mainValue【橋りょう・トンネル】&#10;有形固定資産減価償却率"/>
        <xdr:cNvSpPr txBox="1"/>
      </xdr:nvSpPr>
      <xdr:spPr>
        <a:xfrm>
          <a:off x="35820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7" name="直線コネクタ 18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188" name="テキスト ボックス 187"/>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1" name="直線コネクタ 19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192" name="テキスト ボックス 191"/>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24717</xdr:rowOff>
    </xdr:from>
    <xdr:to>
      <xdr:col>54</xdr:col>
      <xdr:colOff>189865</xdr:colOff>
      <xdr:row>63</xdr:row>
      <xdr:rowOff>52692</xdr:rowOff>
    </xdr:to>
    <xdr:cxnSp macro="">
      <xdr:nvCxnSpPr>
        <xdr:cNvPr id="196" name="直線コネクタ 195"/>
        <xdr:cNvCxnSpPr/>
      </xdr:nvCxnSpPr>
      <xdr:spPr>
        <a:xfrm flipV="1">
          <a:off x="10476865" y="9625917"/>
          <a:ext cx="0" cy="122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56519</xdr:rowOff>
    </xdr:from>
    <xdr:ext cx="378565" cy="259045"/>
    <xdr:sp macro="" textlink="">
      <xdr:nvSpPr>
        <xdr:cNvPr id="197" name="【橋りょう・トンネル】&#10;一人当たり有形固定資産（償却資産）額最小値テキスト"/>
        <xdr:cNvSpPr txBox="1"/>
      </xdr:nvSpPr>
      <xdr:spPr>
        <a:xfrm>
          <a:off x="10515600" y="10857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52692</xdr:rowOff>
    </xdr:from>
    <xdr:to>
      <xdr:col>55</xdr:col>
      <xdr:colOff>88900</xdr:colOff>
      <xdr:row>63</xdr:row>
      <xdr:rowOff>52692</xdr:rowOff>
    </xdr:to>
    <xdr:cxnSp macro="">
      <xdr:nvCxnSpPr>
        <xdr:cNvPr id="198" name="直線コネクタ 197"/>
        <xdr:cNvCxnSpPr/>
      </xdr:nvCxnSpPr>
      <xdr:spPr>
        <a:xfrm>
          <a:off x="10388600" y="108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142844</xdr:rowOff>
    </xdr:from>
    <xdr:ext cx="599010" cy="259045"/>
    <xdr:sp macro="" textlink="">
      <xdr:nvSpPr>
        <xdr:cNvPr id="199" name="【橋りょう・トンネル】&#10;一人当たり有形固定資産（償却資産）額最大値テキスト"/>
        <xdr:cNvSpPr txBox="1"/>
      </xdr:nvSpPr>
      <xdr:spPr>
        <a:xfrm>
          <a:off x="10515600" y="940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24717</xdr:rowOff>
    </xdr:from>
    <xdr:to>
      <xdr:col>55</xdr:col>
      <xdr:colOff>88900</xdr:colOff>
      <xdr:row>56</xdr:row>
      <xdr:rowOff>24717</xdr:rowOff>
    </xdr:to>
    <xdr:cxnSp macro="">
      <xdr:nvCxnSpPr>
        <xdr:cNvPr id="200" name="直線コネクタ 199"/>
        <xdr:cNvCxnSpPr/>
      </xdr:nvCxnSpPr>
      <xdr:spPr>
        <a:xfrm>
          <a:off x="10388600" y="962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56094</xdr:rowOff>
    </xdr:from>
    <xdr:ext cx="534377" cy="259045"/>
    <xdr:sp macro="" textlink="">
      <xdr:nvSpPr>
        <xdr:cNvPr id="201" name="【橋りょう・トンネル】&#10;一人当たり有形固定資産（償却資産）額平均値テキスト"/>
        <xdr:cNvSpPr txBox="1"/>
      </xdr:nvSpPr>
      <xdr:spPr>
        <a:xfrm>
          <a:off x="10515600" y="10343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77667</xdr:rowOff>
    </xdr:from>
    <xdr:to>
      <xdr:col>55</xdr:col>
      <xdr:colOff>50800</xdr:colOff>
      <xdr:row>61</xdr:row>
      <xdr:rowOff>7817</xdr:rowOff>
    </xdr:to>
    <xdr:sp macro="" textlink="">
      <xdr:nvSpPr>
        <xdr:cNvPr id="202" name="フローチャート: 判断 201"/>
        <xdr:cNvSpPr/>
      </xdr:nvSpPr>
      <xdr:spPr>
        <a:xfrm>
          <a:off x="10426700" y="103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46692</xdr:rowOff>
    </xdr:from>
    <xdr:to>
      <xdr:col>50</xdr:col>
      <xdr:colOff>165100</xdr:colOff>
      <xdr:row>60</xdr:row>
      <xdr:rowOff>148292</xdr:rowOff>
    </xdr:to>
    <xdr:sp macro="" textlink="">
      <xdr:nvSpPr>
        <xdr:cNvPr id="203" name="フローチャート: 判断 202"/>
        <xdr:cNvSpPr/>
      </xdr:nvSpPr>
      <xdr:spPr>
        <a:xfrm>
          <a:off x="9588500" y="1033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49967</xdr:rowOff>
    </xdr:from>
    <xdr:to>
      <xdr:col>46</xdr:col>
      <xdr:colOff>38100</xdr:colOff>
      <xdr:row>60</xdr:row>
      <xdr:rowOff>151567</xdr:rowOff>
    </xdr:to>
    <xdr:sp macro="" textlink="">
      <xdr:nvSpPr>
        <xdr:cNvPr id="204" name="フローチャート: 判断 203"/>
        <xdr:cNvSpPr/>
      </xdr:nvSpPr>
      <xdr:spPr>
        <a:xfrm>
          <a:off x="8699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50441</xdr:rowOff>
    </xdr:from>
    <xdr:to>
      <xdr:col>41</xdr:col>
      <xdr:colOff>101600</xdr:colOff>
      <xdr:row>60</xdr:row>
      <xdr:rowOff>152041</xdr:rowOff>
    </xdr:to>
    <xdr:sp macro="" textlink="">
      <xdr:nvSpPr>
        <xdr:cNvPr id="205" name="フローチャート: 判断 204"/>
        <xdr:cNvSpPr/>
      </xdr:nvSpPr>
      <xdr:spPr>
        <a:xfrm>
          <a:off x="7810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137978</xdr:rowOff>
    </xdr:from>
    <xdr:to>
      <xdr:col>36</xdr:col>
      <xdr:colOff>165100</xdr:colOff>
      <xdr:row>60</xdr:row>
      <xdr:rowOff>68128</xdr:rowOff>
    </xdr:to>
    <xdr:sp macro="" textlink="">
      <xdr:nvSpPr>
        <xdr:cNvPr id="206" name="フローチャート: 判断 205"/>
        <xdr:cNvSpPr/>
      </xdr:nvSpPr>
      <xdr:spPr>
        <a:xfrm>
          <a:off x="6921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133148</xdr:rowOff>
    </xdr:from>
    <xdr:to>
      <xdr:col>55</xdr:col>
      <xdr:colOff>50800</xdr:colOff>
      <xdr:row>60</xdr:row>
      <xdr:rowOff>63298</xdr:rowOff>
    </xdr:to>
    <xdr:sp macro="" textlink="">
      <xdr:nvSpPr>
        <xdr:cNvPr id="212" name="楕円 211"/>
        <xdr:cNvSpPr/>
      </xdr:nvSpPr>
      <xdr:spPr>
        <a:xfrm>
          <a:off x="10426700" y="102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156025</xdr:rowOff>
    </xdr:from>
    <xdr:ext cx="534377" cy="259045"/>
    <xdr:sp macro="" textlink="">
      <xdr:nvSpPr>
        <xdr:cNvPr id="213" name="【橋りょう・トンネル】&#10;一人当たり有形固定資産（償却資産）額該当値テキスト"/>
        <xdr:cNvSpPr txBox="1"/>
      </xdr:nvSpPr>
      <xdr:spPr>
        <a:xfrm>
          <a:off x="10515600" y="1010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138830</xdr:rowOff>
    </xdr:from>
    <xdr:to>
      <xdr:col>50</xdr:col>
      <xdr:colOff>165100</xdr:colOff>
      <xdr:row>60</xdr:row>
      <xdr:rowOff>68980</xdr:rowOff>
    </xdr:to>
    <xdr:sp macro="" textlink="">
      <xdr:nvSpPr>
        <xdr:cNvPr id="214" name="楕円 213"/>
        <xdr:cNvSpPr/>
      </xdr:nvSpPr>
      <xdr:spPr>
        <a:xfrm>
          <a:off x="9588500" y="102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12498</xdr:rowOff>
    </xdr:from>
    <xdr:to>
      <xdr:col>55</xdr:col>
      <xdr:colOff>0</xdr:colOff>
      <xdr:row>60</xdr:row>
      <xdr:rowOff>18180</xdr:rowOff>
    </xdr:to>
    <xdr:cxnSp macro="">
      <xdr:nvCxnSpPr>
        <xdr:cNvPr id="215" name="直線コネクタ 214"/>
        <xdr:cNvCxnSpPr/>
      </xdr:nvCxnSpPr>
      <xdr:spPr>
        <a:xfrm flipV="1">
          <a:off x="9639300" y="10299498"/>
          <a:ext cx="8382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139419</xdr:rowOff>
    </xdr:from>
    <xdr:ext cx="534377" cy="259045"/>
    <xdr:sp macro="" textlink="">
      <xdr:nvSpPr>
        <xdr:cNvPr id="216" name="n_1aveValue【橋りょう・トンネル】&#10;一人当たり有形固定資産（償却資産）額"/>
        <xdr:cNvSpPr txBox="1"/>
      </xdr:nvSpPr>
      <xdr:spPr>
        <a:xfrm>
          <a:off x="9359411" y="1042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168094</xdr:rowOff>
    </xdr:from>
    <xdr:ext cx="534377" cy="259045"/>
    <xdr:sp macro="" textlink="">
      <xdr:nvSpPr>
        <xdr:cNvPr id="217" name="n_2aveValue【橋りょう・トンネル】&#10;一人当たり有形固定資産（償却資産）額"/>
        <xdr:cNvSpPr txBox="1"/>
      </xdr:nvSpPr>
      <xdr:spPr>
        <a:xfrm>
          <a:off x="8483111" y="1011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168568</xdr:rowOff>
    </xdr:from>
    <xdr:ext cx="534377" cy="259045"/>
    <xdr:sp macro="" textlink="">
      <xdr:nvSpPr>
        <xdr:cNvPr id="218" name="n_3aveValue【橋りょう・トンネル】&#10;一人当たり有形固定資産（償却資産）額"/>
        <xdr:cNvSpPr txBox="1"/>
      </xdr:nvSpPr>
      <xdr:spPr>
        <a:xfrm>
          <a:off x="75941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58</xdr:row>
      <xdr:rowOff>84655</xdr:rowOff>
    </xdr:from>
    <xdr:ext cx="534377" cy="259045"/>
    <xdr:sp macro="" textlink="">
      <xdr:nvSpPr>
        <xdr:cNvPr id="219" name="n_4aveValue【橋りょう・トンネル】&#10;一人当たり有形固定資産（償却資産）額"/>
        <xdr:cNvSpPr txBox="1"/>
      </xdr:nvSpPr>
      <xdr:spPr>
        <a:xfrm>
          <a:off x="6705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58</xdr:row>
      <xdr:rowOff>85507</xdr:rowOff>
    </xdr:from>
    <xdr:ext cx="534377" cy="259045"/>
    <xdr:sp macro="" textlink="">
      <xdr:nvSpPr>
        <xdr:cNvPr id="220" name="n_1mainValue【橋りょう・トンネル】&#10;一人当たり有形固定資産（償却資産）額"/>
        <xdr:cNvSpPr txBox="1"/>
      </xdr:nvSpPr>
      <xdr:spPr>
        <a:xfrm>
          <a:off x="9359411" y="1002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1" name="テキスト ボックス 23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2" name="直線コネクタ 23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33" name="テキスト ボックス 232"/>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4" name="直線コネクタ 23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5" name="テキスト ボックス 23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6" name="直線コネクタ 23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7" name="テキスト ボックス 23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8" name="直線コネクタ 23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9" name="テキスト ボックス 23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1" name="テキスト ボックス 24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8382</xdr:rowOff>
    </xdr:from>
    <xdr:to>
      <xdr:col>24</xdr:col>
      <xdr:colOff>62865</xdr:colOff>
      <xdr:row>86</xdr:row>
      <xdr:rowOff>38100</xdr:rowOff>
    </xdr:to>
    <xdr:cxnSp macro="">
      <xdr:nvCxnSpPr>
        <xdr:cNvPr id="243" name="直線コネクタ 242"/>
        <xdr:cNvCxnSpPr/>
      </xdr:nvCxnSpPr>
      <xdr:spPr>
        <a:xfrm flipV="1">
          <a:off x="4634865" y="1355293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44"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45" name="直線コネクタ 244"/>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126509</xdr:rowOff>
    </xdr:from>
    <xdr:ext cx="405111" cy="259045"/>
    <xdr:sp macro="" textlink="">
      <xdr:nvSpPr>
        <xdr:cNvPr id="246" name="【公営住宅】&#10;有形固定資産減価償却率最大値テキスト"/>
        <xdr:cNvSpPr txBox="1"/>
      </xdr:nvSpPr>
      <xdr:spPr>
        <a:xfrm>
          <a:off x="4673600" y="1332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8382</xdr:rowOff>
    </xdr:from>
    <xdr:to>
      <xdr:col>24</xdr:col>
      <xdr:colOff>152400</xdr:colOff>
      <xdr:row>79</xdr:row>
      <xdr:rowOff>8382</xdr:rowOff>
    </xdr:to>
    <xdr:cxnSp macro="">
      <xdr:nvCxnSpPr>
        <xdr:cNvPr id="247" name="直線コネクタ 246"/>
        <xdr:cNvCxnSpPr/>
      </xdr:nvCxnSpPr>
      <xdr:spPr>
        <a:xfrm>
          <a:off x="4546600" y="1355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25164</xdr:rowOff>
    </xdr:from>
    <xdr:ext cx="405111" cy="259045"/>
    <xdr:sp macro="" textlink="">
      <xdr:nvSpPr>
        <xdr:cNvPr id="248" name="【公営住宅】&#10;有形固定資産減価償却率平均値テキスト"/>
        <xdr:cNvSpPr txBox="1"/>
      </xdr:nvSpPr>
      <xdr:spPr>
        <a:xfrm>
          <a:off x="4673600" y="13912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46737</xdr:rowOff>
    </xdr:from>
    <xdr:to>
      <xdr:col>24</xdr:col>
      <xdr:colOff>114300</xdr:colOff>
      <xdr:row>81</xdr:row>
      <xdr:rowOff>148337</xdr:rowOff>
    </xdr:to>
    <xdr:sp macro="" textlink="">
      <xdr:nvSpPr>
        <xdr:cNvPr id="249" name="フローチャート: 判断 248"/>
        <xdr:cNvSpPr/>
      </xdr:nvSpPr>
      <xdr:spPr>
        <a:xfrm>
          <a:off x="4584700" y="1393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10161</xdr:rowOff>
    </xdr:from>
    <xdr:to>
      <xdr:col>20</xdr:col>
      <xdr:colOff>38100</xdr:colOff>
      <xdr:row>81</xdr:row>
      <xdr:rowOff>111761</xdr:rowOff>
    </xdr:to>
    <xdr:sp macro="" textlink="">
      <xdr:nvSpPr>
        <xdr:cNvPr id="250" name="フローチャート: 判断 249"/>
        <xdr:cNvSpPr/>
      </xdr:nvSpPr>
      <xdr:spPr>
        <a:xfrm>
          <a:off x="3746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51" name="フローチャート: 判断 250"/>
        <xdr:cNvSpPr/>
      </xdr:nvSpPr>
      <xdr:spPr>
        <a:xfrm>
          <a:off x="2857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124461</xdr:rowOff>
    </xdr:from>
    <xdr:to>
      <xdr:col>10</xdr:col>
      <xdr:colOff>165100</xdr:colOff>
      <xdr:row>81</xdr:row>
      <xdr:rowOff>54611</xdr:rowOff>
    </xdr:to>
    <xdr:sp macro="" textlink="">
      <xdr:nvSpPr>
        <xdr:cNvPr id="252" name="フローチャート: 判断 251"/>
        <xdr:cNvSpPr/>
      </xdr:nvSpPr>
      <xdr:spPr>
        <a:xfrm>
          <a:off x="1968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103887</xdr:rowOff>
    </xdr:from>
    <xdr:to>
      <xdr:col>6</xdr:col>
      <xdr:colOff>38100</xdr:colOff>
      <xdr:row>81</xdr:row>
      <xdr:rowOff>34037</xdr:rowOff>
    </xdr:to>
    <xdr:sp macro="" textlink="">
      <xdr:nvSpPr>
        <xdr:cNvPr id="253" name="フローチャート: 判断 252"/>
        <xdr:cNvSpPr/>
      </xdr:nvSpPr>
      <xdr:spPr>
        <a:xfrm>
          <a:off x="1079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59" name="楕円 258"/>
        <xdr:cNvSpPr/>
      </xdr:nvSpPr>
      <xdr:spPr>
        <a:xfrm>
          <a:off x="45847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158766</xdr:rowOff>
    </xdr:from>
    <xdr:ext cx="405111" cy="259045"/>
    <xdr:sp macro="" textlink="">
      <xdr:nvSpPr>
        <xdr:cNvPr id="260" name="【公営住宅】&#10;有形固定資産減価償却率該当値テキスト"/>
        <xdr:cNvSpPr txBox="1"/>
      </xdr:nvSpPr>
      <xdr:spPr>
        <a:xfrm>
          <a:off x="4673600"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97028</xdr:rowOff>
    </xdr:from>
    <xdr:to>
      <xdr:col>20</xdr:col>
      <xdr:colOff>38100</xdr:colOff>
      <xdr:row>81</xdr:row>
      <xdr:rowOff>27178</xdr:rowOff>
    </xdr:to>
    <xdr:sp macro="" textlink="">
      <xdr:nvSpPr>
        <xdr:cNvPr id="261" name="楕円 260"/>
        <xdr:cNvSpPr/>
      </xdr:nvSpPr>
      <xdr:spPr>
        <a:xfrm>
          <a:off x="3746500" y="138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147828</xdr:rowOff>
    </xdr:from>
    <xdr:to>
      <xdr:col>24</xdr:col>
      <xdr:colOff>63500</xdr:colOff>
      <xdr:row>81</xdr:row>
      <xdr:rowOff>15239</xdr:rowOff>
    </xdr:to>
    <xdr:cxnSp macro="">
      <xdr:nvCxnSpPr>
        <xdr:cNvPr id="262" name="直線コネクタ 261"/>
        <xdr:cNvCxnSpPr/>
      </xdr:nvCxnSpPr>
      <xdr:spPr>
        <a:xfrm>
          <a:off x="3797300" y="13863828"/>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102888</xdr:rowOff>
    </xdr:from>
    <xdr:ext cx="405111" cy="259045"/>
    <xdr:sp macro="" textlink="">
      <xdr:nvSpPr>
        <xdr:cNvPr id="263" name="n_1aveValue【公営住宅】&#10;有形固定資産減価償却率"/>
        <xdr:cNvSpPr txBox="1"/>
      </xdr:nvSpPr>
      <xdr:spPr>
        <a:xfrm>
          <a:off x="3582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264" name="n_2aveValue【公営住宅】&#10;有形固定資産減価償却率"/>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71138</xdr:rowOff>
    </xdr:from>
    <xdr:ext cx="405111" cy="259045"/>
    <xdr:sp macro="" textlink="">
      <xdr:nvSpPr>
        <xdr:cNvPr id="265" name="n_3aveValue【公営住宅】&#10;有形固定資産減価償却率"/>
        <xdr:cNvSpPr txBox="1"/>
      </xdr:nvSpPr>
      <xdr:spPr>
        <a:xfrm>
          <a:off x="1816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50564</xdr:rowOff>
    </xdr:from>
    <xdr:ext cx="405111" cy="259045"/>
    <xdr:sp macro="" textlink="">
      <xdr:nvSpPr>
        <xdr:cNvPr id="266" name="n_4aveValue【公営住宅】&#10;有形固定資産減価償却率"/>
        <xdr:cNvSpPr txBox="1"/>
      </xdr:nvSpPr>
      <xdr:spPr>
        <a:xfrm>
          <a:off x="927744" y="1359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43705</xdr:rowOff>
    </xdr:from>
    <xdr:ext cx="405111" cy="259045"/>
    <xdr:sp macro="" textlink="">
      <xdr:nvSpPr>
        <xdr:cNvPr id="267" name="n_1mainValue【公営住宅】&#10;有形固定資産減価償却率"/>
        <xdr:cNvSpPr txBox="1"/>
      </xdr:nvSpPr>
      <xdr:spPr>
        <a:xfrm>
          <a:off x="3582044" y="1358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8" name="直線コネクタ 27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9" name="テキスト ボックス 27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0" name="直線コネクタ 27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1" name="テキスト ボックス 28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2" name="直線コネクタ 28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3" name="テキスト ボックス 28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4" name="直線コネクタ 28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5" name="テキスト ボックス 28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7" name="テキスト ボックス 2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120396</xdr:rowOff>
    </xdr:from>
    <xdr:to>
      <xdr:col>54</xdr:col>
      <xdr:colOff>189865</xdr:colOff>
      <xdr:row>86</xdr:row>
      <xdr:rowOff>36728</xdr:rowOff>
    </xdr:to>
    <xdr:cxnSp macro="">
      <xdr:nvCxnSpPr>
        <xdr:cNvPr id="289" name="直線コネクタ 288"/>
        <xdr:cNvCxnSpPr/>
      </xdr:nvCxnSpPr>
      <xdr:spPr>
        <a:xfrm flipV="1">
          <a:off x="10476865" y="13493496"/>
          <a:ext cx="0"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290" name="【公営住宅】&#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291" name="直線コネクタ 290"/>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67073</xdr:rowOff>
    </xdr:from>
    <xdr:ext cx="469744" cy="259045"/>
    <xdr:sp macro="" textlink="">
      <xdr:nvSpPr>
        <xdr:cNvPr id="292" name="【公営住宅】&#10;一人当たり面積最大値テキスト"/>
        <xdr:cNvSpPr txBox="1"/>
      </xdr:nvSpPr>
      <xdr:spPr>
        <a:xfrm>
          <a:off x="10515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120396</xdr:rowOff>
    </xdr:from>
    <xdr:to>
      <xdr:col>55</xdr:col>
      <xdr:colOff>88900</xdr:colOff>
      <xdr:row>78</xdr:row>
      <xdr:rowOff>120396</xdr:rowOff>
    </xdr:to>
    <xdr:cxnSp macro="">
      <xdr:nvCxnSpPr>
        <xdr:cNvPr id="293" name="直線コネクタ 292"/>
        <xdr:cNvCxnSpPr/>
      </xdr:nvCxnSpPr>
      <xdr:spPr>
        <a:xfrm>
          <a:off x="10388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161053</xdr:rowOff>
    </xdr:from>
    <xdr:ext cx="469744" cy="259045"/>
    <xdr:sp macro="" textlink="">
      <xdr:nvSpPr>
        <xdr:cNvPr id="294" name="【公営住宅】&#10;一人当たり面積平均値テキスト"/>
        <xdr:cNvSpPr txBox="1"/>
      </xdr:nvSpPr>
      <xdr:spPr>
        <a:xfrm>
          <a:off x="10515600" y="14391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138176</xdr:rowOff>
    </xdr:from>
    <xdr:to>
      <xdr:col>55</xdr:col>
      <xdr:colOff>50800</xdr:colOff>
      <xdr:row>85</xdr:row>
      <xdr:rowOff>68326</xdr:rowOff>
    </xdr:to>
    <xdr:sp macro="" textlink="">
      <xdr:nvSpPr>
        <xdr:cNvPr id="295" name="フローチャート: 判断 294"/>
        <xdr:cNvSpPr/>
      </xdr:nvSpPr>
      <xdr:spPr>
        <a:xfrm>
          <a:off x="104267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123089</xdr:rowOff>
    </xdr:from>
    <xdr:to>
      <xdr:col>50</xdr:col>
      <xdr:colOff>165100</xdr:colOff>
      <xdr:row>85</xdr:row>
      <xdr:rowOff>53239</xdr:rowOff>
    </xdr:to>
    <xdr:sp macro="" textlink="">
      <xdr:nvSpPr>
        <xdr:cNvPr id="296" name="フローチャート: 判断 295"/>
        <xdr:cNvSpPr/>
      </xdr:nvSpPr>
      <xdr:spPr>
        <a:xfrm>
          <a:off x="9588500" y="1452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116687</xdr:rowOff>
    </xdr:from>
    <xdr:to>
      <xdr:col>46</xdr:col>
      <xdr:colOff>38100</xdr:colOff>
      <xdr:row>85</xdr:row>
      <xdr:rowOff>46837</xdr:rowOff>
    </xdr:to>
    <xdr:sp macro="" textlink="">
      <xdr:nvSpPr>
        <xdr:cNvPr id="297" name="フローチャート: 判断 296"/>
        <xdr:cNvSpPr/>
      </xdr:nvSpPr>
      <xdr:spPr>
        <a:xfrm>
          <a:off x="8699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118974</xdr:rowOff>
    </xdr:from>
    <xdr:to>
      <xdr:col>41</xdr:col>
      <xdr:colOff>101600</xdr:colOff>
      <xdr:row>85</xdr:row>
      <xdr:rowOff>49124</xdr:rowOff>
    </xdr:to>
    <xdr:sp macro="" textlink="">
      <xdr:nvSpPr>
        <xdr:cNvPr id="298" name="フローチャート: 判断 297"/>
        <xdr:cNvSpPr/>
      </xdr:nvSpPr>
      <xdr:spPr>
        <a:xfrm>
          <a:off x="7810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113488</xdr:rowOff>
    </xdr:from>
    <xdr:to>
      <xdr:col>36</xdr:col>
      <xdr:colOff>165100</xdr:colOff>
      <xdr:row>85</xdr:row>
      <xdr:rowOff>43638</xdr:rowOff>
    </xdr:to>
    <xdr:sp macro="" textlink="">
      <xdr:nvSpPr>
        <xdr:cNvPr id="299" name="フローチャート: 判断 298"/>
        <xdr:cNvSpPr/>
      </xdr:nvSpPr>
      <xdr:spPr>
        <a:xfrm>
          <a:off x="6921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113488</xdr:rowOff>
    </xdr:from>
    <xdr:to>
      <xdr:col>55</xdr:col>
      <xdr:colOff>50800</xdr:colOff>
      <xdr:row>86</xdr:row>
      <xdr:rowOff>43638</xdr:rowOff>
    </xdr:to>
    <xdr:sp macro="" textlink="">
      <xdr:nvSpPr>
        <xdr:cNvPr id="305" name="楕円 304"/>
        <xdr:cNvSpPr/>
      </xdr:nvSpPr>
      <xdr:spPr>
        <a:xfrm>
          <a:off x="10426700" y="146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28415</xdr:rowOff>
    </xdr:from>
    <xdr:ext cx="469744" cy="259045"/>
    <xdr:sp macro="" textlink="">
      <xdr:nvSpPr>
        <xdr:cNvPr id="306" name="【公営住宅】&#10;一人当たり面積該当値テキスト"/>
        <xdr:cNvSpPr txBox="1"/>
      </xdr:nvSpPr>
      <xdr:spPr>
        <a:xfrm>
          <a:off x="10515600" y="1460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113488</xdr:rowOff>
    </xdr:from>
    <xdr:to>
      <xdr:col>50</xdr:col>
      <xdr:colOff>165100</xdr:colOff>
      <xdr:row>86</xdr:row>
      <xdr:rowOff>43638</xdr:rowOff>
    </xdr:to>
    <xdr:sp macro="" textlink="">
      <xdr:nvSpPr>
        <xdr:cNvPr id="307" name="楕円 306"/>
        <xdr:cNvSpPr/>
      </xdr:nvSpPr>
      <xdr:spPr>
        <a:xfrm>
          <a:off x="9588500" y="146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164288</xdr:rowOff>
    </xdr:from>
    <xdr:to>
      <xdr:col>55</xdr:col>
      <xdr:colOff>0</xdr:colOff>
      <xdr:row>85</xdr:row>
      <xdr:rowOff>164288</xdr:rowOff>
    </xdr:to>
    <xdr:cxnSp macro="">
      <xdr:nvCxnSpPr>
        <xdr:cNvPr id="308" name="直線コネクタ 307"/>
        <xdr:cNvCxnSpPr/>
      </xdr:nvCxnSpPr>
      <xdr:spPr>
        <a:xfrm>
          <a:off x="9639300" y="147375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69766</xdr:rowOff>
    </xdr:from>
    <xdr:ext cx="469744" cy="259045"/>
    <xdr:sp macro="" textlink="">
      <xdr:nvSpPr>
        <xdr:cNvPr id="309" name="n_1aveValue【公営住宅】&#10;一人当たり面積"/>
        <xdr:cNvSpPr txBox="1"/>
      </xdr:nvSpPr>
      <xdr:spPr>
        <a:xfrm>
          <a:off x="9391727" y="1430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63364</xdr:rowOff>
    </xdr:from>
    <xdr:ext cx="469744" cy="259045"/>
    <xdr:sp macro="" textlink="">
      <xdr:nvSpPr>
        <xdr:cNvPr id="310" name="n_2aveValue【公営住宅】&#10;一人当たり面積"/>
        <xdr:cNvSpPr txBox="1"/>
      </xdr:nvSpPr>
      <xdr:spPr>
        <a:xfrm>
          <a:off x="85154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65651</xdr:rowOff>
    </xdr:from>
    <xdr:ext cx="469744" cy="259045"/>
    <xdr:sp macro="" textlink="">
      <xdr:nvSpPr>
        <xdr:cNvPr id="311" name="n_3aveValue【公営住宅】&#10;一人当たり面積"/>
        <xdr:cNvSpPr txBox="1"/>
      </xdr:nvSpPr>
      <xdr:spPr>
        <a:xfrm>
          <a:off x="7626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60165</xdr:rowOff>
    </xdr:from>
    <xdr:ext cx="469744" cy="259045"/>
    <xdr:sp macro="" textlink="">
      <xdr:nvSpPr>
        <xdr:cNvPr id="312" name="n_4aveValue【公営住宅】&#10;一人当たり面積"/>
        <xdr:cNvSpPr txBox="1"/>
      </xdr:nvSpPr>
      <xdr:spPr>
        <a:xfrm>
          <a:off x="6737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34765</xdr:rowOff>
    </xdr:from>
    <xdr:ext cx="469744" cy="259045"/>
    <xdr:sp macro="" textlink="">
      <xdr:nvSpPr>
        <xdr:cNvPr id="313" name="n_1mainValue【公営住宅】&#10;一人当たり面積"/>
        <xdr:cNvSpPr txBox="1"/>
      </xdr:nvSpPr>
      <xdr:spPr>
        <a:xfrm>
          <a:off x="9391727" y="1477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40" name="テキスト ボックス 33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41" name="直線コネクタ 34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42" name="テキスト ボックス 341"/>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3" name="直線コネクタ 34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4" name="テキスト ボックス 34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5" name="直線コネクタ 34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6" name="テキスト ボックス 34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7" name="直線コネクタ 34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8" name="テキスト ボックス 34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9" name="直線コネクタ 34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0" name="テキスト ボックス 34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1" name="直線コネクタ 35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52" name="テキスト ボックス 351"/>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3" name="直線コネクタ 35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54" name="テキスト ボックス 35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54973</xdr:rowOff>
    </xdr:from>
    <xdr:to>
      <xdr:col>85</xdr:col>
      <xdr:colOff>126364</xdr:colOff>
      <xdr:row>42</xdr:row>
      <xdr:rowOff>131717</xdr:rowOff>
    </xdr:to>
    <xdr:cxnSp macro="">
      <xdr:nvCxnSpPr>
        <xdr:cNvPr id="356" name="直線コネクタ 355"/>
        <xdr:cNvCxnSpPr/>
      </xdr:nvCxnSpPr>
      <xdr:spPr>
        <a:xfrm flipV="1">
          <a:off x="16318864" y="5712823"/>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135544</xdr:rowOff>
    </xdr:from>
    <xdr:ext cx="405111" cy="259045"/>
    <xdr:sp macro="" textlink="">
      <xdr:nvSpPr>
        <xdr:cNvPr id="357" name="【認定こども園・幼稚園・保育所】&#10;有形固定資産減価償却率最小値テキスト"/>
        <xdr:cNvSpPr txBox="1"/>
      </xdr:nvSpPr>
      <xdr:spPr>
        <a:xfrm>
          <a:off x="163576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131717</xdr:rowOff>
    </xdr:from>
    <xdr:to>
      <xdr:col>86</xdr:col>
      <xdr:colOff>25400</xdr:colOff>
      <xdr:row>42</xdr:row>
      <xdr:rowOff>131717</xdr:rowOff>
    </xdr:to>
    <xdr:cxnSp macro="">
      <xdr:nvCxnSpPr>
        <xdr:cNvPr id="358" name="直線コネクタ 357"/>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1650</xdr:rowOff>
    </xdr:from>
    <xdr:ext cx="405111" cy="259045"/>
    <xdr:sp macro="" textlink="">
      <xdr:nvSpPr>
        <xdr:cNvPr id="359" name="【認定こども園・幼稚園・保育所】&#10;有形固定資産減価償却率最大値テキスト"/>
        <xdr:cNvSpPr txBox="1"/>
      </xdr:nvSpPr>
      <xdr:spPr>
        <a:xfrm>
          <a:off x="16357600" y="548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54973</xdr:rowOff>
    </xdr:from>
    <xdr:to>
      <xdr:col>86</xdr:col>
      <xdr:colOff>25400</xdr:colOff>
      <xdr:row>33</xdr:row>
      <xdr:rowOff>54973</xdr:rowOff>
    </xdr:to>
    <xdr:cxnSp macro="">
      <xdr:nvCxnSpPr>
        <xdr:cNvPr id="360" name="直線コネクタ 359"/>
        <xdr:cNvCxnSpPr/>
      </xdr:nvCxnSpPr>
      <xdr:spPr>
        <a:xfrm>
          <a:off x="16230600" y="571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18885</xdr:rowOff>
    </xdr:from>
    <xdr:ext cx="405111" cy="259045"/>
    <xdr:sp macro="" textlink="">
      <xdr:nvSpPr>
        <xdr:cNvPr id="361" name="【認定こども園・幼稚園・保育所】&#10;有形固定資産減価償却率平均値テキスト"/>
        <xdr:cNvSpPr txBox="1"/>
      </xdr:nvSpPr>
      <xdr:spPr>
        <a:xfrm>
          <a:off x="16357600" y="636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167459</xdr:rowOff>
    </xdr:from>
    <xdr:to>
      <xdr:col>85</xdr:col>
      <xdr:colOff>177800</xdr:colOff>
      <xdr:row>38</xdr:row>
      <xdr:rowOff>97609</xdr:rowOff>
    </xdr:to>
    <xdr:sp macro="" textlink="">
      <xdr:nvSpPr>
        <xdr:cNvPr id="362" name="フローチャート: 判断 361"/>
        <xdr:cNvSpPr/>
      </xdr:nvSpPr>
      <xdr:spPr>
        <a:xfrm>
          <a:off x="16268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31931</xdr:rowOff>
    </xdr:from>
    <xdr:to>
      <xdr:col>81</xdr:col>
      <xdr:colOff>101600</xdr:colOff>
      <xdr:row>38</xdr:row>
      <xdr:rowOff>133531</xdr:rowOff>
    </xdr:to>
    <xdr:sp macro="" textlink="">
      <xdr:nvSpPr>
        <xdr:cNvPr id="363" name="フローチャート: 判断 362"/>
        <xdr:cNvSpPr/>
      </xdr:nvSpPr>
      <xdr:spPr>
        <a:xfrm>
          <a:off x="15430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77651</xdr:rowOff>
    </xdr:from>
    <xdr:to>
      <xdr:col>76</xdr:col>
      <xdr:colOff>165100</xdr:colOff>
      <xdr:row>39</xdr:row>
      <xdr:rowOff>7801</xdr:rowOff>
    </xdr:to>
    <xdr:sp macro="" textlink="">
      <xdr:nvSpPr>
        <xdr:cNvPr id="364" name="フローチャート: 判断 363"/>
        <xdr:cNvSpPr/>
      </xdr:nvSpPr>
      <xdr:spPr>
        <a:xfrm>
          <a:off x="14541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100512</xdr:rowOff>
    </xdr:from>
    <xdr:to>
      <xdr:col>72</xdr:col>
      <xdr:colOff>38100</xdr:colOff>
      <xdr:row>39</xdr:row>
      <xdr:rowOff>30662</xdr:rowOff>
    </xdr:to>
    <xdr:sp macro="" textlink="">
      <xdr:nvSpPr>
        <xdr:cNvPr id="365" name="フローチャート: 判断 364"/>
        <xdr:cNvSpPr/>
      </xdr:nvSpPr>
      <xdr:spPr>
        <a:xfrm>
          <a:off x="13652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77651</xdr:rowOff>
    </xdr:from>
    <xdr:to>
      <xdr:col>67</xdr:col>
      <xdr:colOff>101600</xdr:colOff>
      <xdr:row>39</xdr:row>
      <xdr:rowOff>7801</xdr:rowOff>
    </xdr:to>
    <xdr:sp macro="" textlink="">
      <xdr:nvSpPr>
        <xdr:cNvPr id="366" name="フローチャート: 判断 365"/>
        <xdr:cNvSpPr/>
      </xdr:nvSpPr>
      <xdr:spPr>
        <a:xfrm>
          <a:off x="12763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31931</xdr:rowOff>
    </xdr:from>
    <xdr:to>
      <xdr:col>85</xdr:col>
      <xdr:colOff>177800</xdr:colOff>
      <xdr:row>42</xdr:row>
      <xdr:rowOff>133531</xdr:rowOff>
    </xdr:to>
    <xdr:sp macro="" textlink="">
      <xdr:nvSpPr>
        <xdr:cNvPr id="372" name="楕円 371"/>
        <xdr:cNvSpPr/>
      </xdr:nvSpPr>
      <xdr:spPr>
        <a:xfrm>
          <a:off x="16268700" y="72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118308</xdr:rowOff>
    </xdr:from>
    <xdr:ext cx="405111" cy="259045"/>
    <xdr:sp macro="" textlink="">
      <xdr:nvSpPr>
        <xdr:cNvPr id="373" name="【認定こども園・幼稚園・保育所】&#10;有形固定資産減価償却率該当値テキスト"/>
        <xdr:cNvSpPr txBox="1"/>
      </xdr:nvSpPr>
      <xdr:spPr>
        <a:xfrm>
          <a:off x="16357600" y="7147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9072</xdr:rowOff>
    </xdr:from>
    <xdr:to>
      <xdr:col>81</xdr:col>
      <xdr:colOff>101600</xdr:colOff>
      <xdr:row>42</xdr:row>
      <xdr:rowOff>110672</xdr:rowOff>
    </xdr:to>
    <xdr:sp macro="" textlink="">
      <xdr:nvSpPr>
        <xdr:cNvPr id="374" name="楕円 373"/>
        <xdr:cNvSpPr/>
      </xdr:nvSpPr>
      <xdr:spPr>
        <a:xfrm>
          <a:off x="154305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59872</xdr:rowOff>
    </xdr:from>
    <xdr:to>
      <xdr:col>85</xdr:col>
      <xdr:colOff>127000</xdr:colOff>
      <xdr:row>42</xdr:row>
      <xdr:rowOff>82731</xdr:rowOff>
    </xdr:to>
    <xdr:cxnSp macro="">
      <xdr:nvCxnSpPr>
        <xdr:cNvPr id="375" name="直線コネクタ 374"/>
        <xdr:cNvCxnSpPr/>
      </xdr:nvCxnSpPr>
      <xdr:spPr>
        <a:xfrm>
          <a:off x="15481300" y="7260772"/>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150058</xdr:rowOff>
    </xdr:from>
    <xdr:ext cx="405111" cy="259045"/>
    <xdr:sp macro="" textlink="">
      <xdr:nvSpPr>
        <xdr:cNvPr id="376" name="n_1aveValue【認定こども園・幼稚園・保育所】&#10;有形固定資産減価償却率"/>
        <xdr:cNvSpPr txBox="1"/>
      </xdr:nvSpPr>
      <xdr:spPr>
        <a:xfrm>
          <a:off x="152660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24328</xdr:rowOff>
    </xdr:from>
    <xdr:ext cx="405111" cy="259045"/>
    <xdr:sp macro="" textlink="">
      <xdr:nvSpPr>
        <xdr:cNvPr id="377" name="n_2aveValue【認定こども園・幼稚園・保育所】&#10;有形固定資産減価償却率"/>
        <xdr:cNvSpPr txBox="1"/>
      </xdr:nvSpPr>
      <xdr:spPr>
        <a:xfrm>
          <a:off x="14389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47188</xdr:rowOff>
    </xdr:from>
    <xdr:ext cx="405111" cy="259045"/>
    <xdr:sp macro="" textlink="">
      <xdr:nvSpPr>
        <xdr:cNvPr id="378" name="n_3aveValue【認定こども園・幼稚園・保育所】&#10;有形固定資産減価償却率"/>
        <xdr:cNvSpPr txBox="1"/>
      </xdr:nvSpPr>
      <xdr:spPr>
        <a:xfrm>
          <a:off x="13500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24328</xdr:rowOff>
    </xdr:from>
    <xdr:ext cx="405111" cy="259045"/>
    <xdr:sp macro="" textlink="">
      <xdr:nvSpPr>
        <xdr:cNvPr id="379" name="n_4aveValue【認定こども園・幼稚園・保育所】&#10;有形固定資産減価償却率"/>
        <xdr:cNvSpPr txBox="1"/>
      </xdr:nvSpPr>
      <xdr:spPr>
        <a:xfrm>
          <a:off x="12611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101799</xdr:rowOff>
    </xdr:from>
    <xdr:ext cx="405111" cy="259045"/>
    <xdr:sp macro="" textlink="">
      <xdr:nvSpPr>
        <xdr:cNvPr id="380" name="n_1mainValue【認定こども園・幼稚園・保育所】&#10;有形固定資産減価償却率"/>
        <xdr:cNvSpPr txBox="1"/>
      </xdr:nvSpPr>
      <xdr:spPr>
        <a:xfrm>
          <a:off x="15266044" y="7302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1" name="直線コネクタ 39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2" name="テキスト ボックス 39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3" name="直線コネクタ 39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4" name="テキスト ボックス 39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5" name="直線コネクタ 39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6" name="テキスト ボックス 39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7" name="直線コネクタ 39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8" name="テキスト ボックス 39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9" name="直線コネクタ 39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0" name="テキスト ボックス 39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404" name="直線コネクタ 403"/>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405" name="【認定こども園・幼稚園・保育所】&#10;一人当たり面積最小値テキスト"/>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406" name="直線コネクタ 405"/>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07"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08" name="直線コネクタ 407"/>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45737</xdr:rowOff>
    </xdr:from>
    <xdr:ext cx="469744" cy="259045"/>
    <xdr:sp macro="" textlink="">
      <xdr:nvSpPr>
        <xdr:cNvPr id="409" name="【認定こども園・幼稚園・保育所】&#10;一人当たり面積平均値テキスト"/>
        <xdr:cNvSpPr txBox="1"/>
      </xdr:nvSpPr>
      <xdr:spPr>
        <a:xfrm>
          <a:off x="22199600" y="673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67310</xdr:rowOff>
    </xdr:from>
    <xdr:to>
      <xdr:col>116</xdr:col>
      <xdr:colOff>114300</xdr:colOff>
      <xdr:row>39</xdr:row>
      <xdr:rowOff>168910</xdr:rowOff>
    </xdr:to>
    <xdr:sp macro="" textlink="">
      <xdr:nvSpPr>
        <xdr:cNvPr id="410" name="フローチャート: 判断 409"/>
        <xdr:cNvSpPr/>
      </xdr:nvSpPr>
      <xdr:spPr>
        <a:xfrm>
          <a:off x="22110700" y="675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11" name="フローチャート: 判断 410"/>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412" name="フローチャート: 判断 411"/>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413" name="フローチャート: 判断 412"/>
        <xdr:cNvSpPr/>
      </xdr:nvSpPr>
      <xdr:spPr>
        <a:xfrm>
          <a:off x="19494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170180</xdr:rowOff>
    </xdr:from>
    <xdr:to>
      <xdr:col>98</xdr:col>
      <xdr:colOff>38100</xdr:colOff>
      <xdr:row>39</xdr:row>
      <xdr:rowOff>100330</xdr:rowOff>
    </xdr:to>
    <xdr:sp macro="" textlink="">
      <xdr:nvSpPr>
        <xdr:cNvPr id="414" name="フローチャート: 判断 413"/>
        <xdr:cNvSpPr/>
      </xdr:nvSpPr>
      <xdr:spPr>
        <a:xfrm>
          <a:off x="18605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82550</xdr:rowOff>
    </xdr:from>
    <xdr:to>
      <xdr:col>116</xdr:col>
      <xdr:colOff>114300</xdr:colOff>
      <xdr:row>38</xdr:row>
      <xdr:rowOff>12700</xdr:rowOff>
    </xdr:to>
    <xdr:sp macro="" textlink="">
      <xdr:nvSpPr>
        <xdr:cNvPr id="420" name="楕円 419"/>
        <xdr:cNvSpPr/>
      </xdr:nvSpPr>
      <xdr:spPr>
        <a:xfrm>
          <a:off x="22110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105427</xdr:rowOff>
    </xdr:from>
    <xdr:ext cx="469744" cy="259045"/>
    <xdr:sp macro="" textlink="">
      <xdr:nvSpPr>
        <xdr:cNvPr id="421" name="【認定こども園・幼稚園・保育所】&#10;一人当たり面積該当値テキスト"/>
        <xdr:cNvSpPr txBox="1"/>
      </xdr:nvSpPr>
      <xdr:spPr>
        <a:xfrm>
          <a:off x="22199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82550</xdr:rowOff>
    </xdr:from>
    <xdr:to>
      <xdr:col>112</xdr:col>
      <xdr:colOff>38100</xdr:colOff>
      <xdr:row>38</xdr:row>
      <xdr:rowOff>12700</xdr:rowOff>
    </xdr:to>
    <xdr:sp macro="" textlink="">
      <xdr:nvSpPr>
        <xdr:cNvPr id="422" name="楕円 421"/>
        <xdr:cNvSpPr/>
      </xdr:nvSpPr>
      <xdr:spPr>
        <a:xfrm>
          <a:off x="21272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133350</xdr:rowOff>
    </xdr:from>
    <xdr:to>
      <xdr:col>116</xdr:col>
      <xdr:colOff>63500</xdr:colOff>
      <xdr:row>37</xdr:row>
      <xdr:rowOff>133350</xdr:rowOff>
    </xdr:to>
    <xdr:cxnSp macro="">
      <xdr:nvCxnSpPr>
        <xdr:cNvPr id="423" name="直線コネクタ 422"/>
        <xdr:cNvCxnSpPr/>
      </xdr:nvCxnSpPr>
      <xdr:spPr>
        <a:xfrm>
          <a:off x="21323300" y="647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129557</xdr:rowOff>
    </xdr:from>
    <xdr:ext cx="469744" cy="259045"/>
    <xdr:sp macro="" textlink="">
      <xdr:nvSpPr>
        <xdr:cNvPr id="424" name="n_1aveValue【認定こども園・幼稚園・保育所】&#10;一人当たり面積"/>
        <xdr:cNvSpPr txBox="1"/>
      </xdr:nvSpPr>
      <xdr:spPr>
        <a:xfrm>
          <a:off x="21075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425" name="n_2aveValue【認定こども園・幼稚園・保育所】&#10;一人当たり面積"/>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162577</xdr:rowOff>
    </xdr:from>
    <xdr:ext cx="469744" cy="259045"/>
    <xdr:sp macro="" textlink="">
      <xdr:nvSpPr>
        <xdr:cNvPr id="426" name="n_3aveValue【認定こども園・幼稚園・保育所】&#10;一人当たり面積"/>
        <xdr:cNvSpPr txBox="1"/>
      </xdr:nvSpPr>
      <xdr:spPr>
        <a:xfrm>
          <a:off x="19310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116857</xdr:rowOff>
    </xdr:from>
    <xdr:ext cx="469744" cy="259045"/>
    <xdr:sp macro="" textlink="">
      <xdr:nvSpPr>
        <xdr:cNvPr id="427" name="n_4aveValue【認定こども園・幼稚園・保育所】&#10;一人当たり面積"/>
        <xdr:cNvSpPr txBox="1"/>
      </xdr:nvSpPr>
      <xdr:spPr>
        <a:xfrm>
          <a:off x="18421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29227</xdr:rowOff>
    </xdr:from>
    <xdr:ext cx="469744" cy="259045"/>
    <xdr:sp macro="" textlink="">
      <xdr:nvSpPr>
        <xdr:cNvPr id="428" name="n_1mainValue【認定こども園・幼稚園・保育所】&#10;一人当たり面積"/>
        <xdr:cNvSpPr txBox="1"/>
      </xdr:nvSpPr>
      <xdr:spPr>
        <a:xfrm>
          <a:off x="21075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7" name="テキスト ボックス 4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8" name="直線コネクタ 4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39" name="テキスト ボックス 43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0" name="直線コネクタ 43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1" name="テキスト ボックス 44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2" name="直線コネクタ 44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3" name="テキスト ボックス 44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4" name="直線コネクタ 44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5" name="テキスト ボックス 44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6" name="直線コネクタ 44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7" name="テキスト ボックス 44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8" name="直線コネクタ 44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9" name="テキスト ボックス 44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0" name="直線コネクタ 44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1" name="テキスト ボックス 45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3" name="テキスト ボックス 45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115933</xdr:rowOff>
    </xdr:from>
    <xdr:to>
      <xdr:col>85</xdr:col>
      <xdr:colOff>126364</xdr:colOff>
      <xdr:row>64</xdr:row>
      <xdr:rowOff>140426</xdr:rowOff>
    </xdr:to>
    <xdr:cxnSp macro="">
      <xdr:nvCxnSpPr>
        <xdr:cNvPr id="455" name="直線コネクタ 454"/>
        <xdr:cNvCxnSpPr/>
      </xdr:nvCxnSpPr>
      <xdr:spPr>
        <a:xfrm flipV="1">
          <a:off x="16318864" y="9545683"/>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144253</xdr:rowOff>
    </xdr:from>
    <xdr:ext cx="405111" cy="259045"/>
    <xdr:sp macro="" textlink="">
      <xdr:nvSpPr>
        <xdr:cNvPr id="456" name="【学校施設】&#10;有形固定資産減価償却率最小値テキスト"/>
        <xdr:cNvSpPr txBox="1"/>
      </xdr:nvSpPr>
      <xdr:spPr>
        <a:xfrm>
          <a:off x="163576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140426</xdr:rowOff>
    </xdr:from>
    <xdr:to>
      <xdr:col>86</xdr:col>
      <xdr:colOff>25400</xdr:colOff>
      <xdr:row>64</xdr:row>
      <xdr:rowOff>140426</xdr:rowOff>
    </xdr:to>
    <xdr:cxnSp macro="">
      <xdr:nvCxnSpPr>
        <xdr:cNvPr id="457" name="直線コネクタ 456"/>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62610</xdr:rowOff>
    </xdr:from>
    <xdr:ext cx="405111" cy="259045"/>
    <xdr:sp macro="" textlink="">
      <xdr:nvSpPr>
        <xdr:cNvPr id="458" name="【学校施設】&#10;有形固定資産減価償却率最大値テキスト"/>
        <xdr:cNvSpPr txBox="1"/>
      </xdr:nvSpPr>
      <xdr:spPr>
        <a:xfrm>
          <a:off x="16357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115933</xdr:rowOff>
    </xdr:from>
    <xdr:to>
      <xdr:col>86</xdr:col>
      <xdr:colOff>25400</xdr:colOff>
      <xdr:row>55</xdr:row>
      <xdr:rowOff>115933</xdr:rowOff>
    </xdr:to>
    <xdr:cxnSp macro="">
      <xdr:nvCxnSpPr>
        <xdr:cNvPr id="459" name="直線コネクタ 458"/>
        <xdr:cNvCxnSpPr/>
      </xdr:nvCxnSpPr>
      <xdr:spPr>
        <a:xfrm>
          <a:off x="16230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11265</xdr:rowOff>
    </xdr:from>
    <xdr:ext cx="405111" cy="259045"/>
    <xdr:sp macro="" textlink="">
      <xdr:nvSpPr>
        <xdr:cNvPr id="460" name="【学校施設】&#10;有形固定資産減価償却率平均値テキスト"/>
        <xdr:cNvSpPr txBox="1"/>
      </xdr:nvSpPr>
      <xdr:spPr>
        <a:xfrm>
          <a:off x="16357600" y="1012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461" name="フローチャート: 判断 460"/>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462" name="フローチャート: 判断 461"/>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143510</xdr:rowOff>
    </xdr:from>
    <xdr:to>
      <xdr:col>76</xdr:col>
      <xdr:colOff>165100</xdr:colOff>
      <xdr:row>60</xdr:row>
      <xdr:rowOff>73660</xdr:rowOff>
    </xdr:to>
    <xdr:sp macro="" textlink="">
      <xdr:nvSpPr>
        <xdr:cNvPr id="463" name="フローチャート: 判断 462"/>
        <xdr:cNvSpPr/>
      </xdr:nvSpPr>
      <xdr:spPr>
        <a:xfrm>
          <a:off x="14541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464" name="フローチャート: 判断 463"/>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465" name="フローチャート: 判断 464"/>
        <xdr:cNvSpPr/>
      </xdr:nvSpPr>
      <xdr:spPr>
        <a:xfrm>
          <a:off x="12763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6" name="テキスト ボックス 4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7" name="テキスト ボックス 4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8" name="テキスト ボックス 4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9" name="テキスト ボックス 4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0" name="テキスト ボックス 4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154940</xdr:rowOff>
    </xdr:from>
    <xdr:to>
      <xdr:col>85</xdr:col>
      <xdr:colOff>177800</xdr:colOff>
      <xdr:row>61</xdr:row>
      <xdr:rowOff>85090</xdr:rowOff>
    </xdr:to>
    <xdr:sp macro="" textlink="">
      <xdr:nvSpPr>
        <xdr:cNvPr id="471" name="楕円 470"/>
        <xdr:cNvSpPr/>
      </xdr:nvSpPr>
      <xdr:spPr>
        <a:xfrm>
          <a:off x="16268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133367</xdr:rowOff>
    </xdr:from>
    <xdr:ext cx="405111" cy="259045"/>
    <xdr:sp macro="" textlink="">
      <xdr:nvSpPr>
        <xdr:cNvPr id="472" name="【学校施設】&#10;有形固定資産減価償却率該当値テキスト"/>
        <xdr:cNvSpPr txBox="1"/>
      </xdr:nvSpPr>
      <xdr:spPr>
        <a:xfrm>
          <a:off x="16357600"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35741</xdr:rowOff>
    </xdr:from>
    <xdr:to>
      <xdr:col>81</xdr:col>
      <xdr:colOff>101600</xdr:colOff>
      <xdr:row>61</xdr:row>
      <xdr:rowOff>137341</xdr:rowOff>
    </xdr:to>
    <xdr:sp macro="" textlink="">
      <xdr:nvSpPr>
        <xdr:cNvPr id="473" name="楕円 472"/>
        <xdr:cNvSpPr/>
      </xdr:nvSpPr>
      <xdr:spPr>
        <a:xfrm>
          <a:off x="15430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34290</xdr:rowOff>
    </xdr:from>
    <xdr:to>
      <xdr:col>85</xdr:col>
      <xdr:colOff>127000</xdr:colOff>
      <xdr:row>61</xdr:row>
      <xdr:rowOff>86541</xdr:rowOff>
    </xdr:to>
    <xdr:cxnSp macro="">
      <xdr:nvCxnSpPr>
        <xdr:cNvPr id="474" name="直線コネクタ 473"/>
        <xdr:cNvCxnSpPr/>
      </xdr:nvCxnSpPr>
      <xdr:spPr>
        <a:xfrm flipV="1">
          <a:off x="15481300" y="1049274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135907</xdr:rowOff>
    </xdr:from>
    <xdr:ext cx="405111" cy="259045"/>
    <xdr:sp macro="" textlink="">
      <xdr:nvSpPr>
        <xdr:cNvPr id="475" name="n_1aveValue【学校施設】&#10;有形固定資産減価償却率"/>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90187</xdr:rowOff>
    </xdr:from>
    <xdr:ext cx="405111" cy="259045"/>
    <xdr:sp macro="" textlink="">
      <xdr:nvSpPr>
        <xdr:cNvPr id="476" name="n_2aveValue【学校施設】&#10;有形固定資産減価償却率"/>
        <xdr:cNvSpPr txBox="1"/>
      </xdr:nvSpPr>
      <xdr:spPr>
        <a:xfrm>
          <a:off x="14389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73858</xdr:rowOff>
    </xdr:from>
    <xdr:ext cx="405111" cy="259045"/>
    <xdr:sp macro="" textlink="">
      <xdr:nvSpPr>
        <xdr:cNvPr id="477" name="n_3aveValue【学校施設】&#10;有形固定資産減価償却率"/>
        <xdr:cNvSpPr txBox="1"/>
      </xdr:nvSpPr>
      <xdr:spPr>
        <a:xfrm>
          <a:off x="13500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57530</xdr:rowOff>
    </xdr:from>
    <xdr:ext cx="405111" cy="259045"/>
    <xdr:sp macro="" textlink="">
      <xdr:nvSpPr>
        <xdr:cNvPr id="478" name="n_4aveValue【学校施設】&#10;有形固定資産減価償却率"/>
        <xdr:cNvSpPr txBox="1"/>
      </xdr:nvSpPr>
      <xdr:spPr>
        <a:xfrm>
          <a:off x="12611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128468</xdr:rowOff>
    </xdr:from>
    <xdr:ext cx="405111" cy="259045"/>
    <xdr:sp macro="" textlink="">
      <xdr:nvSpPr>
        <xdr:cNvPr id="479" name="n_1mainValue【学校施設】&#10;有形固定資産減価償却率"/>
        <xdr:cNvSpPr txBox="1"/>
      </xdr:nvSpPr>
      <xdr:spPr>
        <a:xfrm>
          <a:off x="152660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0" name="正方形/長方形 47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1" name="正方形/長方形 48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2" name="正方形/長方形 48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3" name="正方形/長方形 48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4" name="正方形/長方形 48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5" name="正方形/長方形 48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6" name="正方形/長方形 48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7" name="正方形/長方形 48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8" name="テキスト ボックス 48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9" name="直線コネクタ 48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0" name="テキスト ボックス 48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91" name="直線コネクタ 49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2" name="テキスト ボックス 49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3" name="直線コネクタ 49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4" name="テキスト ボックス 49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5" name="直線コネクタ 49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6" name="テキスト ボックス 49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7" name="直線コネクタ 49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8" name="テキスト ボックス 49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9" name="直線コネクタ 49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0" name="テキスト ボックス 49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1" name="直線コネクタ 5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2" name="テキスト ボックス 50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6096</xdr:rowOff>
    </xdr:from>
    <xdr:to>
      <xdr:col>116</xdr:col>
      <xdr:colOff>62864</xdr:colOff>
      <xdr:row>64</xdr:row>
      <xdr:rowOff>124587</xdr:rowOff>
    </xdr:to>
    <xdr:cxnSp macro="">
      <xdr:nvCxnSpPr>
        <xdr:cNvPr id="504" name="直線コネクタ 503"/>
        <xdr:cNvCxnSpPr/>
      </xdr:nvCxnSpPr>
      <xdr:spPr>
        <a:xfrm flipV="1">
          <a:off x="22160864" y="9778746"/>
          <a:ext cx="0" cy="13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128414</xdr:rowOff>
    </xdr:from>
    <xdr:ext cx="469744" cy="259045"/>
    <xdr:sp macro="" textlink="">
      <xdr:nvSpPr>
        <xdr:cNvPr id="505" name="【学校施設】&#10;一人当たり面積最小値テキスト"/>
        <xdr:cNvSpPr txBox="1"/>
      </xdr:nvSpPr>
      <xdr:spPr>
        <a:xfrm>
          <a:off x="22199600" y="1110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124587</xdr:rowOff>
    </xdr:from>
    <xdr:to>
      <xdr:col>116</xdr:col>
      <xdr:colOff>152400</xdr:colOff>
      <xdr:row>64</xdr:row>
      <xdr:rowOff>124587</xdr:rowOff>
    </xdr:to>
    <xdr:cxnSp macro="">
      <xdr:nvCxnSpPr>
        <xdr:cNvPr id="506" name="直線コネクタ 505"/>
        <xdr:cNvCxnSpPr/>
      </xdr:nvCxnSpPr>
      <xdr:spPr>
        <a:xfrm>
          <a:off x="22072600" y="1109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124223</xdr:rowOff>
    </xdr:from>
    <xdr:ext cx="469744" cy="259045"/>
    <xdr:sp macro="" textlink="">
      <xdr:nvSpPr>
        <xdr:cNvPr id="507" name="【学校施設】&#10;一人当たり面積最大値テキスト"/>
        <xdr:cNvSpPr txBox="1"/>
      </xdr:nvSpPr>
      <xdr:spPr>
        <a:xfrm>
          <a:off x="22199600" y="955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6096</xdr:rowOff>
    </xdr:from>
    <xdr:to>
      <xdr:col>116</xdr:col>
      <xdr:colOff>152400</xdr:colOff>
      <xdr:row>57</xdr:row>
      <xdr:rowOff>6096</xdr:rowOff>
    </xdr:to>
    <xdr:cxnSp macro="">
      <xdr:nvCxnSpPr>
        <xdr:cNvPr id="508" name="直線コネクタ 507"/>
        <xdr:cNvCxnSpPr/>
      </xdr:nvCxnSpPr>
      <xdr:spPr>
        <a:xfrm>
          <a:off x="22072600" y="977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120286</xdr:rowOff>
    </xdr:from>
    <xdr:ext cx="469744" cy="259045"/>
    <xdr:sp macro="" textlink="">
      <xdr:nvSpPr>
        <xdr:cNvPr id="509" name="【学校施設】&#10;一人当たり面積平均値テキスト"/>
        <xdr:cNvSpPr txBox="1"/>
      </xdr:nvSpPr>
      <xdr:spPr>
        <a:xfrm>
          <a:off x="22199600" y="10750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97409</xdr:rowOff>
    </xdr:from>
    <xdr:to>
      <xdr:col>116</xdr:col>
      <xdr:colOff>114300</xdr:colOff>
      <xdr:row>64</xdr:row>
      <xdr:rowOff>27559</xdr:rowOff>
    </xdr:to>
    <xdr:sp macro="" textlink="">
      <xdr:nvSpPr>
        <xdr:cNvPr id="510" name="フローチャート: 判断 509"/>
        <xdr:cNvSpPr/>
      </xdr:nvSpPr>
      <xdr:spPr>
        <a:xfrm>
          <a:off x="22110700" y="10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96647</xdr:rowOff>
    </xdr:from>
    <xdr:to>
      <xdr:col>112</xdr:col>
      <xdr:colOff>38100</xdr:colOff>
      <xdr:row>64</xdr:row>
      <xdr:rowOff>26797</xdr:rowOff>
    </xdr:to>
    <xdr:sp macro="" textlink="">
      <xdr:nvSpPr>
        <xdr:cNvPr id="511" name="フローチャート: 判断 510"/>
        <xdr:cNvSpPr/>
      </xdr:nvSpPr>
      <xdr:spPr>
        <a:xfrm>
          <a:off x="21272500" y="1089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89408</xdr:rowOff>
    </xdr:from>
    <xdr:to>
      <xdr:col>107</xdr:col>
      <xdr:colOff>101600</xdr:colOff>
      <xdr:row>64</xdr:row>
      <xdr:rowOff>19558</xdr:rowOff>
    </xdr:to>
    <xdr:sp macro="" textlink="">
      <xdr:nvSpPr>
        <xdr:cNvPr id="512" name="フローチャート: 判断 511"/>
        <xdr:cNvSpPr/>
      </xdr:nvSpPr>
      <xdr:spPr>
        <a:xfrm>
          <a:off x="20383500" y="1089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94361</xdr:rowOff>
    </xdr:from>
    <xdr:to>
      <xdr:col>102</xdr:col>
      <xdr:colOff>165100</xdr:colOff>
      <xdr:row>64</xdr:row>
      <xdr:rowOff>24511</xdr:rowOff>
    </xdr:to>
    <xdr:sp macro="" textlink="">
      <xdr:nvSpPr>
        <xdr:cNvPr id="513" name="フローチャート: 判断 512"/>
        <xdr:cNvSpPr/>
      </xdr:nvSpPr>
      <xdr:spPr>
        <a:xfrm>
          <a:off x="19494500" y="108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100838</xdr:rowOff>
    </xdr:from>
    <xdr:to>
      <xdr:col>98</xdr:col>
      <xdr:colOff>38100</xdr:colOff>
      <xdr:row>64</xdr:row>
      <xdr:rowOff>30988</xdr:rowOff>
    </xdr:to>
    <xdr:sp macro="" textlink="">
      <xdr:nvSpPr>
        <xdr:cNvPr id="514" name="フローチャート: 判断 513"/>
        <xdr:cNvSpPr/>
      </xdr:nvSpPr>
      <xdr:spPr>
        <a:xfrm>
          <a:off x="18605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5" name="テキスト ボックス 51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6" name="テキスト ボックス 51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7" name="テキスト ボックス 51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8" name="テキスト ボックス 51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9" name="テキスト ボックス 51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126746</xdr:rowOff>
    </xdr:from>
    <xdr:to>
      <xdr:col>116</xdr:col>
      <xdr:colOff>114300</xdr:colOff>
      <xdr:row>64</xdr:row>
      <xdr:rowOff>56896</xdr:rowOff>
    </xdr:to>
    <xdr:sp macro="" textlink="">
      <xdr:nvSpPr>
        <xdr:cNvPr id="520" name="楕円 519"/>
        <xdr:cNvSpPr/>
      </xdr:nvSpPr>
      <xdr:spPr>
        <a:xfrm>
          <a:off x="22110700" y="1092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75836</xdr:rowOff>
    </xdr:from>
    <xdr:ext cx="469744" cy="259045"/>
    <xdr:sp macro="" textlink="">
      <xdr:nvSpPr>
        <xdr:cNvPr id="521" name="【学校施設】&#10;一人当たり面積該当値テキスト"/>
        <xdr:cNvSpPr txBox="1"/>
      </xdr:nvSpPr>
      <xdr:spPr>
        <a:xfrm>
          <a:off x="22199600" y="1087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129032</xdr:rowOff>
    </xdr:from>
    <xdr:to>
      <xdr:col>112</xdr:col>
      <xdr:colOff>38100</xdr:colOff>
      <xdr:row>64</xdr:row>
      <xdr:rowOff>59182</xdr:rowOff>
    </xdr:to>
    <xdr:sp macro="" textlink="">
      <xdr:nvSpPr>
        <xdr:cNvPr id="522" name="楕円 521"/>
        <xdr:cNvSpPr/>
      </xdr:nvSpPr>
      <xdr:spPr>
        <a:xfrm>
          <a:off x="21272500" y="1093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6096</xdr:rowOff>
    </xdr:from>
    <xdr:to>
      <xdr:col>116</xdr:col>
      <xdr:colOff>63500</xdr:colOff>
      <xdr:row>64</xdr:row>
      <xdr:rowOff>8382</xdr:rowOff>
    </xdr:to>
    <xdr:cxnSp macro="">
      <xdr:nvCxnSpPr>
        <xdr:cNvPr id="523" name="直線コネクタ 522"/>
        <xdr:cNvCxnSpPr/>
      </xdr:nvCxnSpPr>
      <xdr:spPr>
        <a:xfrm flipV="1">
          <a:off x="21323300" y="1097889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43324</xdr:rowOff>
    </xdr:from>
    <xdr:ext cx="469744" cy="259045"/>
    <xdr:sp macro="" textlink="">
      <xdr:nvSpPr>
        <xdr:cNvPr id="524" name="n_1aveValue【学校施設】&#10;一人当たり面積"/>
        <xdr:cNvSpPr txBox="1"/>
      </xdr:nvSpPr>
      <xdr:spPr>
        <a:xfrm>
          <a:off x="21075727" y="1067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36085</xdr:rowOff>
    </xdr:from>
    <xdr:ext cx="469744" cy="259045"/>
    <xdr:sp macro="" textlink="">
      <xdr:nvSpPr>
        <xdr:cNvPr id="525" name="n_2aveValue【学校施設】&#10;一人当たり面積"/>
        <xdr:cNvSpPr txBox="1"/>
      </xdr:nvSpPr>
      <xdr:spPr>
        <a:xfrm>
          <a:off x="20199427" y="106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41038</xdr:rowOff>
    </xdr:from>
    <xdr:ext cx="469744" cy="259045"/>
    <xdr:sp macro="" textlink="">
      <xdr:nvSpPr>
        <xdr:cNvPr id="526" name="n_3aveValue【学校施設】&#10;一人当たり面積"/>
        <xdr:cNvSpPr txBox="1"/>
      </xdr:nvSpPr>
      <xdr:spPr>
        <a:xfrm>
          <a:off x="19310427" y="1067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47515</xdr:rowOff>
    </xdr:from>
    <xdr:ext cx="469744" cy="259045"/>
    <xdr:sp macro="" textlink="">
      <xdr:nvSpPr>
        <xdr:cNvPr id="527" name="n_4aveValue【学校施設】&#10;一人当たり面積"/>
        <xdr:cNvSpPr txBox="1"/>
      </xdr:nvSpPr>
      <xdr:spPr>
        <a:xfrm>
          <a:off x="18421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50309</xdr:rowOff>
    </xdr:from>
    <xdr:ext cx="469744" cy="259045"/>
    <xdr:sp macro="" textlink="">
      <xdr:nvSpPr>
        <xdr:cNvPr id="528" name="n_1mainValue【学校施設】&#10;一人当たり面積"/>
        <xdr:cNvSpPr txBox="1"/>
      </xdr:nvSpPr>
      <xdr:spPr>
        <a:xfrm>
          <a:off x="21075727" y="1102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9" name="テキスト ボックス 5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0" name="直線コネクタ 53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1" name="テキスト ボックス 54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2" name="直線コネクタ 54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3" name="テキスト ボックス 54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4" name="直線コネクタ 54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5" name="テキスト ボックス 54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6" name="直線コネクタ 54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7" name="テキスト ボックス 54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8" name="直線コネクタ 54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9" name="テキスト ボックス 54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1" name="テキスト ボックス 55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114300</xdr:rowOff>
    </xdr:to>
    <xdr:cxnSp macro="">
      <xdr:nvCxnSpPr>
        <xdr:cNvPr id="553" name="直線コネクタ 552"/>
        <xdr:cNvCxnSpPr/>
      </xdr:nvCxnSpPr>
      <xdr:spPr>
        <a:xfrm flipV="1">
          <a:off x="16318864" y="1326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54"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5" name="直線コネクタ 554"/>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556" name="【児童館】&#10;有形固定資産減価償却率最大値テキスト"/>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557" name="直線コネクタ 556"/>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118763</xdr:rowOff>
    </xdr:from>
    <xdr:ext cx="405111" cy="259045"/>
    <xdr:sp macro="" textlink="">
      <xdr:nvSpPr>
        <xdr:cNvPr id="558" name="【児童館】&#10;有形固定資産減価償却率平均値テキスト"/>
        <xdr:cNvSpPr txBox="1"/>
      </xdr:nvSpPr>
      <xdr:spPr>
        <a:xfrm>
          <a:off x="16357600" y="13834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95886</xdr:rowOff>
    </xdr:from>
    <xdr:to>
      <xdr:col>85</xdr:col>
      <xdr:colOff>177800</xdr:colOff>
      <xdr:row>82</xdr:row>
      <xdr:rowOff>26036</xdr:rowOff>
    </xdr:to>
    <xdr:sp macro="" textlink="">
      <xdr:nvSpPr>
        <xdr:cNvPr id="559" name="フローチャート: 判断 558"/>
        <xdr:cNvSpPr/>
      </xdr:nvSpPr>
      <xdr:spPr>
        <a:xfrm>
          <a:off x="16268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90170</xdr:rowOff>
    </xdr:from>
    <xdr:to>
      <xdr:col>81</xdr:col>
      <xdr:colOff>101600</xdr:colOff>
      <xdr:row>82</xdr:row>
      <xdr:rowOff>20320</xdr:rowOff>
    </xdr:to>
    <xdr:sp macro="" textlink="">
      <xdr:nvSpPr>
        <xdr:cNvPr id="560" name="フローチャート: 判断 559"/>
        <xdr:cNvSpPr/>
      </xdr:nvSpPr>
      <xdr:spPr>
        <a:xfrm>
          <a:off x="15430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xdr:rowOff>
    </xdr:from>
    <xdr:to>
      <xdr:col>76</xdr:col>
      <xdr:colOff>165100</xdr:colOff>
      <xdr:row>81</xdr:row>
      <xdr:rowOff>107950</xdr:rowOff>
    </xdr:to>
    <xdr:sp macro="" textlink="">
      <xdr:nvSpPr>
        <xdr:cNvPr id="561" name="フローチャート: 判断 560"/>
        <xdr:cNvSpPr/>
      </xdr:nvSpPr>
      <xdr:spPr>
        <a:xfrm>
          <a:off x="14541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86361</xdr:rowOff>
    </xdr:from>
    <xdr:to>
      <xdr:col>72</xdr:col>
      <xdr:colOff>38100</xdr:colOff>
      <xdr:row>81</xdr:row>
      <xdr:rowOff>16511</xdr:rowOff>
    </xdr:to>
    <xdr:sp macro="" textlink="">
      <xdr:nvSpPr>
        <xdr:cNvPr id="562" name="フローチャート: 判断 561"/>
        <xdr:cNvSpPr/>
      </xdr:nvSpPr>
      <xdr:spPr>
        <a:xfrm>
          <a:off x="13652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38736</xdr:rowOff>
    </xdr:from>
    <xdr:to>
      <xdr:col>67</xdr:col>
      <xdr:colOff>101600</xdr:colOff>
      <xdr:row>80</xdr:row>
      <xdr:rowOff>140336</xdr:rowOff>
    </xdr:to>
    <xdr:sp macro="" textlink="">
      <xdr:nvSpPr>
        <xdr:cNvPr id="563" name="フローチャート: 判断 562"/>
        <xdr:cNvSpPr/>
      </xdr:nvSpPr>
      <xdr:spPr>
        <a:xfrm>
          <a:off x="12763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4" name="テキスト ボックス 5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5" name="テキスト ボックス 5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6" name="テキスト ボックス 5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7" name="テキスト ボックス 5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8" name="テキスト ボックス 5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122555</xdr:rowOff>
    </xdr:from>
    <xdr:to>
      <xdr:col>85</xdr:col>
      <xdr:colOff>177800</xdr:colOff>
      <xdr:row>85</xdr:row>
      <xdr:rowOff>52705</xdr:rowOff>
    </xdr:to>
    <xdr:sp macro="" textlink="">
      <xdr:nvSpPr>
        <xdr:cNvPr id="569" name="楕円 568"/>
        <xdr:cNvSpPr/>
      </xdr:nvSpPr>
      <xdr:spPr>
        <a:xfrm>
          <a:off x="162687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100982</xdr:rowOff>
    </xdr:from>
    <xdr:ext cx="405111" cy="259045"/>
    <xdr:sp macro="" textlink="">
      <xdr:nvSpPr>
        <xdr:cNvPr id="570" name="【児童館】&#10;有形固定資産減価償却率該当値テキスト"/>
        <xdr:cNvSpPr txBox="1"/>
      </xdr:nvSpPr>
      <xdr:spPr>
        <a:xfrm>
          <a:off x="16357600" y="1450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65405</xdr:rowOff>
    </xdr:from>
    <xdr:to>
      <xdr:col>81</xdr:col>
      <xdr:colOff>101600</xdr:colOff>
      <xdr:row>85</xdr:row>
      <xdr:rowOff>167005</xdr:rowOff>
    </xdr:to>
    <xdr:sp macro="" textlink="">
      <xdr:nvSpPr>
        <xdr:cNvPr id="571" name="楕円 570"/>
        <xdr:cNvSpPr/>
      </xdr:nvSpPr>
      <xdr:spPr>
        <a:xfrm>
          <a:off x="154305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1905</xdr:rowOff>
    </xdr:from>
    <xdr:to>
      <xdr:col>85</xdr:col>
      <xdr:colOff>127000</xdr:colOff>
      <xdr:row>85</xdr:row>
      <xdr:rowOff>116205</xdr:rowOff>
    </xdr:to>
    <xdr:cxnSp macro="">
      <xdr:nvCxnSpPr>
        <xdr:cNvPr id="572" name="直線コネクタ 571"/>
        <xdr:cNvCxnSpPr/>
      </xdr:nvCxnSpPr>
      <xdr:spPr>
        <a:xfrm flipV="1">
          <a:off x="15481300" y="1457515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36847</xdr:rowOff>
    </xdr:from>
    <xdr:ext cx="405111" cy="259045"/>
    <xdr:sp macro="" textlink="">
      <xdr:nvSpPr>
        <xdr:cNvPr id="573" name="n_1aveValue【児童館】&#10;有形固定資産減価償却率"/>
        <xdr:cNvSpPr txBox="1"/>
      </xdr:nvSpPr>
      <xdr:spPr>
        <a:xfrm>
          <a:off x="15266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124477</xdr:rowOff>
    </xdr:from>
    <xdr:ext cx="405111" cy="259045"/>
    <xdr:sp macro="" textlink="">
      <xdr:nvSpPr>
        <xdr:cNvPr id="574" name="n_2aveValue【児童館】&#10;有形固定資産減価償却率"/>
        <xdr:cNvSpPr txBox="1"/>
      </xdr:nvSpPr>
      <xdr:spPr>
        <a:xfrm>
          <a:off x="14389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33038</xdr:rowOff>
    </xdr:from>
    <xdr:ext cx="405111" cy="259045"/>
    <xdr:sp macro="" textlink="">
      <xdr:nvSpPr>
        <xdr:cNvPr id="575" name="n_3aveValue【児童館】&#10;有形固定資産減価償却率"/>
        <xdr:cNvSpPr txBox="1"/>
      </xdr:nvSpPr>
      <xdr:spPr>
        <a:xfrm>
          <a:off x="13500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156863</xdr:rowOff>
    </xdr:from>
    <xdr:ext cx="405111" cy="259045"/>
    <xdr:sp macro="" textlink="">
      <xdr:nvSpPr>
        <xdr:cNvPr id="576" name="n_4aveValue【児童館】&#10;有形固定資産減価償却率"/>
        <xdr:cNvSpPr txBox="1"/>
      </xdr:nvSpPr>
      <xdr:spPr>
        <a:xfrm>
          <a:off x="12611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158132</xdr:rowOff>
    </xdr:from>
    <xdr:ext cx="405111" cy="259045"/>
    <xdr:sp macro="" textlink="">
      <xdr:nvSpPr>
        <xdr:cNvPr id="577" name="n_1mainValue【児童館】&#10;有形固定資産減価償却率"/>
        <xdr:cNvSpPr txBox="1"/>
      </xdr:nvSpPr>
      <xdr:spPr>
        <a:xfrm>
          <a:off x="15266044" y="1473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6" name="テキスト ボックス 5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7" name="直線コネクタ 5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8" name="直線コネクタ 5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9" name="テキスト ボックス 5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0" name="直線コネクタ 5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1" name="テキスト ボックス 5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2" name="直線コネクタ 5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3" name="テキスト ボックス 5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4" name="直線コネクタ 5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5" name="テキスト ボックス 5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6" name="直線コネクタ 5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7" name="テキスト ボックス 5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8" name="直線コネクタ 5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9" name="テキスト ボックス 5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601" name="直線コネクタ 600"/>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2"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3" name="直線コネクタ 602"/>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604"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05" name="直線コネクタ 604"/>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06"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07" name="フローチャート: 判断 606"/>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08" name="フローチャート: 判断 607"/>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09" name="フローチャート: 判断 608"/>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10" name="フローチャート: 判断 609"/>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611" name="フローチャート: 判断 610"/>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2" name="テキスト ボックス 6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3" name="テキスト ボックス 6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4" name="テキスト ボックス 6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5" name="テキスト ボックス 6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6" name="テキスト ボックス 6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617" name="楕円 616"/>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86377</xdr:rowOff>
    </xdr:from>
    <xdr:ext cx="469744" cy="259045"/>
    <xdr:sp macro="" textlink="">
      <xdr:nvSpPr>
        <xdr:cNvPr id="618" name="【児童館】&#10;一人当たり面積該当値テキスト"/>
        <xdr:cNvSpPr txBox="1"/>
      </xdr:nvSpPr>
      <xdr:spPr>
        <a:xfrm>
          <a:off x="221996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63500</xdr:rowOff>
    </xdr:from>
    <xdr:to>
      <xdr:col>112</xdr:col>
      <xdr:colOff>38100</xdr:colOff>
      <xdr:row>82</xdr:row>
      <xdr:rowOff>165100</xdr:rowOff>
    </xdr:to>
    <xdr:sp macro="" textlink="">
      <xdr:nvSpPr>
        <xdr:cNvPr id="619" name="楕円 618"/>
        <xdr:cNvSpPr/>
      </xdr:nvSpPr>
      <xdr:spPr>
        <a:xfrm>
          <a:off x="21272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114300</xdr:rowOff>
    </xdr:from>
    <xdr:to>
      <xdr:col>116</xdr:col>
      <xdr:colOff>63500</xdr:colOff>
      <xdr:row>82</xdr:row>
      <xdr:rowOff>114300</xdr:rowOff>
    </xdr:to>
    <xdr:cxnSp macro="">
      <xdr:nvCxnSpPr>
        <xdr:cNvPr id="620" name="直線コネクタ 619"/>
        <xdr:cNvCxnSpPr/>
      </xdr:nvCxnSpPr>
      <xdr:spPr>
        <a:xfrm>
          <a:off x="21323300" y="1417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21"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22"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23"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624" name="n_4ave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10177</xdr:rowOff>
    </xdr:from>
    <xdr:ext cx="469744" cy="259045"/>
    <xdr:sp macro="" textlink="">
      <xdr:nvSpPr>
        <xdr:cNvPr id="625" name="n_1mainValue【児童館】&#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6" name="正方形/長方形 6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7" name="正方形/長方形 6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8" name="正方形/長方形 6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9" name="正方形/長方形 6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0" name="正方形/長方形 6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1" name="正方形/長方形 6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2" name="正方形/長方形 6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正方形/長方形 6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4" name="テキスト ボックス 6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5" name="直線コネクタ 6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6" name="テキスト ボックス 63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7" name="直線コネクタ 63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38" name="テキスト ボックス 63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9" name="直線コネクタ 63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0" name="テキスト ボックス 63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1" name="直線コネクタ 64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2" name="テキスト ボックス 64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3" name="直線コネクタ 64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4" name="テキスト ボックス 64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5" name="直線コネクタ 64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46" name="テキスト ボックス 64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7" name="直線コネクタ 6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48" name="テキスト ボックス 64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169545</xdr:rowOff>
    </xdr:from>
    <xdr:to>
      <xdr:col>85</xdr:col>
      <xdr:colOff>126364</xdr:colOff>
      <xdr:row>107</xdr:row>
      <xdr:rowOff>121920</xdr:rowOff>
    </xdr:to>
    <xdr:cxnSp macro="">
      <xdr:nvCxnSpPr>
        <xdr:cNvPr id="650" name="直線コネクタ 649"/>
        <xdr:cNvCxnSpPr/>
      </xdr:nvCxnSpPr>
      <xdr:spPr>
        <a:xfrm flipV="1">
          <a:off x="16318864" y="17314545"/>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651" name="【公民館】&#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652" name="直線コネクタ 651"/>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116222</xdr:rowOff>
    </xdr:from>
    <xdr:ext cx="405111" cy="259045"/>
    <xdr:sp macro="" textlink="">
      <xdr:nvSpPr>
        <xdr:cNvPr id="653" name="【公民館】&#10;有形固定資産減価償却率最大値テキスト"/>
        <xdr:cNvSpPr txBox="1"/>
      </xdr:nvSpPr>
      <xdr:spPr>
        <a:xfrm>
          <a:off x="16357600" y="1708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169545</xdr:rowOff>
    </xdr:from>
    <xdr:to>
      <xdr:col>86</xdr:col>
      <xdr:colOff>25400</xdr:colOff>
      <xdr:row>100</xdr:row>
      <xdr:rowOff>169545</xdr:rowOff>
    </xdr:to>
    <xdr:cxnSp macro="">
      <xdr:nvCxnSpPr>
        <xdr:cNvPr id="654" name="直線コネクタ 653"/>
        <xdr:cNvCxnSpPr/>
      </xdr:nvCxnSpPr>
      <xdr:spPr>
        <a:xfrm>
          <a:off x="16230600" y="173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9541</xdr:rowOff>
    </xdr:from>
    <xdr:ext cx="405111" cy="259045"/>
    <xdr:sp macro="" textlink="">
      <xdr:nvSpPr>
        <xdr:cNvPr id="655" name="【公民館】&#10;有形固定資産減価償却率平均値テキスト"/>
        <xdr:cNvSpPr txBox="1"/>
      </xdr:nvSpPr>
      <xdr:spPr>
        <a:xfrm>
          <a:off x="16357600" y="1784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656" name="フローチャート: 判断 655"/>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27305</xdr:rowOff>
    </xdr:from>
    <xdr:to>
      <xdr:col>81</xdr:col>
      <xdr:colOff>101600</xdr:colOff>
      <xdr:row>104</xdr:row>
      <xdr:rowOff>128905</xdr:rowOff>
    </xdr:to>
    <xdr:sp macro="" textlink="">
      <xdr:nvSpPr>
        <xdr:cNvPr id="657" name="フローチャート: 判断 656"/>
        <xdr:cNvSpPr/>
      </xdr:nvSpPr>
      <xdr:spPr>
        <a:xfrm>
          <a:off x="154305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58" name="フローチャート: 判断 657"/>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170180</xdr:rowOff>
    </xdr:from>
    <xdr:to>
      <xdr:col>72</xdr:col>
      <xdr:colOff>38100</xdr:colOff>
      <xdr:row>104</xdr:row>
      <xdr:rowOff>100330</xdr:rowOff>
    </xdr:to>
    <xdr:sp macro="" textlink="">
      <xdr:nvSpPr>
        <xdr:cNvPr id="659" name="フローチャート: 判断 658"/>
        <xdr:cNvSpPr/>
      </xdr:nvSpPr>
      <xdr:spPr>
        <a:xfrm>
          <a:off x="13652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660" name="フローチャート: 判断 659"/>
        <xdr:cNvSpPr/>
      </xdr:nvSpPr>
      <xdr:spPr>
        <a:xfrm>
          <a:off x="12763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1" name="テキスト ボックス 6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2" name="テキスト ボックス 6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3" name="テキスト ボックス 6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4" name="テキスト ボックス 6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5" name="テキスト ボックス 6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55880</xdr:rowOff>
    </xdr:from>
    <xdr:to>
      <xdr:col>85</xdr:col>
      <xdr:colOff>177800</xdr:colOff>
      <xdr:row>102</xdr:row>
      <xdr:rowOff>157480</xdr:rowOff>
    </xdr:to>
    <xdr:sp macro="" textlink="">
      <xdr:nvSpPr>
        <xdr:cNvPr id="666" name="楕円 665"/>
        <xdr:cNvSpPr/>
      </xdr:nvSpPr>
      <xdr:spPr>
        <a:xfrm>
          <a:off x="162687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78757</xdr:rowOff>
    </xdr:from>
    <xdr:ext cx="405111" cy="259045"/>
    <xdr:sp macro="" textlink="">
      <xdr:nvSpPr>
        <xdr:cNvPr id="667" name="【公民館】&#10;有形固定資産減価償却率該当値テキスト"/>
        <xdr:cNvSpPr txBox="1"/>
      </xdr:nvSpPr>
      <xdr:spPr>
        <a:xfrm>
          <a:off x="16357600"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27305</xdr:rowOff>
    </xdr:from>
    <xdr:to>
      <xdr:col>81</xdr:col>
      <xdr:colOff>101600</xdr:colOff>
      <xdr:row>103</xdr:row>
      <xdr:rowOff>128905</xdr:rowOff>
    </xdr:to>
    <xdr:sp macro="" textlink="">
      <xdr:nvSpPr>
        <xdr:cNvPr id="668" name="楕円 667"/>
        <xdr:cNvSpPr/>
      </xdr:nvSpPr>
      <xdr:spPr>
        <a:xfrm>
          <a:off x="15430500" y="1768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106680</xdr:rowOff>
    </xdr:from>
    <xdr:to>
      <xdr:col>85</xdr:col>
      <xdr:colOff>127000</xdr:colOff>
      <xdr:row>103</xdr:row>
      <xdr:rowOff>78105</xdr:rowOff>
    </xdr:to>
    <xdr:cxnSp macro="">
      <xdr:nvCxnSpPr>
        <xdr:cNvPr id="669" name="直線コネクタ 668"/>
        <xdr:cNvCxnSpPr/>
      </xdr:nvCxnSpPr>
      <xdr:spPr>
        <a:xfrm flipV="1">
          <a:off x="15481300" y="1759458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120032</xdr:rowOff>
    </xdr:from>
    <xdr:ext cx="405111" cy="259045"/>
    <xdr:sp macro="" textlink="">
      <xdr:nvSpPr>
        <xdr:cNvPr id="670" name="n_1aveValue【公民館】&#10;有形固定資産減価償却率"/>
        <xdr:cNvSpPr txBox="1"/>
      </xdr:nvSpPr>
      <xdr:spPr>
        <a:xfrm>
          <a:off x="15266044" y="1795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671" name="n_2aveValue【公民館】&#10;有形固定資産減価償却率"/>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116857</xdr:rowOff>
    </xdr:from>
    <xdr:ext cx="405111" cy="259045"/>
    <xdr:sp macro="" textlink="">
      <xdr:nvSpPr>
        <xdr:cNvPr id="672" name="n_3aveValue【公民館】&#10;有形固定資産減価償却率"/>
        <xdr:cNvSpPr txBox="1"/>
      </xdr:nvSpPr>
      <xdr:spPr>
        <a:xfrm>
          <a:off x="13500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82566</xdr:rowOff>
    </xdr:from>
    <xdr:ext cx="405111" cy="259045"/>
    <xdr:sp macro="" textlink="">
      <xdr:nvSpPr>
        <xdr:cNvPr id="673" name="n_4aveValue【公民館】&#10;有形固定資産減価償却率"/>
        <xdr:cNvSpPr txBox="1"/>
      </xdr:nvSpPr>
      <xdr:spPr>
        <a:xfrm>
          <a:off x="12611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145432</xdr:rowOff>
    </xdr:from>
    <xdr:ext cx="405111" cy="259045"/>
    <xdr:sp macro="" textlink="">
      <xdr:nvSpPr>
        <xdr:cNvPr id="674" name="n_1mainValue【公民館】&#10;有形固定資産減価償却率"/>
        <xdr:cNvSpPr txBox="1"/>
      </xdr:nvSpPr>
      <xdr:spPr>
        <a:xfrm>
          <a:off x="152660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5" name="正方形/長方形 6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6" name="正方形/長方形 6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7" name="正方形/長方形 6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8" name="正方形/長方形 6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9" name="正方形/長方形 6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0" name="正方形/長方形 6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1" name="正方形/長方形 6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2" name="正方形/長方形 6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3" name="テキスト ボックス 6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4" name="直線コネクタ 6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5" name="直線コネクタ 68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6" name="テキスト ボックス 68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7" name="直線コネクタ 68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8" name="テキスト ボックス 68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9" name="直線コネクタ 68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0" name="テキスト ボックス 68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1" name="直線コネクタ 69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2" name="テキスト ボックス 69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3" name="直線コネクタ 69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4" name="テキスト ボックス 69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5" name="直線コネクタ 69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6" name="テキスト ボックス 69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7" name="直線コネクタ 6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8" name="テキスト ボックス 6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109</xdr:row>
      <xdr:rowOff>19050</xdr:rowOff>
    </xdr:to>
    <xdr:cxnSp macro="">
      <xdr:nvCxnSpPr>
        <xdr:cNvPr id="700" name="直線コネクタ 699"/>
        <xdr:cNvCxnSpPr/>
      </xdr:nvCxnSpPr>
      <xdr:spPr>
        <a:xfrm flipV="1">
          <a:off x="22160864" y="172538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701"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02" name="直線コネクタ 701"/>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703" name="【公民館】&#10;一人当たり面積最大値テキスト"/>
        <xdr:cNvSpPr txBox="1"/>
      </xdr:nvSpPr>
      <xdr:spPr>
        <a:xfrm>
          <a:off x="22199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704" name="直線コネクタ 703"/>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28320</xdr:rowOff>
    </xdr:from>
    <xdr:ext cx="469744" cy="259045"/>
    <xdr:sp macro="" textlink="">
      <xdr:nvSpPr>
        <xdr:cNvPr id="705" name="【公民館】&#10;一人当たり面積平均値テキスト"/>
        <xdr:cNvSpPr txBox="1"/>
      </xdr:nvSpPr>
      <xdr:spPr>
        <a:xfrm>
          <a:off x="22199600" y="1803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706" name="フローチャート: 判断 705"/>
        <xdr:cNvSpPr/>
      </xdr:nvSpPr>
      <xdr:spPr>
        <a:xfrm>
          <a:off x="22110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17236</xdr:rowOff>
    </xdr:from>
    <xdr:to>
      <xdr:col>112</xdr:col>
      <xdr:colOff>38100</xdr:colOff>
      <xdr:row>105</xdr:row>
      <xdr:rowOff>118836</xdr:rowOff>
    </xdr:to>
    <xdr:sp macro="" textlink="">
      <xdr:nvSpPr>
        <xdr:cNvPr id="707" name="フローチャート: 判断 706"/>
        <xdr:cNvSpPr/>
      </xdr:nvSpPr>
      <xdr:spPr>
        <a:xfrm>
          <a:off x="21272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98879</xdr:rowOff>
    </xdr:from>
    <xdr:to>
      <xdr:col>107</xdr:col>
      <xdr:colOff>101600</xdr:colOff>
      <xdr:row>106</xdr:row>
      <xdr:rowOff>29029</xdr:rowOff>
    </xdr:to>
    <xdr:sp macro="" textlink="">
      <xdr:nvSpPr>
        <xdr:cNvPr id="708" name="フローチャート: 判断 707"/>
        <xdr:cNvSpPr/>
      </xdr:nvSpPr>
      <xdr:spPr>
        <a:xfrm>
          <a:off x="20383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66221</xdr:rowOff>
    </xdr:from>
    <xdr:to>
      <xdr:col>102</xdr:col>
      <xdr:colOff>165100</xdr:colOff>
      <xdr:row>105</xdr:row>
      <xdr:rowOff>167821</xdr:rowOff>
    </xdr:to>
    <xdr:sp macro="" textlink="">
      <xdr:nvSpPr>
        <xdr:cNvPr id="709" name="フローチャート: 判断 708"/>
        <xdr:cNvSpPr/>
      </xdr:nvSpPr>
      <xdr:spPr>
        <a:xfrm>
          <a:off x="19494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710" name="フローチャート: 判断 709"/>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1" name="テキスト ボックス 71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2" name="テキスト ボックス 71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3" name="テキスト ボックス 71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4" name="テキスト ボックス 71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5" name="テキスト ボックス 71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90714</xdr:rowOff>
    </xdr:from>
    <xdr:to>
      <xdr:col>116</xdr:col>
      <xdr:colOff>114300</xdr:colOff>
      <xdr:row>101</xdr:row>
      <xdr:rowOff>20864</xdr:rowOff>
    </xdr:to>
    <xdr:sp macro="" textlink="">
      <xdr:nvSpPr>
        <xdr:cNvPr id="716" name="楕円 715"/>
        <xdr:cNvSpPr/>
      </xdr:nvSpPr>
      <xdr:spPr>
        <a:xfrm>
          <a:off x="221107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11084</xdr:rowOff>
    </xdr:from>
    <xdr:ext cx="469744" cy="259045"/>
    <xdr:sp macro="" textlink="">
      <xdr:nvSpPr>
        <xdr:cNvPr id="717" name="【公民館】&#10;一人当たり面積該当値テキスト"/>
        <xdr:cNvSpPr txBox="1"/>
      </xdr:nvSpPr>
      <xdr:spPr>
        <a:xfrm>
          <a:off x="22199600" y="1715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90714</xdr:rowOff>
    </xdr:from>
    <xdr:to>
      <xdr:col>112</xdr:col>
      <xdr:colOff>38100</xdr:colOff>
      <xdr:row>101</xdr:row>
      <xdr:rowOff>20864</xdr:rowOff>
    </xdr:to>
    <xdr:sp macro="" textlink="">
      <xdr:nvSpPr>
        <xdr:cNvPr id="718" name="楕円 717"/>
        <xdr:cNvSpPr/>
      </xdr:nvSpPr>
      <xdr:spPr>
        <a:xfrm>
          <a:off x="21272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141514</xdr:rowOff>
    </xdr:from>
    <xdr:to>
      <xdr:col>116</xdr:col>
      <xdr:colOff>63500</xdr:colOff>
      <xdr:row>100</xdr:row>
      <xdr:rowOff>141514</xdr:rowOff>
    </xdr:to>
    <xdr:cxnSp macro="">
      <xdr:nvCxnSpPr>
        <xdr:cNvPr id="719" name="直線コネクタ 718"/>
        <xdr:cNvCxnSpPr/>
      </xdr:nvCxnSpPr>
      <xdr:spPr>
        <a:xfrm>
          <a:off x="21323300" y="172865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109963</xdr:rowOff>
    </xdr:from>
    <xdr:ext cx="469744" cy="259045"/>
    <xdr:sp macro="" textlink="">
      <xdr:nvSpPr>
        <xdr:cNvPr id="720" name="n_1aveValue【公民館】&#10;一人当たり面積"/>
        <xdr:cNvSpPr txBox="1"/>
      </xdr:nvSpPr>
      <xdr:spPr>
        <a:xfrm>
          <a:off x="21075727" y="181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45556</xdr:rowOff>
    </xdr:from>
    <xdr:ext cx="469744" cy="259045"/>
    <xdr:sp macro="" textlink="">
      <xdr:nvSpPr>
        <xdr:cNvPr id="721" name="n_2aveValue【公民館】&#10;一人当たり面積"/>
        <xdr:cNvSpPr txBox="1"/>
      </xdr:nvSpPr>
      <xdr:spPr>
        <a:xfrm>
          <a:off x="20199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12898</xdr:rowOff>
    </xdr:from>
    <xdr:ext cx="469744" cy="259045"/>
    <xdr:sp macro="" textlink="">
      <xdr:nvSpPr>
        <xdr:cNvPr id="722" name="n_3aveValue【公民館】&#10;一人当たり面積"/>
        <xdr:cNvSpPr txBox="1"/>
      </xdr:nvSpPr>
      <xdr:spPr>
        <a:xfrm>
          <a:off x="19310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723" name="n_4aveValue【公民館】&#10;一人当たり面積"/>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37391</xdr:rowOff>
    </xdr:from>
    <xdr:ext cx="469744" cy="259045"/>
    <xdr:sp macro="" textlink="">
      <xdr:nvSpPr>
        <xdr:cNvPr id="724" name="n_1mainValue【公民館】&#10;一人当たり面積"/>
        <xdr:cNvSpPr txBox="1"/>
      </xdr:nvSpPr>
      <xdr:spPr>
        <a:xfrm>
          <a:off x="21075727" y="1701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5" name="正方形/長方形 7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6" name="正方形/長方形 7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7" name="テキスト ボックス 7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類似団体と比較して、特に有形固定資産減価償却率が高くなっている施設は、認定こども園・幼稚園・保育所、学校施設、児童館である。一方で、低くなっている施設は、道路、公民館である。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認定こども園・幼稚園・保育所及び学校施設については、耐用</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年数を経過して</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いないものの、施設の多くが昭和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年代に建設されており、老朽化が進んでいることから、各施設の個別施設計画に基づき、予防保全による老朽化対策を進めていく。また、学校施設においては、令和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年度に西中学校体育館と西公民館の複合</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化を図る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施設の建設が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完了したため</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。今後も、学校施設の大規模改修を実施する場合は、近隣施設との複合化等を検討していく。</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児童館については、昭和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年代に建設され、耐用年数を経過している施設が多くあることから、老朽化の状況を考慮しながら、近隣の公共施設等に児童館の機能を移転するなど、施設の再配置を進めていく。</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公民館については、</a:t>
          </a:r>
          <a:r>
            <a:rPr kumimoji="1" lang="en-US"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11</a:t>
          </a:r>
          <a:r>
            <a:rPr kumimoji="1"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館のうち</a:t>
          </a:r>
          <a:r>
            <a:rPr kumimoji="1" lang="en-US"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kumimoji="1"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館</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が建設から</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年未満であり、本市の公共施設の中では、比較的新しい施設となっている。また、昭和</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年に建設した西公民館について、令和</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年度に西中学校体育館との複合化が完了</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ため、比率</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が改善した。</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神奈川県秦野市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160,415
156,708
103.76
70,218,366
68,103,169
1,755,185
30,554,958
35,087,715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42</xdr:row>
      <xdr:rowOff>38100</xdr:rowOff>
    </xdr:to>
    <xdr:cxnSp macro="">
      <xdr:nvCxnSpPr>
        <xdr:cNvPr id="57" name="直線コネクタ 56"/>
        <xdr:cNvCxnSpPr/>
      </xdr:nvCxnSpPr>
      <xdr:spPr>
        <a:xfrm flipV="1">
          <a:off x="4634865" y="57835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60" name="【図書館】&#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1" name="直線コネクタ 60"/>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67327</xdr:rowOff>
    </xdr:from>
    <xdr:ext cx="405111" cy="259045"/>
    <xdr:sp macro="" textlink="">
      <xdr:nvSpPr>
        <xdr:cNvPr id="62" name="【図書館】&#10;有形固定資産減価償却率平均値テキスト"/>
        <xdr:cNvSpPr txBox="1"/>
      </xdr:nvSpPr>
      <xdr:spPr>
        <a:xfrm>
          <a:off x="4673600" y="6068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44450</xdr:rowOff>
    </xdr:from>
    <xdr:to>
      <xdr:col>24</xdr:col>
      <xdr:colOff>114300</xdr:colOff>
      <xdr:row>36</xdr:row>
      <xdr:rowOff>146050</xdr:rowOff>
    </xdr:to>
    <xdr:sp macro="" textlink="">
      <xdr:nvSpPr>
        <xdr:cNvPr id="63" name="フローチャート: 判断 62"/>
        <xdr:cNvSpPr/>
      </xdr:nvSpPr>
      <xdr:spPr>
        <a:xfrm>
          <a:off x="4584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99695</xdr:rowOff>
    </xdr:from>
    <xdr:to>
      <xdr:col>20</xdr:col>
      <xdr:colOff>38100</xdr:colOff>
      <xdr:row>37</xdr:row>
      <xdr:rowOff>29845</xdr:rowOff>
    </xdr:to>
    <xdr:sp macro="" textlink="">
      <xdr:nvSpPr>
        <xdr:cNvPr id="64" name="フローチャート: 判断 63"/>
        <xdr:cNvSpPr/>
      </xdr:nvSpPr>
      <xdr:spPr>
        <a:xfrm>
          <a:off x="3746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76835</xdr:rowOff>
    </xdr:from>
    <xdr:to>
      <xdr:col>15</xdr:col>
      <xdr:colOff>101600</xdr:colOff>
      <xdr:row>37</xdr:row>
      <xdr:rowOff>6985</xdr:rowOff>
    </xdr:to>
    <xdr:sp macro="" textlink="">
      <xdr:nvSpPr>
        <xdr:cNvPr id="65" name="フローチャート: 判断 64"/>
        <xdr:cNvSpPr/>
      </xdr:nvSpPr>
      <xdr:spPr>
        <a:xfrm>
          <a:off x="2857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50165</xdr:rowOff>
    </xdr:from>
    <xdr:to>
      <xdr:col>10</xdr:col>
      <xdr:colOff>165100</xdr:colOff>
      <xdr:row>36</xdr:row>
      <xdr:rowOff>151765</xdr:rowOff>
    </xdr:to>
    <xdr:sp macro="" textlink="">
      <xdr:nvSpPr>
        <xdr:cNvPr id="66" name="フローチャート: 判断 65"/>
        <xdr:cNvSpPr/>
      </xdr:nvSpPr>
      <xdr:spPr>
        <a:xfrm>
          <a:off x="1968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19685</xdr:rowOff>
    </xdr:from>
    <xdr:to>
      <xdr:col>6</xdr:col>
      <xdr:colOff>38100</xdr:colOff>
      <xdr:row>36</xdr:row>
      <xdr:rowOff>121285</xdr:rowOff>
    </xdr:to>
    <xdr:sp macro="" textlink="">
      <xdr:nvSpPr>
        <xdr:cNvPr id="67" name="フローチャート: 判断 66"/>
        <xdr:cNvSpPr/>
      </xdr:nvSpPr>
      <xdr:spPr>
        <a:xfrm>
          <a:off x="1079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73" name="楕円 72"/>
        <xdr:cNvSpPr/>
      </xdr:nvSpPr>
      <xdr:spPr>
        <a:xfrm>
          <a:off x="45847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5732</xdr:rowOff>
    </xdr:from>
    <xdr:ext cx="405111" cy="259045"/>
    <xdr:sp macro="" textlink="">
      <xdr:nvSpPr>
        <xdr:cNvPr id="74" name="【図書館】&#10;有形固定資産減価償却率該当値テキスト"/>
        <xdr:cNvSpPr txBox="1"/>
      </xdr:nvSpPr>
      <xdr:spPr>
        <a:xfrm>
          <a:off x="4673600"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xdr:rowOff>
    </xdr:from>
    <xdr:to>
      <xdr:col>20</xdr:col>
      <xdr:colOff>38100</xdr:colOff>
      <xdr:row>38</xdr:row>
      <xdr:rowOff>109855</xdr:rowOff>
    </xdr:to>
    <xdr:sp macro="" textlink="">
      <xdr:nvSpPr>
        <xdr:cNvPr id="75" name="楕円 74"/>
        <xdr:cNvSpPr/>
      </xdr:nvSpPr>
      <xdr:spPr>
        <a:xfrm>
          <a:off x="3746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59055</xdr:rowOff>
    </xdr:from>
    <xdr:to>
      <xdr:col>24</xdr:col>
      <xdr:colOff>63500</xdr:colOff>
      <xdr:row>38</xdr:row>
      <xdr:rowOff>78105</xdr:rowOff>
    </xdr:to>
    <xdr:cxnSp macro="">
      <xdr:nvCxnSpPr>
        <xdr:cNvPr id="76" name="直線コネクタ 75"/>
        <xdr:cNvCxnSpPr/>
      </xdr:nvCxnSpPr>
      <xdr:spPr>
        <a:xfrm>
          <a:off x="3797300" y="657415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46372</xdr:rowOff>
    </xdr:from>
    <xdr:ext cx="405111" cy="259045"/>
    <xdr:sp macro="" textlink="">
      <xdr:nvSpPr>
        <xdr:cNvPr id="77" name="n_1aveValue【図書館】&#10;有形固定資産減価償却率"/>
        <xdr:cNvSpPr txBox="1"/>
      </xdr:nvSpPr>
      <xdr:spPr>
        <a:xfrm>
          <a:off x="35820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23512</xdr:rowOff>
    </xdr:from>
    <xdr:ext cx="405111" cy="259045"/>
    <xdr:sp macro="" textlink="">
      <xdr:nvSpPr>
        <xdr:cNvPr id="78" name="n_2aveValue【図書館】&#10;有形固定資産減価償却率"/>
        <xdr:cNvSpPr txBox="1"/>
      </xdr:nvSpPr>
      <xdr:spPr>
        <a:xfrm>
          <a:off x="2705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168292</xdr:rowOff>
    </xdr:from>
    <xdr:ext cx="405111" cy="259045"/>
    <xdr:sp macro="" textlink="">
      <xdr:nvSpPr>
        <xdr:cNvPr id="79" name="n_3aveValue【図書館】&#10;有形固定資産減価償却率"/>
        <xdr:cNvSpPr txBox="1"/>
      </xdr:nvSpPr>
      <xdr:spPr>
        <a:xfrm>
          <a:off x="1816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137812</xdr:rowOff>
    </xdr:from>
    <xdr:ext cx="405111" cy="259045"/>
    <xdr:sp macro="" textlink="">
      <xdr:nvSpPr>
        <xdr:cNvPr id="80" name="n_4aveValue【図書館】&#10;有形固定資産減価償却率"/>
        <xdr:cNvSpPr txBox="1"/>
      </xdr:nvSpPr>
      <xdr:spPr>
        <a:xfrm>
          <a:off x="927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100982</xdr:rowOff>
    </xdr:from>
    <xdr:ext cx="405111" cy="259045"/>
    <xdr:sp macro="" textlink="">
      <xdr:nvSpPr>
        <xdr:cNvPr id="81" name="n_1mainValue【図書館】&#10;有形固定資産減価償却率"/>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9" name="テキスト ボックス 9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1" name="テキスト ボックス 10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146050</xdr:rowOff>
    </xdr:to>
    <xdr:cxnSp macro="">
      <xdr:nvCxnSpPr>
        <xdr:cNvPr id="105" name="直線コネクタ 104"/>
        <xdr:cNvCxnSpPr/>
      </xdr:nvCxnSpPr>
      <xdr:spPr>
        <a:xfrm flipV="1">
          <a:off x="10476865" y="56007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06" name="【図書館】&#10;一人当たり面積最小値テキスト"/>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07" name="直線コネクタ 106"/>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08"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09" name="直線コネクタ 108"/>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10"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11" name="フローチャート: 判断 110"/>
        <xdr:cNvSpPr/>
      </xdr:nvSpPr>
      <xdr:spPr>
        <a:xfrm>
          <a:off x="104267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2" name="フローチャート: 判断 111"/>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13" name="フローチャート: 判断 112"/>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14" name="フローチャート: 判断 113"/>
        <xdr:cNvSpPr/>
      </xdr:nvSpPr>
      <xdr:spPr>
        <a:xfrm>
          <a:off x="7810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146050</xdr:rowOff>
    </xdr:from>
    <xdr:to>
      <xdr:col>36</xdr:col>
      <xdr:colOff>165100</xdr:colOff>
      <xdr:row>40</xdr:row>
      <xdr:rowOff>76200</xdr:rowOff>
    </xdr:to>
    <xdr:sp macro="" textlink="">
      <xdr:nvSpPr>
        <xdr:cNvPr id="115" name="フローチャート: 判断 114"/>
        <xdr:cNvSpPr/>
      </xdr:nvSpPr>
      <xdr:spPr>
        <a:xfrm>
          <a:off x="6921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38100</xdr:rowOff>
    </xdr:from>
    <xdr:to>
      <xdr:col>55</xdr:col>
      <xdr:colOff>50800</xdr:colOff>
      <xdr:row>40</xdr:row>
      <xdr:rowOff>139700</xdr:rowOff>
    </xdr:to>
    <xdr:sp macro="" textlink="">
      <xdr:nvSpPr>
        <xdr:cNvPr id="121" name="楕円 120"/>
        <xdr:cNvSpPr/>
      </xdr:nvSpPr>
      <xdr:spPr>
        <a:xfrm>
          <a:off x="104267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16527</xdr:rowOff>
    </xdr:from>
    <xdr:ext cx="469744" cy="259045"/>
    <xdr:sp macro="" textlink="">
      <xdr:nvSpPr>
        <xdr:cNvPr id="122" name="【図書館】&#10;一人当たり面積該当値テキスト"/>
        <xdr:cNvSpPr txBox="1"/>
      </xdr:nvSpPr>
      <xdr:spPr>
        <a:xfrm>
          <a:off x="10515600"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38100</xdr:rowOff>
    </xdr:from>
    <xdr:to>
      <xdr:col>50</xdr:col>
      <xdr:colOff>165100</xdr:colOff>
      <xdr:row>40</xdr:row>
      <xdr:rowOff>139700</xdr:rowOff>
    </xdr:to>
    <xdr:sp macro="" textlink="">
      <xdr:nvSpPr>
        <xdr:cNvPr id="123" name="楕円 122"/>
        <xdr:cNvSpPr/>
      </xdr:nvSpPr>
      <xdr:spPr>
        <a:xfrm>
          <a:off x="95885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88900</xdr:rowOff>
    </xdr:from>
    <xdr:to>
      <xdr:col>55</xdr:col>
      <xdr:colOff>0</xdr:colOff>
      <xdr:row>40</xdr:row>
      <xdr:rowOff>88900</xdr:rowOff>
    </xdr:to>
    <xdr:cxnSp macro="">
      <xdr:nvCxnSpPr>
        <xdr:cNvPr id="124" name="直線コネクタ 123"/>
        <xdr:cNvCxnSpPr/>
      </xdr:nvCxnSpPr>
      <xdr:spPr>
        <a:xfrm>
          <a:off x="9639300" y="6946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25"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26"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27" name="n_3aveValue【図書館】&#10;一人当たり面積"/>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92727</xdr:rowOff>
    </xdr:from>
    <xdr:ext cx="469744" cy="259045"/>
    <xdr:sp macro="" textlink="">
      <xdr:nvSpPr>
        <xdr:cNvPr id="128" name="n_4aveValue【図書館】&#10;一人当たり面積"/>
        <xdr:cNvSpPr txBox="1"/>
      </xdr:nvSpPr>
      <xdr:spPr>
        <a:xfrm>
          <a:off x="6737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130827</xdr:rowOff>
    </xdr:from>
    <xdr:ext cx="469744" cy="259045"/>
    <xdr:sp macro="" textlink="">
      <xdr:nvSpPr>
        <xdr:cNvPr id="129" name="n_1mainValue【図書館】&#10;一人当たり面積"/>
        <xdr:cNvSpPr txBox="1"/>
      </xdr:nvSpPr>
      <xdr:spPr>
        <a:xfrm>
          <a:off x="9391727"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0" name="テキスト ボックス 13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1" name="直線コネクタ 14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2" name="テキスト ボックス 141"/>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0" name="テキスト ボックス 14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2" name="テキスト ボックス 151"/>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158115</xdr:rowOff>
    </xdr:from>
    <xdr:to>
      <xdr:col>24</xdr:col>
      <xdr:colOff>62865</xdr:colOff>
      <xdr:row>64</xdr:row>
      <xdr:rowOff>76200</xdr:rowOff>
    </xdr:to>
    <xdr:cxnSp macro="">
      <xdr:nvCxnSpPr>
        <xdr:cNvPr id="154" name="直線コネクタ 153"/>
        <xdr:cNvCxnSpPr/>
      </xdr:nvCxnSpPr>
      <xdr:spPr>
        <a:xfrm flipV="1">
          <a:off x="4634865" y="9587865"/>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55"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6" name="直線コネクタ 155"/>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104792</xdr:rowOff>
    </xdr:from>
    <xdr:ext cx="405111" cy="259045"/>
    <xdr:sp macro="" textlink="">
      <xdr:nvSpPr>
        <xdr:cNvPr id="157" name="【体育館・プール】&#10;有形固定資産減価償却率最大値テキスト"/>
        <xdr:cNvSpPr txBox="1"/>
      </xdr:nvSpPr>
      <xdr:spPr>
        <a:xfrm>
          <a:off x="4673600" y="936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158115</xdr:rowOff>
    </xdr:from>
    <xdr:to>
      <xdr:col>24</xdr:col>
      <xdr:colOff>152400</xdr:colOff>
      <xdr:row>55</xdr:row>
      <xdr:rowOff>158115</xdr:rowOff>
    </xdr:to>
    <xdr:cxnSp macro="">
      <xdr:nvCxnSpPr>
        <xdr:cNvPr id="158" name="直線コネクタ 157"/>
        <xdr:cNvCxnSpPr/>
      </xdr:nvCxnSpPr>
      <xdr:spPr>
        <a:xfrm>
          <a:off x="4546600" y="958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59" name="【体育館・プー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0" name="フローチャート: 判断 159"/>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61" name="フローチャート: 判断 160"/>
        <xdr:cNvSpPr/>
      </xdr:nvSpPr>
      <xdr:spPr>
        <a:xfrm>
          <a:off x="3746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62" name="フローチャート: 判断 161"/>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63" name="フローチャート: 判断 162"/>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64" name="フローチャート: 判断 163"/>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53975</xdr:rowOff>
    </xdr:from>
    <xdr:to>
      <xdr:col>24</xdr:col>
      <xdr:colOff>114300</xdr:colOff>
      <xdr:row>59</xdr:row>
      <xdr:rowOff>155575</xdr:rowOff>
    </xdr:to>
    <xdr:sp macro="" textlink="">
      <xdr:nvSpPr>
        <xdr:cNvPr id="170" name="楕円 169"/>
        <xdr:cNvSpPr/>
      </xdr:nvSpPr>
      <xdr:spPr>
        <a:xfrm>
          <a:off x="45847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76852</xdr:rowOff>
    </xdr:from>
    <xdr:ext cx="405111" cy="259045"/>
    <xdr:sp macro="" textlink="">
      <xdr:nvSpPr>
        <xdr:cNvPr id="171" name="【体育館・プール】&#10;有形固定資産減価償却率該当値テキスト"/>
        <xdr:cNvSpPr txBox="1"/>
      </xdr:nvSpPr>
      <xdr:spPr>
        <a:xfrm>
          <a:off x="4673600"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12065</xdr:rowOff>
    </xdr:from>
    <xdr:to>
      <xdr:col>20</xdr:col>
      <xdr:colOff>38100</xdr:colOff>
      <xdr:row>59</xdr:row>
      <xdr:rowOff>113665</xdr:rowOff>
    </xdr:to>
    <xdr:sp macro="" textlink="">
      <xdr:nvSpPr>
        <xdr:cNvPr id="172" name="楕円 171"/>
        <xdr:cNvSpPr/>
      </xdr:nvSpPr>
      <xdr:spPr>
        <a:xfrm>
          <a:off x="3746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62865</xdr:rowOff>
    </xdr:from>
    <xdr:to>
      <xdr:col>24</xdr:col>
      <xdr:colOff>63500</xdr:colOff>
      <xdr:row>59</xdr:row>
      <xdr:rowOff>104775</xdr:rowOff>
    </xdr:to>
    <xdr:cxnSp macro="">
      <xdr:nvCxnSpPr>
        <xdr:cNvPr id="173" name="直線コネクタ 172"/>
        <xdr:cNvCxnSpPr/>
      </xdr:nvCxnSpPr>
      <xdr:spPr>
        <a:xfrm>
          <a:off x="3797300" y="1017841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38117</xdr:rowOff>
    </xdr:from>
    <xdr:ext cx="405111" cy="259045"/>
    <xdr:sp macro="" textlink="">
      <xdr:nvSpPr>
        <xdr:cNvPr id="174" name="n_1aveValue【体育館・プール】&#10;有形固定資産減価償却率"/>
        <xdr:cNvSpPr txBox="1"/>
      </xdr:nvSpPr>
      <xdr:spPr>
        <a:xfrm>
          <a:off x="35820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74947</xdr:rowOff>
    </xdr:from>
    <xdr:ext cx="405111" cy="259045"/>
    <xdr:sp macro="" textlink="">
      <xdr:nvSpPr>
        <xdr:cNvPr id="175" name="n_2aveValue【体育館・プール】&#10;有形固定資産減価償却率"/>
        <xdr:cNvSpPr txBox="1"/>
      </xdr:nvSpPr>
      <xdr:spPr>
        <a:xfrm>
          <a:off x="2705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40657</xdr:rowOff>
    </xdr:from>
    <xdr:ext cx="405111" cy="259045"/>
    <xdr:sp macro="" textlink="">
      <xdr:nvSpPr>
        <xdr:cNvPr id="176" name="n_3aveValue【体育館・プール】&#10;有形固定資産減価償却率"/>
        <xdr:cNvSpPr txBox="1"/>
      </xdr:nvSpPr>
      <xdr:spPr>
        <a:xfrm>
          <a:off x="1816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160672</xdr:rowOff>
    </xdr:from>
    <xdr:ext cx="405111" cy="259045"/>
    <xdr:sp macro="" textlink="">
      <xdr:nvSpPr>
        <xdr:cNvPr id="177" name="n_4aveValue【体育館・プール】&#10;有形固定資産減価償却率"/>
        <xdr:cNvSpPr txBox="1"/>
      </xdr:nvSpPr>
      <xdr:spPr>
        <a:xfrm>
          <a:off x="927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130192</xdr:rowOff>
    </xdr:from>
    <xdr:ext cx="405111" cy="259045"/>
    <xdr:sp macro="" textlink="">
      <xdr:nvSpPr>
        <xdr:cNvPr id="178" name="n_1mainValue【体育館・プール】&#10;有形固定資産減価償却率"/>
        <xdr:cNvSpPr txBox="1"/>
      </xdr:nvSpPr>
      <xdr:spPr>
        <a:xfrm>
          <a:off x="35820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9" name="直線コネクタ 18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0" name="テキスト ボックス 18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1" name="直線コネクタ 19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2" name="テキスト ボックス 19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3" name="直線コネクタ 19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4" name="テキスト ボックス 19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5" name="直線コネクタ 19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6" name="テキスト ボックス 19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116586</xdr:rowOff>
    </xdr:from>
    <xdr:to>
      <xdr:col>54</xdr:col>
      <xdr:colOff>189865</xdr:colOff>
      <xdr:row>63</xdr:row>
      <xdr:rowOff>153162</xdr:rowOff>
    </xdr:to>
    <xdr:cxnSp macro="">
      <xdr:nvCxnSpPr>
        <xdr:cNvPr id="200" name="直線コネクタ 199"/>
        <xdr:cNvCxnSpPr/>
      </xdr:nvCxnSpPr>
      <xdr:spPr>
        <a:xfrm flipV="1">
          <a:off x="10476865" y="9546336"/>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156989</xdr:rowOff>
    </xdr:from>
    <xdr:ext cx="469744" cy="259045"/>
    <xdr:sp macro="" textlink="">
      <xdr:nvSpPr>
        <xdr:cNvPr id="201" name="【体育館・プール】&#10;一人当たり面積最小値テキスト"/>
        <xdr:cNvSpPr txBox="1"/>
      </xdr:nvSpPr>
      <xdr:spPr>
        <a:xfrm>
          <a:off x="10515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153162</xdr:rowOff>
    </xdr:from>
    <xdr:to>
      <xdr:col>55</xdr:col>
      <xdr:colOff>88900</xdr:colOff>
      <xdr:row>63</xdr:row>
      <xdr:rowOff>153162</xdr:rowOff>
    </xdr:to>
    <xdr:cxnSp macro="">
      <xdr:nvCxnSpPr>
        <xdr:cNvPr id="202" name="直線コネクタ 201"/>
        <xdr:cNvCxnSpPr/>
      </xdr:nvCxnSpPr>
      <xdr:spPr>
        <a:xfrm>
          <a:off x="10388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63263</xdr:rowOff>
    </xdr:from>
    <xdr:ext cx="469744" cy="259045"/>
    <xdr:sp macro="" textlink="">
      <xdr:nvSpPr>
        <xdr:cNvPr id="203" name="【体育館・プール】&#10;一人当たり面積最大値テキスト"/>
        <xdr:cNvSpPr txBox="1"/>
      </xdr:nvSpPr>
      <xdr:spPr>
        <a:xfrm>
          <a:off x="10515600" y="932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116586</xdr:rowOff>
    </xdr:from>
    <xdr:to>
      <xdr:col>55</xdr:col>
      <xdr:colOff>88900</xdr:colOff>
      <xdr:row>55</xdr:row>
      <xdr:rowOff>116586</xdr:rowOff>
    </xdr:to>
    <xdr:cxnSp macro="">
      <xdr:nvCxnSpPr>
        <xdr:cNvPr id="204" name="直線コネクタ 203"/>
        <xdr:cNvCxnSpPr/>
      </xdr:nvCxnSpPr>
      <xdr:spPr>
        <a:xfrm>
          <a:off x="10388600" y="954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67073</xdr:rowOff>
    </xdr:from>
    <xdr:ext cx="469744" cy="259045"/>
    <xdr:sp macro="" textlink="">
      <xdr:nvSpPr>
        <xdr:cNvPr id="205" name="【体育館・プール】&#10;一人当たり面積平均値テキスト"/>
        <xdr:cNvSpPr txBox="1"/>
      </xdr:nvSpPr>
      <xdr:spPr>
        <a:xfrm>
          <a:off x="10515600" y="10525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88646</xdr:rowOff>
    </xdr:from>
    <xdr:to>
      <xdr:col>55</xdr:col>
      <xdr:colOff>50800</xdr:colOff>
      <xdr:row>62</xdr:row>
      <xdr:rowOff>18796</xdr:rowOff>
    </xdr:to>
    <xdr:sp macro="" textlink="">
      <xdr:nvSpPr>
        <xdr:cNvPr id="206" name="フローチャート: 判断 205"/>
        <xdr:cNvSpPr/>
      </xdr:nvSpPr>
      <xdr:spPr>
        <a:xfrm>
          <a:off x="10426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84074</xdr:rowOff>
    </xdr:from>
    <xdr:to>
      <xdr:col>50</xdr:col>
      <xdr:colOff>165100</xdr:colOff>
      <xdr:row>62</xdr:row>
      <xdr:rowOff>14224</xdr:rowOff>
    </xdr:to>
    <xdr:sp macro="" textlink="">
      <xdr:nvSpPr>
        <xdr:cNvPr id="207" name="フローチャート: 判断 206"/>
        <xdr:cNvSpPr/>
      </xdr:nvSpPr>
      <xdr:spPr>
        <a:xfrm>
          <a:off x="9588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08" name="フローチャート: 判断 207"/>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09" name="フローチャート: 判断 208"/>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70358</xdr:rowOff>
    </xdr:from>
    <xdr:to>
      <xdr:col>36</xdr:col>
      <xdr:colOff>165100</xdr:colOff>
      <xdr:row>62</xdr:row>
      <xdr:rowOff>508</xdr:rowOff>
    </xdr:to>
    <xdr:sp macro="" textlink="">
      <xdr:nvSpPr>
        <xdr:cNvPr id="210" name="フローチャート: 判断 209"/>
        <xdr:cNvSpPr/>
      </xdr:nvSpPr>
      <xdr:spPr>
        <a:xfrm>
          <a:off x="6921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26924</xdr:rowOff>
    </xdr:from>
    <xdr:to>
      <xdr:col>55</xdr:col>
      <xdr:colOff>50800</xdr:colOff>
      <xdr:row>60</xdr:row>
      <xdr:rowOff>128524</xdr:rowOff>
    </xdr:to>
    <xdr:sp macro="" textlink="">
      <xdr:nvSpPr>
        <xdr:cNvPr id="216" name="楕円 215"/>
        <xdr:cNvSpPr/>
      </xdr:nvSpPr>
      <xdr:spPr>
        <a:xfrm>
          <a:off x="10426700" y="103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49801</xdr:rowOff>
    </xdr:from>
    <xdr:ext cx="469744" cy="259045"/>
    <xdr:sp macro="" textlink="">
      <xdr:nvSpPr>
        <xdr:cNvPr id="217" name="【体育館・プール】&#10;一人当たり面積該当値テキスト"/>
        <xdr:cNvSpPr txBox="1"/>
      </xdr:nvSpPr>
      <xdr:spPr>
        <a:xfrm>
          <a:off x="10515600" y="1016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31496</xdr:rowOff>
    </xdr:from>
    <xdr:to>
      <xdr:col>50</xdr:col>
      <xdr:colOff>165100</xdr:colOff>
      <xdr:row>60</xdr:row>
      <xdr:rowOff>133096</xdr:rowOff>
    </xdr:to>
    <xdr:sp macro="" textlink="">
      <xdr:nvSpPr>
        <xdr:cNvPr id="218" name="楕円 217"/>
        <xdr:cNvSpPr/>
      </xdr:nvSpPr>
      <xdr:spPr>
        <a:xfrm>
          <a:off x="95885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77724</xdr:rowOff>
    </xdr:from>
    <xdr:to>
      <xdr:col>55</xdr:col>
      <xdr:colOff>0</xdr:colOff>
      <xdr:row>60</xdr:row>
      <xdr:rowOff>82296</xdr:rowOff>
    </xdr:to>
    <xdr:cxnSp macro="">
      <xdr:nvCxnSpPr>
        <xdr:cNvPr id="219" name="直線コネクタ 218"/>
        <xdr:cNvCxnSpPr/>
      </xdr:nvCxnSpPr>
      <xdr:spPr>
        <a:xfrm flipV="1">
          <a:off x="9639300" y="103647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5351</xdr:rowOff>
    </xdr:from>
    <xdr:ext cx="469744" cy="259045"/>
    <xdr:sp macro="" textlink="">
      <xdr:nvSpPr>
        <xdr:cNvPr id="220" name="n_1aveValue【体育館・プール】&#10;一人当たり面積"/>
        <xdr:cNvSpPr txBox="1"/>
      </xdr:nvSpPr>
      <xdr:spPr>
        <a:xfrm>
          <a:off x="9391727" y="1063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21" name="n_2ave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22" name="n_3aveValue【体育館・プール】&#10;一人当たり面積"/>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17035</xdr:rowOff>
    </xdr:from>
    <xdr:ext cx="469744" cy="259045"/>
    <xdr:sp macro="" textlink="">
      <xdr:nvSpPr>
        <xdr:cNvPr id="223" name="n_4aveValue【体育館・プール】&#10;一人当たり面積"/>
        <xdr:cNvSpPr txBox="1"/>
      </xdr:nvSpPr>
      <xdr:spPr>
        <a:xfrm>
          <a:off x="6737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149623</xdr:rowOff>
    </xdr:from>
    <xdr:ext cx="469744" cy="259045"/>
    <xdr:sp macro="" textlink="">
      <xdr:nvSpPr>
        <xdr:cNvPr id="224" name="n_1mainValue【体育館・プール】&#10;一人当たり面積"/>
        <xdr:cNvSpPr txBox="1"/>
      </xdr:nvSpPr>
      <xdr:spPr>
        <a:xfrm>
          <a:off x="9391727" y="1009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5" name="テキスト ボックス 23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6" name="直線コネクタ 23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37" name="テキスト ボックス 23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8" name="直線コネクタ 23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9" name="テキスト ボックス 23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0" name="直線コネクタ 23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1" name="テキスト ボックス 24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2" name="直線コネクタ 24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3" name="テキスト ボックス 24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4" name="直線コネクタ 24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5" name="テキスト ボックス 24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6" name="直線コネクタ 24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47" name="テキスト ボックス 24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82187</xdr:rowOff>
    </xdr:from>
    <xdr:to>
      <xdr:col>24</xdr:col>
      <xdr:colOff>62865</xdr:colOff>
      <xdr:row>85</xdr:row>
      <xdr:rowOff>127907</xdr:rowOff>
    </xdr:to>
    <xdr:cxnSp macro="">
      <xdr:nvCxnSpPr>
        <xdr:cNvPr id="250" name="直線コネクタ 249"/>
        <xdr:cNvCxnSpPr/>
      </xdr:nvCxnSpPr>
      <xdr:spPr>
        <a:xfrm flipV="1">
          <a:off x="4634865" y="13455287"/>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131734</xdr:rowOff>
    </xdr:from>
    <xdr:ext cx="405111" cy="259045"/>
    <xdr:sp macro="" textlink="">
      <xdr:nvSpPr>
        <xdr:cNvPr id="251" name="【福祉施設】&#10;有形固定資産減価償却率最小値テキスト"/>
        <xdr:cNvSpPr txBox="1"/>
      </xdr:nvSpPr>
      <xdr:spPr>
        <a:xfrm>
          <a:off x="46736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127907</xdr:rowOff>
    </xdr:from>
    <xdr:to>
      <xdr:col>24</xdr:col>
      <xdr:colOff>152400</xdr:colOff>
      <xdr:row>85</xdr:row>
      <xdr:rowOff>127907</xdr:rowOff>
    </xdr:to>
    <xdr:cxnSp macro="">
      <xdr:nvCxnSpPr>
        <xdr:cNvPr id="252" name="直線コネクタ 251"/>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28864</xdr:rowOff>
    </xdr:from>
    <xdr:ext cx="405111" cy="259045"/>
    <xdr:sp macro="" textlink="">
      <xdr:nvSpPr>
        <xdr:cNvPr id="253" name="【福祉施設】&#10;有形固定資産減価償却率最大値テキスト"/>
        <xdr:cNvSpPr txBox="1"/>
      </xdr:nvSpPr>
      <xdr:spPr>
        <a:xfrm>
          <a:off x="4673600" y="1323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82187</xdr:rowOff>
    </xdr:from>
    <xdr:to>
      <xdr:col>24</xdr:col>
      <xdr:colOff>152400</xdr:colOff>
      <xdr:row>78</xdr:row>
      <xdr:rowOff>82187</xdr:rowOff>
    </xdr:to>
    <xdr:cxnSp macro="">
      <xdr:nvCxnSpPr>
        <xdr:cNvPr id="254" name="直線コネクタ 253"/>
        <xdr:cNvCxnSpPr/>
      </xdr:nvCxnSpPr>
      <xdr:spPr>
        <a:xfrm>
          <a:off x="4546600" y="1345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131008</xdr:rowOff>
    </xdr:from>
    <xdr:ext cx="405111" cy="259045"/>
    <xdr:sp macro="" textlink="">
      <xdr:nvSpPr>
        <xdr:cNvPr id="255" name="【福祉施設】&#10;有形固定資産減価償却率平均値テキスト"/>
        <xdr:cNvSpPr txBox="1"/>
      </xdr:nvSpPr>
      <xdr:spPr>
        <a:xfrm>
          <a:off x="4673600" y="1401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108131</xdr:rowOff>
    </xdr:from>
    <xdr:to>
      <xdr:col>24</xdr:col>
      <xdr:colOff>114300</xdr:colOff>
      <xdr:row>83</xdr:row>
      <xdr:rowOff>38281</xdr:rowOff>
    </xdr:to>
    <xdr:sp macro="" textlink="">
      <xdr:nvSpPr>
        <xdr:cNvPr id="256" name="フローチャート: 判断 255"/>
        <xdr:cNvSpPr/>
      </xdr:nvSpPr>
      <xdr:spPr>
        <a:xfrm>
          <a:off x="45847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57" name="フローチャート: 判断 256"/>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65677</xdr:rowOff>
    </xdr:from>
    <xdr:to>
      <xdr:col>15</xdr:col>
      <xdr:colOff>101600</xdr:colOff>
      <xdr:row>82</xdr:row>
      <xdr:rowOff>167277</xdr:rowOff>
    </xdr:to>
    <xdr:sp macro="" textlink="">
      <xdr:nvSpPr>
        <xdr:cNvPr id="258" name="フローチャート: 判断 257"/>
        <xdr:cNvSpPr/>
      </xdr:nvSpPr>
      <xdr:spPr>
        <a:xfrm>
          <a:off x="2857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59" name="フローチャート: 判断 258"/>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260" name="フローチャート: 判断 259"/>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77107</xdr:rowOff>
    </xdr:from>
    <xdr:to>
      <xdr:col>24</xdr:col>
      <xdr:colOff>114300</xdr:colOff>
      <xdr:row>86</xdr:row>
      <xdr:rowOff>7257</xdr:rowOff>
    </xdr:to>
    <xdr:sp macro="" textlink="">
      <xdr:nvSpPr>
        <xdr:cNvPr id="266" name="楕円 265"/>
        <xdr:cNvSpPr/>
      </xdr:nvSpPr>
      <xdr:spPr>
        <a:xfrm>
          <a:off x="45847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163484</xdr:rowOff>
    </xdr:from>
    <xdr:ext cx="405111" cy="259045"/>
    <xdr:sp macro="" textlink="">
      <xdr:nvSpPr>
        <xdr:cNvPr id="267" name="【福祉施設】&#10;有形固定資産減価償却率該当値テキスト"/>
        <xdr:cNvSpPr txBox="1"/>
      </xdr:nvSpPr>
      <xdr:spPr>
        <a:xfrm>
          <a:off x="4673600" y="14565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57513</xdr:rowOff>
    </xdr:from>
    <xdr:to>
      <xdr:col>20</xdr:col>
      <xdr:colOff>38100</xdr:colOff>
      <xdr:row>85</xdr:row>
      <xdr:rowOff>159113</xdr:rowOff>
    </xdr:to>
    <xdr:sp macro="" textlink="">
      <xdr:nvSpPr>
        <xdr:cNvPr id="268" name="楕円 267"/>
        <xdr:cNvSpPr/>
      </xdr:nvSpPr>
      <xdr:spPr>
        <a:xfrm>
          <a:off x="3746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108313</xdr:rowOff>
    </xdr:from>
    <xdr:to>
      <xdr:col>24</xdr:col>
      <xdr:colOff>63500</xdr:colOff>
      <xdr:row>85</xdr:row>
      <xdr:rowOff>127907</xdr:rowOff>
    </xdr:to>
    <xdr:cxnSp macro="">
      <xdr:nvCxnSpPr>
        <xdr:cNvPr id="269" name="直線コネクタ 268"/>
        <xdr:cNvCxnSpPr/>
      </xdr:nvCxnSpPr>
      <xdr:spPr>
        <a:xfrm>
          <a:off x="3797300" y="1468156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270" name="n_1aveValue【福祉施設】&#10;有形固定資産減価償却率"/>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12354</xdr:rowOff>
    </xdr:from>
    <xdr:ext cx="405111" cy="259045"/>
    <xdr:sp macro="" textlink="">
      <xdr:nvSpPr>
        <xdr:cNvPr id="271" name="n_2aveValue【福祉施設】&#10;有形固定資産減価償却率"/>
        <xdr:cNvSpPr txBox="1"/>
      </xdr:nvSpPr>
      <xdr:spPr>
        <a:xfrm>
          <a:off x="2705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272" name="n_3aveValue【福祉施設】&#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273" name="n_4aveValue【福祉施設】&#10;有形固定資産減価償却率"/>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150240</xdr:rowOff>
    </xdr:from>
    <xdr:ext cx="405111" cy="259045"/>
    <xdr:sp macro="" textlink="">
      <xdr:nvSpPr>
        <xdr:cNvPr id="274" name="n_1mainValue【福祉施設】&#10;有形固定資産減価償却率"/>
        <xdr:cNvSpPr txBox="1"/>
      </xdr:nvSpPr>
      <xdr:spPr>
        <a:xfrm>
          <a:off x="3582044" y="1472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5" name="直線コネクタ 28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6" name="テキスト ボックス 28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7" name="直線コネクタ 28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8" name="テキスト ボックス 28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9" name="直線コネクタ 28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0" name="テキスト ボックス 28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1" name="直線コネクタ 29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2" name="テキスト ボックス 29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3" name="直線コネクタ 29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4" name="テキスト ボックス 29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120650</xdr:rowOff>
    </xdr:from>
    <xdr:to>
      <xdr:col>54</xdr:col>
      <xdr:colOff>189865</xdr:colOff>
      <xdr:row>86</xdr:row>
      <xdr:rowOff>63500</xdr:rowOff>
    </xdr:to>
    <xdr:cxnSp macro="">
      <xdr:nvCxnSpPr>
        <xdr:cNvPr id="298" name="直線コネクタ 297"/>
        <xdr:cNvCxnSpPr/>
      </xdr:nvCxnSpPr>
      <xdr:spPr>
        <a:xfrm flipV="1">
          <a:off x="10476865" y="13322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299"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00" name="直線コネクタ 299"/>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67327</xdr:rowOff>
    </xdr:from>
    <xdr:ext cx="469744" cy="259045"/>
    <xdr:sp macro="" textlink="">
      <xdr:nvSpPr>
        <xdr:cNvPr id="301" name="【福祉施設】&#10;一人当たり面積最大値テキスト"/>
        <xdr:cNvSpPr txBox="1"/>
      </xdr:nvSpPr>
      <xdr:spPr>
        <a:xfrm>
          <a:off x="10515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120650</xdr:rowOff>
    </xdr:from>
    <xdr:to>
      <xdr:col>55</xdr:col>
      <xdr:colOff>88900</xdr:colOff>
      <xdr:row>77</xdr:row>
      <xdr:rowOff>120650</xdr:rowOff>
    </xdr:to>
    <xdr:cxnSp macro="">
      <xdr:nvCxnSpPr>
        <xdr:cNvPr id="302" name="直線コネクタ 301"/>
        <xdr:cNvCxnSpPr/>
      </xdr:nvCxnSpPr>
      <xdr:spPr>
        <a:xfrm>
          <a:off x="10388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03" name="【福祉施設】&#10;一人当たり面積平均値テキスト"/>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04" name="フローチャート: 判断 303"/>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05" name="フローチャート: 判断 304"/>
        <xdr:cNvSpPr/>
      </xdr:nvSpPr>
      <xdr:spPr>
        <a:xfrm>
          <a:off x="9588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6350</xdr:rowOff>
    </xdr:from>
    <xdr:to>
      <xdr:col>46</xdr:col>
      <xdr:colOff>38100</xdr:colOff>
      <xdr:row>83</xdr:row>
      <xdr:rowOff>107950</xdr:rowOff>
    </xdr:to>
    <xdr:sp macro="" textlink="">
      <xdr:nvSpPr>
        <xdr:cNvPr id="306" name="フローチャート: 判断 305"/>
        <xdr:cNvSpPr/>
      </xdr:nvSpPr>
      <xdr:spPr>
        <a:xfrm>
          <a:off x="8699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152400</xdr:rowOff>
    </xdr:from>
    <xdr:to>
      <xdr:col>41</xdr:col>
      <xdr:colOff>101600</xdr:colOff>
      <xdr:row>83</xdr:row>
      <xdr:rowOff>82550</xdr:rowOff>
    </xdr:to>
    <xdr:sp macro="" textlink="">
      <xdr:nvSpPr>
        <xdr:cNvPr id="307" name="フローチャート: 判断 306"/>
        <xdr:cNvSpPr/>
      </xdr:nvSpPr>
      <xdr:spPr>
        <a:xfrm>
          <a:off x="7810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165100</xdr:rowOff>
    </xdr:from>
    <xdr:to>
      <xdr:col>36</xdr:col>
      <xdr:colOff>165100</xdr:colOff>
      <xdr:row>83</xdr:row>
      <xdr:rowOff>95250</xdr:rowOff>
    </xdr:to>
    <xdr:sp macro="" textlink="">
      <xdr:nvSpPr>
        <xdr:cNvPr id="308" name="フローチャート: 判断 307"/>
        <xdr:cNvSpPr/>
      </xdr:nvSpPr>
      <xdr:spPr>
        <a:xfrm>
          <a:off x="6921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9" name="テキスト ボックス 30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0" name="テキスト ボックス 30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1" name="テキスト ボックス 31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2" name="テキスト ボックス 31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3" name="テキスト ボックス 31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12700</xdr:rowOff>
    </xdr:from>
    <xdr:to>
      <xdr:col>55</xdr:col>
      <xdr:colOff>50800</xdr:colOff>
      <xdr:row>86</xdr:row>
      <xdr:rowOff>114300</xdr:rowOff>
    </xdr:to>
    <xdr:sp macro="" textlink="">
      <xdr:nvSpPr>
        <xdr:cNvPr id="314" name="楕円 313"/>
        <xdr:cNvSpPr/>
      </xdr:nvSpPr>
      <xdr:spPr>
        <a:xfrm>
          <a:off x="104267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99077</xdr:rowOff>
    </xdr:from>
    <xdr:ext cx="469744" cy="259045"/>
    <xdr:sp macro="" textlink="">
      <xdr:nvSpPr>
        <xdr:cNvPr id="315" name="【福祉施設】&#10;一人当たり面積該当値テキスト"/>
        <xdr:cNvSpPr txBox="1"/>
      </xdr:nvSpPr>
      <xdr:spPr>
        <a:xfrm>
          <a:off x="105156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12700</xdr:rowOff>
    </xdr:from>
    <xdr:to>
      <xdr:col>50</xdr:col>
      <xdr:colOff>165100</xdr:colOff>
      <xdr:row>86</xdr:row>
      <xdr:rowOff>114300</xdr:rowOff>
    </xdr:to>
    <xdr:sp macro="" textlink="">
      <xdr:nvSpPr>
        <xdr:cNvPr id="316" name="楕円 315"/>
        <xdr:cNvSpPr/>
      </xdr:nvSpPr>
      <xdr:spPr>
        <a:xfrm>
          <a:off x="9588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63500</xdr:rowOff>
    </xdr:from>
    <xdr:to>
      <xdr:col>55</xdr:col>
      <xdr:colOff>0</xdr:colOff>
      <xdr:row>86</xdr:row>
      <xdr:rowOff>63500</xdr:rowOff>
    </xdr:to>
    <xdr:cxnSp macro="">
      <xdr:nvCxnSpPr>
        <xdr:cNvPr id="317" name="直線コネクタ 316"/>
        <xdr:cNvCxnSpPr/>
      </xdr:nvCxnSpPr>
      <xdr:spPr>
        <a:xfrm>
          <a:off x="9639300" y="1480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137177</xdr:rowOff>
    </xdr:from>
    <xdr:ext cx="469744" cy="259045"/>
    <xdr:sp macro="" textlink="">
      <xdr:nvSpPr>
        <xdr:cNvPr id="318" name="n_1aveValue【福祉施設】&#10;一人当たり面積"/>
        <xdr:cNvSpPr txBox="1"/>
      </xdr:nvSpPr>
      <xdr:spPr>
        <a:xfrm>
          <a:off x="9391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124477</xdr:rowOff>
    </xdr:from>
    <xdr:ext cx="469744" cy="259045"/>
    <xdr:sp macro="" textlink="">
      <xdr:nvSpPr>
        <xdr:cNvPr id="319" name="n_2aveValue【福祉施設】&#10;一人当たり面積"/>
        <xdr:cNvSpPr txBox="1"/>
      </xdr:nvSpPr>
      <xdr:spPr>
        <a:xfrm>
          <a:off x="8515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99077</xdr:rowOff>
    </xdr:from>
    <xdr:ext cx="469744" cy="259045"/>
    <xdr:sp macro="" textlink="">
      <xdr:nvSpPr>
        <xdr:cNvPr id="320" name="n_3aveValue【福祉施設】&#10;一人当たり面積"/>
        <xdr:cNvSpPr txBox="1"/>
      </xdr:nvSpPr>
      <xdr:spPr>
        <a:xfrm>
          <a:off x="7626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111777</xdr:rowOff>
    </xdr:from>
    <xdr:ext cx="469744" cy="259045"/>
    <xdr:sp macro="" textlink="">
      <xdr:nvSpPr>
        <xdr:cNvPr id="321" name="n_4aveValue【福祉施設】&#10;一人当たり面積"/>
        <xdr:cNvSpPr txBox="1"/>
      </xdr:nvSpPr>
      <xdr:spPr>
        <a:xfrm>
          <a:off x="6737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105427</xdr:rowOff>
    </xdr:from>
    <xdr:ext cx="469744" cy="259045"/>
    <xdr:sp macro="" textlink="">
      <xdr:nvSpPr>
        <xdr:cNvPr id="322" name="n_1mainValue【福祉施設】&#10;一人当たり面積"/>
        <xdr:cNvSpPr txBox="1"/>
      </xdr:nvSpPr>
      <xdr:spPr>
        <a:xfrm>
          <a:off x="93917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1" name="テキスト ボックス 33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2" name="直線コネクタ 33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3" name="テキスト ボックス 33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34" name="直線コネクタ 33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35" name="テキスト ボックス 33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6" name="直線コネクタ 33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7" name="テキスト ボックス 33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8" name="直線コネクタ 33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9" name="テキスト ボックス 33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0" name="直線コネクタ 33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1" name="テキスト ボックス 34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2" name="直線コネクタ 34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3" name="テキスト ボックス 34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4" name="直線コネクタ 34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45" name="テキスト ボックス 34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82731</xdr:rowOff>
    </xdr:to>
    <xdr:cxnSp macro="">
      <xdr:nvCxnSpPr>
        <xdr:cNvPr id="348" name="直線コネクタ 347"/>
        <xdr:cNvCxnSpPr/>
      </xdr:nvCxnSpPr>
      <xdr:spPr>
        <a:xfrm flipV="1">
          <a:off x="4634865" y="17152620"/>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86558</xdr:rowOff>
    </xdr:from>
    <xdr:ext cx="405111" cy="259045"/>
    <xdr:sp macro="" textlink="">
      <xdr:nvSpPr>
        <xdr:cNvPr id="349" name="【市民会館】&#10;有形固定資産減価償却率最小値テキスト"/>
        <xdr:cNvSpPr txBox="1"/>
      </xdr:nvSpPr>
      <xdr:spPr>
        <a:xfrm>
          <a:off x="4673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82731</xdr:rowOff>
    </xdr:from>
    <xdr:to>
      <xdr:col>24</xdr:col>
      <xdr:colOff>152400</xdr:colOff>
      <xdr:row>108</xdr:row>
      <xdr:rowOff>82731</xdr:rowOff>
    </xdr:to>
    <xdr:cxnSp macro="">
      <xdr:nvCxnSpPr>
        <xdr:cNvPr id="350" name="直線コネクタ 349"/>
        <xdr:cNvCxnSpPr/>
      </xdr:nvCxnSpPr>
      <xdr:spPr>
        <a:xfrm>
          <a:off x="4546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340478" cy="259045"/>
    <xdr:sp macro="" textlink="">
      <xdr:nvSpPr>
        <xdr:cNvPr id="351" name="【市民会館】&#10;有形固定資産減価償却率最大値テキスト"/>
        <xdr:cNvSpPr txBox="1"/>
      </xdr:nvSpPr>
      <xdr:spPr>
        <a:xfrm>
          <a:off x="4673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52" name="直線コネクタ 351"/>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353" name="【市民会館】&#10;有形固定資産減価償却率平均値テキスト"/>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354" name="フローチャート: 判断 353"/>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355" name="フローチャート: 判断 354"/>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356" name="フローチャート: 判断 355"/>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357" name="フローチャート: 判断 356"/>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138068</xdr:rowOff>
    </xdr:from>
    <xdr:to>
      <xdr:col>6</xdr:col>
      <xdr:colOff>38100</xdr:colOff>
      <xdr:row>105</xdr:row>
      <xdr:rowOff>68218</xdr:rowOff>
    </xdr:to>
    <xdr:sp macro="" textlink="">
      <xdr:nvSpPr>
        <xdr:cNvPr id="358" name="フローチャート: 判断 357"/>
        <xdr:cNvSpPr/>
      </xdr:nvSpPr>
      <xdr:spPr>
        <a:xfrm>
          <a:off x="1079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9" name="テキスト ボックス 35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0" name="テキスト ボックス 35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1" name="テキスト ボックス 36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2" name="テキスト ボックス 36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3" name="テキスト ボックス 36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103777</xdr:rowOff>
    </xdr:from>
    <xdr:to>
      <xdr:col>24</xdr:col>
      <xdr:colOff>114300</xdr:colOff>
      <xdr:row>107</xdr:row>
      <xdr:rowOff>33927</xdr:rowOff>
    </xdr:to>
    <xdr:sp macro="" textlink="">
      <xdr:nvSpPr>
        <xdr:cNvPr id="364" name="楕円 363"/>
        <xdr:cNvSpPr/>
      </xdr:nvSpPr>
      <xdr:spPr>
        <a:xfrm>
          <a:off x="45847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82204</xdr:rowOff>
    </xdr:from>
    <xdr:ext cx="405111" cy="259045"/>
    <xdr:sp macro="" textlink="">
      <xdr:nvSpPr>
        <xdr:cNvPr id="365" name="【市民会館】&#10;有形固定資産減価償却率該当値テキスト"/>
        <xdr:cNvSpPr txBox="1"/>
      </xdr:nvSpPr>
      <xdr:spPr>
        <a:xfrm>
          <a:off x="4673600"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80918</xdr:rowOff>
    </xdr:from>
    <xdr:to>
      <xdr:col>20</xdr:col>
      <xdr:colOff>38100</xdr:colOff>
      <xdr:row>107</xdr:row>
      <xdr:rowOff>11068</xdr:rowOff>
    </xdr:to>
    <xdr:sp macro="" textlink="">
      <xdr:nvSpPr>
        <xdr:cNvPr id="366" name="楕円 365"/>
        <xdr:cNvSpPr/>
      </xdr:nvSpPr>
      <xdr:spPr>
        <a:xfrm>
          <a:off x="3746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131718</xdr:rowOff>
    </xdr:from>
    <xdr:to>
      <xdr:col>24</xdr:col>
      <xdr:colOff>63500</xdr:colOff>
      <xdr:row>106</xdr:row>
      <xdr:rowOff>154577</xdr:rowOff>
    </xdr:to>
    <xdr:cxnSp macro="">
      <xdr:nvCxnSpPr>
        <xdr:cNvPr id="367" name="直線コネクタ 366"/>
        <xdr:cNvCxnSpPr/>
      </xdr:nvCxnSpPr>
      <xdr:spPr>
        <a:xfrm>
          <a:off x="3797300" y="1830541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158222</xdr:rowOff>
    </xdr:from>
    <xdr:ext cx="405111" cy="259045"/>
    <xdr:sp macro="" textlink="">
      <xdr:nvSpPr>
        <xdr:cNvPr id="368" name="n_1aveValue【市民会館】&#10;有形固定資産減価償却率"/>
        <xdr:cNvSpPr txBox="1"/>
      </xdr:nvSpPr>
      <xdr:spPr>
        <a:xfrm>
          <a:off x="3582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12898</xdr:rowOff>
    </xdr:from>
    <xdr:ext cx="405111" cy="259045"/>
    <xdr:sp macro="" textlink="">
      <xdr:nvSpPr>
        <xdr:cNvPr id="369" name="n_2aveValue【市民会館】&#10;有形固定資産減価償却率"/>
        <xdr:cNvSpPr txBox="1"/>
      </xdr:nvSpPr>
      <xdr:spPr>
        <a:xfrm>
          <a:off x="2705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60251</xdr:rowOff>
    </xdr:from>
    <xdr:ext cx="405111" cy="259045"/>
    <xdr:sp macro="" textlink="">
      <xdr:nvSpPr>
        <xdr:cNvPr id="370" name="n_3aveValue【市民会館】&#10;有形固定資産減価償却率"/>
        <xdr:cNvSpPr txBox="1"/>
      </xdr:nvSpPr>
      <xdr:spPr>
        <a:xfrm>
          <a:off x="1816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84745</xdr:rowOff>
    </xdr:from>
    <xdr:ext cx="405111" cy="259045"/>
    <xdr:sp macro="" textlink="">
      <xdr:nvSpPr>
        <xdr:cNvPr id="371" name="n_4aveValue【市民会館】&#10;有形固定資産減価償却率"/>
        <xdr:cNvSpPr txBox="1"/>
      </xdr:nvSpPr>
      <xdr:spPr>
        <a:xfrm>
          <a:off x="927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2195</xdr:rowOff>
    </xdr:from>
    <xdr:ext cx="405111" cy="259045"/>
    <xdr:sp macro="" textlink="">
      <xdr:nvSpPr>
        <xdr:cNvPr id="372" name="n_1mainValue【市民会館】&#10;有形固定資産減価償却率"/>
        <xdr:cNvSpPr txBox="1"/>
      </xdr:nvSpPr>
      <xdr:spPr>
        <a:xfrm>
          <a:off x="3582044"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3" name="正方形/長方形 3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4" name="正方形/長方形 3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5" name="正方形/長方形 3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6" name="正方形/長方形 3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7" name="正方形/長方形 3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8" name="正方形/長方形 3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9" name="正方形/長方形 3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0" name="正方形/長方形 37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1" name="テキスト ボックス 38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2" name="直線コネクタ 38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3" name="直線コネクタ 38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4" name="テキスト ボックス 38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5" name="直線コネクタ 38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6" name="テキスト ボックス 38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7" name="直線コネクタ 38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8" name="テキスト ボックス 38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9" name="直線コネクタ 38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0" name="テキスト ボックス 38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1" name="直線コネクタ 39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2" name="テキスト ボックス 39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3" name="直線コネクタ 39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4" name="テキスト ボックス 39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121920</xdr:rowOff>
    </xdr:to>
    <xdr:cxnSp macro="">
      <xdr:nvCxnSpPr>
        <xdr:cNvPr id="396" name="直線コネクタ 395"/>
        <xdr:cNvCxnSpPr/>
      </xdr:nvCxnSpPr>
      <xdr:spPr>
        <a:xfrm flipV="1">
          <a:off x="10476865" y="17373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397" name="【市民会館】&#10;一人当たり面積最小値テキスト"/>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398" name="直線コネクタ 397"/>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399"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00" name="直線コネクタ 399"/>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113047</xdr:rowOff>
    </xdr:from>
    <xdr:ext cx="469744" cy="259045"/>
    <xdr:sp macro="" textlink="">
      <xdr:nvSpPr>
        <xdr:cNvPr id="401" name="【市民会館】&#10;一人当たり面積平均値テキスト"/>
        <xdr:cNvSpPr txBox="1"/>
      </xdr:nvSpPr>
      <xdr:spPr>
        <a:xfrm>
          <a:off x="10515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90170</xdr:rowOff>
    </xdr:from>
    <xdr:to>
      <xdr:col>55</xdr:col>
      <xdr:colOff>50800</xdr:colOff>
      <xdr:row>106</xdr:row>
      <xdr:rowOff>20320</xdr:rowOff>
    </xdr:to>
    <xdr:sp macro="" textlink="">
      <xdr:nvSpPr>
        <xdr:cNvPr id="402" name="フローチャート: 判断 401"/>
        <xdr:cNvSpPr/>
      </xdr:nvSpPr>
      <xdr:spPr>
        <a:xfrm>
          <a:off x="10426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113030</xdr:rowOff>
    </xdr:from>
    <xdr:to>
      <xdr:col>50</xdr:col>
      <xdr:colOff>165100</xdr:colOff>
      <xdr:row>106</xdr:row>
      <xdr:rowOff>43180</xdr:rowOff>
    </xdr:to>
    <xdr:sp macro="" textlink="">
      <xdr:nvSpPr>
        <xdr:cNvPr id="403" name="フローチャート: 判断 402"/>
        <xdr:cNvSpPr/>
      </xdr:nvSpPr>
      <xdr:spPr>
        <a:xfrm>
          <a:off x="9588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04" name="フローチャート: 判断 403"/>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05" name="フローチャート: 判断 404"/>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151130</xdr:rowOff>
    </xdr:from>
    <xdr:to>
      <xdr:col>36</xdr:col>
      <xdr:colOff>165100</xdr:colOff>
      <xdr:row>106</xdr:row>
      <xdr:rowOff>81280</xdr:rowOff>
    </xdr:to>
    <xdr:sp macro="" textlink="">
      <xdr:nvSpPr>
        <xdr:cNvPr id="406" name="フローチャート: 判断 405"/>
        <xdr:cNvSpPr/>
      </xdr:nvSpPr>
      <xdr:spPr>
        <a:xfrm>
          <a:off x="6921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7" name="テキスト ボックス 40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8" name="テキスト ボックス 40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9" name="テキスト ボックス 40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0" name="テキスト ボックス 40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1" name="テキスト ボックス 41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55880</xdr:rowOff>
    </xdr:from>
    <xdr:to>
      <xdr:col>55</xdr:col>
      <xdr:colOff>50800</xdr:colOff>
      <xdr:row>106</xdr:row>
      <xdr:rowOff>157480</xdr:rowOff>
    </xdr:to>
    <xdr:sp macro="" textlink="">
      <xdr:nvSpPr>
        <xdr:cNvPr id="412" name="楕円 411"/>
        <xdr:cNvSpPr/>
      </xdr:nvSpPr>
      <xdr:spPr>
        <a:xfrm>
          <a:off x="104267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34307</xdr:rowOff>
    </xdr:from>
    <xdr:ext cx="469744" cy="259045"/>
    <xdr:sp macro="" textlink="">
      <xdr:nvSpPr>
        <xdr:cNvPr id="413" name="【市民会館】&#10;一人当たり面積該当値テキスト"/>
        <xdr:cNvSpPr txBox="1"/>
      </xdr:nvSpPr>
      <xdr:spPr>
        <a:xfrm>
          <a:off x="10515600"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55880</xdr:rowOff>
    </xdr:from>
    <xdr:to>
      <xdr:col>50</xdr:col>
      <xdr:colOff>165100</xdr:colOff>
      <xdr:row>106</xdr:row>
      <xdr:rowOff>157480</xdr:rowOff>
    </xdr:to>
    <xdr:sp macro="" textlink="">
      <xdr:nvSpPr>
        <xdr:cNvPr id="414" name="楕円 413"/>
        <xdr:cNvSpPr/>
      </xdr:nvSpPr>
      <xdr:spPr>
        <a:xfrm>
          <a:off x="9588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106680</xdr:rowOff>
    </xdr:from>
    <xdr:to>
      <xdr:col>55</xdr:col>
      <xdr:colOff>0</xdr:colOff>
      <xdr:row>106</xdr:row>
      <xdr:rowOff>106680</xdr:rowOff>
    </xdr:to>
    <xdr:cxnSp macro="">
      <xdr:nvCxnSpPr>
        <xdr:cNvPr id="415" name="直線コネクタ 414"/>
        <xdr:cNvCxnSpPr/>
      </xdr:nvCxnSpPr>
      <xdr:spPr>
        <a:xfrm>
          <a:off x="9639300" y="18280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59707</xdr:rowOff>
    </xdr:from>
    <xdr:ext cx="469744" cy="259045"/>
    <xdr:sp macro="" textlink="">
      <xdr:nvSpPr>
        <xdr:cNvPr id="416" name="n_1aveValue【市民会館】&#10;一人当たり面積"/>
        <xdr:cNvSpPr txBox="1"/>
      </xdr:nvSpPr>
      <xdr:spPr>
        <a:xfrm>
          <a:off x="9391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82566</xdr:rowOff>
    </xdr:from>
    <xdr:ext cx="469744" cy="259045"/>
    <xdr:sp macro="" textlink="">
      <xdr:nvSpPr>
        <xdr:cNvPr id="417" name="n_2aveValue【市民会館】&#10;一人当たり面積"/>
        <xdr:cNvSpPr txBox="1"/>
      </xdr:nvSpPr>
      <xdr:spPr>
        <a:xfrm>
          <a:off x="8515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90188</xdr:rowOff>
    </xdr:from>
    <xdr:ext cx="469744" cy="259045"/>
    <xdr:sp macro="" textlink="">
      <xdr:nvSpPr>
        <xdr:cNvPr id="418" name="n_3aveValue【市民会館】&#10;一人当たり面積"/>
        <xdr:cNvSpPr txBox="1"/>
      </xdr:nvSpPr>
      <xdr:spPr>
        <a:xfrm>
          <a:off x="7626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97807</xdr:rowOff>
    </xdr:from>
    <xdr:ext cx="469744" cy="259045"/>
    <xdr:sp macro="" textlink="">
      <xdr:nvSpPr>
        <xdr:cNvPr id="419" name="n_4aveValue【市民会館】&#10;一人当たり面積"/>
        <xdr:cNvSpPr txBox="1"/>
      </xdr:nvSpPr>
      <xdr:spPr>
        <a:xfrm>
          <a:off x="6737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148607</xdr:rowOff>
    </xdr:from>
    <xdr:ext cx="469744" cy="259045"/>
    <xdr:sp macro="" textlink="">
      <xdr:nvSpPr>
        <xdr:cNvPr id="420" name="n_1mainValue【市民会館】&#10;一人当たり面積"/>
        <xdr:cNvSpPr txBox="1"/>
      </xdr:nvSpPr>
      <xdr:spPr>
        <a:xfrm>
          <a:off x="93917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1" name="正方形/長方形 4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2" name="正方形/長方形 4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3" name="正方形/長方形 4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4" name="正方形/長方形 4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5" name="正方形/長方形 4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6" name="正方形/長方形 4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7" name="正方形/長方形 4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8" name="正方形/長方形 4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9" name="テキスト ボックス 4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0" name="直線コネクタ 4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31" name="テキスト ボックス 43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2" name="直線コネクタ 43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33" name="テキスト ボックス 43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4" name="直線コネクタ 43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5" name="テキスト ボックス 43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6" name="直線コネクタ 43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7" name="テキスト ボックス 43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8" name="直線コネクタ 43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9" name="テキスト ボックス 43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0" name="直線コネクタ 43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1" name="テキスト ボックス 44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2" name="直線コネクタ 4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43" name="テキスト ボックス 44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41</xdr:row>
      <xdr:rowOff>148590</xdr:rowOff>
    </xdr:to>
    <xdr:cxnSp macro="">
      <xdr:nvCxnSpPr>
        <xdr:cNvPr id="445" name="直線コネクタ 444"/>
        <xdr:cNvCxnSpPr/>
      </xdr:nvCxnSpPr>
      <xdr:spPr>
        <a:xfrm flipV="1">
          <a:off x="16318864" y="580263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446"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447" name="直線コネクタ 446"/>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48" name="【一般廃棄物処理施設】&#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49" name="直線コネクタ 448"/>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11447</xdr:rowOff>
    </xdr:from>
    <xdr:ext cx="405111" cy="259045"/>
    <xdr:sp macro="" textlink="">
      <xdr:nvSpPr>
        <xdr:cNvPr id="450" name="【一般廃棄物処理施設】&#10;有形固定資産減価償却率平均値テキスト"/>
        <xdr:cNvSpPr txBox="1"/>
      </xdr:nvSpPr>
      <xdr:spPr>
        <a:xfrm>
          <a:off x="163576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451" name="フローチャート: 判断 450"/>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52" name="フローチャート: 判断 451"/>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453" name="フローチャート: 判断 452"/>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454" name="フローチャート: 判断 453"/>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455" name="フローチャート: 判断 454"/>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6" name="テキスト ボックス 45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7" name="テキスト ボックス 45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8" name="テキスト ボックス 45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9" name="テキスト ボックス 45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0" name="テキスト ボックス 45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461" name="楕円 460"/>
        <xdr:cNvSpPr/>
      </xdr:nvSpPr>
      <xdr:spPr>
        <a:xfrm>
          <a:off x="162687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151147</xdr:rowOff>
    </xdr:from>
    <xdr:ext cx="405111" cy="259045"/>
    <xdr:sp macro="" textlink="">
      <xdr:nvSpPr>
        <xdr:cNvPr id="462" name="【一般廃棄物処理施設】&#10;有形固定資産減価償却率該当値テキスト"/>
        <xdr:cNvSpPr txBox="1"/>
      </xdr:nvSpPr>
      <xdr:spPr>
        <a:xfrm>
          <a:off x="16357600"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82550</xdr:rowOff>
    </xdr:from>
    <xdr:to>
      <xdr:col>81</xdr:col>
      <xdr:colOff>101600</xdr:colOff>
      <xdr:row>37</xdr:row>
      <xdr:rowOff>12700</xdr:rowOff>
    </xdr:to>
    <xdr:sp macro="" textlink="">
      <xdr:nvSpPr>
        <xdr:cNvPr id="463" name="楕円 462"/>
        <xdr:cNvSpPr/>
      </xdr:nvSpPr>
      <xdr:spPr>
        <a:xfrm>
          <a:off x="15430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133350</xdr:rowOff>
    </xdr:from>
    <xdr:to>
      <xdr:col>85</xdr:col>
      <xdr:colOff>127000</xdr:colOff>
      <xdr:row>37</xdr:row>
      <xdr:rowOff>7620</xdr:rowOff>
    </xdr:to>
    <xdr:cxnSp macro="">
      <xdr:nvCxnSpPr>
        <xdr:cNvPr id="464" name="直線コネクタ 463"/>
        <xdr:cNvCxnSpPr/>
      </xdr:nvCxnSpPr>
      <xdr:spPr>
        <a:xfrm>
          <a:off x="15481300" y="63055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465" name="n_1aveValue【一般廃棄物処理施設】&#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8272</xdr:rowOff>
    </xdr:from>
    <xdr:ext cx="405111" cy="259045"/>
    <xdr:sp macro="" textlink="">
      <xdr:nvSpPr>
        <xdr:cNvPr id="466" name="n_2aveValue【一般廃棄物処理施設】&#10;有形固定資産減価償却率"/>
        <xdr:cNvSpPr txBox="1"/>
      </xdr:nvSpPr>
      <xdr:spPr>
        <a:xfrm>
          <a:off x="143897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17797</xdr:rowOff>
    </xdr:from>
    <xdr:ext cx="405111" cy="259045"/>
    <xdr:sp macro="" textlink="">
      <xdr:nvSpPr>
        <xdr:cNvPr id="467" name="n_3aveValue【一般廃棄物処理施設】&#10;有形固定資産減価償却率"/>
        <xdr:cNvSpPr txBox="1"/>
      </xdr:nvSpPr>
      <xdr:spPr>
        <a:xfrm>
          <a:off x="13500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141622</xdr:rowOff>
    </xdr:from>
    <xdr:ext cx="405111" cy="259045"/>
    <xdr:sp macro="" textlink="">
      <xdr:nvSpPr>
        <xdr:cNvPr id="468" name="n_4aveValue【一般廃棄物処理施設】&#10;有形固定資産減価償却率"/>
        <xdr:cNvSpPr txBox="1"/>
      </xdr:nvSpPr>
      <xdr:spPr>
        <a:xfrm>
          <a:off x="12611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29227</xdr:rowOff>
    </xdr:from>
    <xdr:ext cx="405111" cy="259045"/>
    <xdr:sp macro="" textlink="">
      <xdr:nvSpPr>
        <xdr:cNvPr id="469" name="n_1mainValue【一般廃棄物処理施設】&#10;有形固定資産減価償却率"/>
        <xdr:cNvSpPr txBox="1"/>
      </xdr:nvSpPr>
      <xdr:spPr>
        <a:xfrm>
          <a:off x="15266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0" name="正方形/長方形 46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1" name="正方形/長方形 47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2" name="正方形/長方形 47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3" name="正方形/長方形 47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4" name="正方形/長方形 47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5" name="正方形/長方形 47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6" name="正方形/長方形 47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7" name="正方形/長方形 47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8" name="テキスト ボックス 47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9" name="直線コネクタ 47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0" name="直線コネクタ 47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1" name="テキスト ボックス 48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2" name="直線コネクタ 48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83" name="テキスト ボックス 482"/>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4" name="直線コネクタ 48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85" name="テキスト ボックス 484"/>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6" name="直線コネクタ 48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87" name="テキスト ボックス 486"/>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88" name="直線コネクタ 48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89" name="テキスト ボックス 48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0" name="直線コネクタ 48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1" name="テキスト ボックス 490"/>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2" name="直線コネクタ 49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3" name="テキスト ボックス 49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102609</xdr:rowOff>
    </xdr:from>
    <xdr:to>
      <xdr:col>116</xdr:col>
      <xdr:colOff>62864</xdr:colOff>
      <xdr:row>42</xdr:row>
      <xdr:rowOff>47647</xdr:rowOff>
    </xdr:to>
    <xdr:cxnSp macro="">
      <xdr:nvCxnSpPr>
        <xdr:cNvPr id="495" name="直線コネクタ 494"/>
        <xdr:cNvCxnSpPr/>
      </xdr:nvCxnSpPr>
      <xdr:spPr>
        <a:xfrm flipV="1">
          <a:off x="22160864" y="5760459"/>
          <a:ext cx="0" cy="148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51474</xdr:rowOff>
    </xdr:from>
    <xdr:ext cx="469744" cy="259045"/>
    <xdr:sp macro="" textlink="">
      <xdr:nvSpPr>
        <xdr:cNvPr id="496" name="【一般廃棄物処理施設】&#10;一人当たり有形固定資産（償却資産）額最小値テキスト"/>
        <xdr:cNvSpPr txBox="1"/>
      </xdr:nvSpPr>
      <xdr:spPr>
        <a:xfrm>
          <a:off x="22199600" y="725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47647</xdr:rowOff>
    </xdr:from>
    <xdr:to>
      <xdr:col>116</xdr:col>
      <xdr:colOff>152400</xdr:colOff>
      <xdr:row>42</xdr:row>
      <xdr:rowOff>47647</xdr:rowOff>
    </xdr:to>
    <xdr:cxnSp macro="">
      <xdr:nvCxnSpPr>
        <xdr:cNvPr id="497" name="直線コネクタ 496"/>
        <xdr:cNvCxnSpPr/>
      </xdr:nvCxnSpPr>
      <xdr:spPr>
        <a:xfrm>
          <a:off x="22072600" y="724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49286</xdr:rowOff>
    </xdr:from>
    <xdr:ext cx="599010" cy="259045"/>
    <xdr:sp macro="" textlink="">
      <xdr:nvSpPr>
        <xdr:cNvPr id="498" name="【一般廃棄物処理施設】&#10;一人当たり有形固定資産（償却資産）額最大値テキスト"/>
        <xdr:cNvSpPr txBox="1"/>
      </xdr:nvSpPr>
      <xdr:spPr>
        <a:xfrm>
          <a:off x="22199600" y="553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102609</xdr:rowOff>
    </xdr:from>
    <xdr:to>
      <xdr:col>116</xdr:col>
      <xdr:colOff>152400</xdr:colOff>
      <xdr:row>33</xdr:row>
      <xdr:rowOff>102609</xdr:rowOff>
    </xdr:to>
    <xdr:cxnSp macro="">
      <xdr:nvCxnSpPr>
        <xdr:cNvPr id="499" name="直線コネクタ 498"/>
        <xdr:cNvCxnSpPr/>
      </xdr:nvCxnSpPr>
      <xdr:spPr>
        <a:xfrm>
          <a:off x="22072600" y="576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11211</xdr:rowOff>
    </xdr:from>
    <xdr:ext cx="534377" cy="259045"/>
    <xdr:sp macro="" textlink="">
      <xdr:nvSpPr>
        <xdr:cNvPr id="500" name="【一般廃棄物処理施設】&#10;一人当たり有形固定資産（償却資産）額平均値テキスト"/>
        <xdr:cNvSpPr txBox="1"/>
      </xdr:nvSpPr>
      <xdr:spPr>
        <a:xfrm>
          <a:off x="22199600" y="652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159784</xdr:rowOff>
    </xdr:from>
    <xdr:to>
      <xdr:col>116</xdr:col>
      <xdr:colOff>114300</xdr:colOff>
      <xdr:row>39</xdr:row>
      <xdr:rowOff>89934</xdr:rowOff>
    </xdr:to>
    <xdr:sp macro="" textlink="">
      <xdr:nvSpPr>
        <xdr:cNvPr id="501" name="フローチャート: 判断 500"/>
        <xdr:cNvSpPr/>
      </xdr:nvSpPr>
      <xdr:spPr>
        <a:xfrm>
          <a:off x="22110700" y="667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131699</xdr:rowOff>
    </xdr:from>
    <xdr:to>
      <xdr:col>112</xdr:col>
      <xdr:colOff>38100</xdr:colOff>
      <xdr:row>39</xdr:row>
      <xdr:rowOff>61849</xdr:rowOff>
    </xdr:to>
    <xdr:sp macro="" textlink="">
      <xdr:nvSpPr>
        <xdr:cNvPr id="502" name="フローチャート: 判断 501"/>
        <xdr:cNvSpPr/>
      </xdr:nvSpPr>
      <xdr:spPr>
        <a:xfrm>
          <a:off x="21272500" y="66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147124</xdr:rowOff>
    </xdr:from>
    <xdr:to>
      <xdr:col>107</xdr:col>
      <xdr:colOff>101600</xdr:colOff>
      <xdr:row>39</xdr:row>
      <xdr:rowOff>77274</xdr:rowOff>
    </xdr:to>
    <xdr:sp macro="" textlink="">
      <xdr:nvSpPr>
        <xdr:cNvPr id="503" name="フローチャート: 判断 502"/>
        <xdr:cNvSpPr/>
      </xdr:nvSpPr>
      <xdr:spPr>
        <a:xfrm>
          <a:off x="20383500" y="6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72764</xdr:rowOff>
    </xdr:from>
    <xdr:to>
      <xdr:col>102</xdr:col>
      <xdr:colOff>165100</xdr:colOff>
      <xdr:row>39</xdr:row>
      <xdr:rowOff>2914</xdr:rowOff>
    </xdr:to>
    <xdr:sp macro="" textlink="">
      <xdr:nvSpPr>
        <xdr:cNvPr id="504" name="フローチャート: 判断 503"/>
        <xdr:cNvSpPr/>
      </xdr:nvSpPr>
      <xdr:spPr>
        <a:xfrm>
          <a:off x="19494500" y="658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69966</xdr:rowOff>
    </xdr:from>
    <xdr:to>
      <xdr:col>98</xdr:col>
      <xdr:colOff>38100</xdr:colOff>
      <xdr:row>39</xdr:row>
      <xdr:rowOff>116</xdr:rowOff>
    </xdr:to>
    <xdr:sp macro="" textlink="">
      <xdr:nvSpPr>
        <xdr:cNvPr id="505" name="フローチャート: 判断 504"/>
        <xdr:cNvSpPr/>
      </xdr:nvSpPr>
      <xdr:spPr>
        <a:xfrm>
          <a:off x="18605500" y="658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6" name="テキスト ボックス 5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7" name="テキスト ボックス 5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8" name="テキスト ボックス 5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9" name="テキスト ボックス 5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0" name="テキスト ボックス 5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111289</xdr:rowOff>
    </xdr:from>
    <xdr:to>
      <xdr:col>116</xdr:col>
      <xdr:colOff>114300</xdr:colOff>
      <xdr:row>41</xdr:row>
      <xdr:rowOff>41439</xdr:rowOff>
    </xdr:to>
    <xdr:sp macro="" textlink="">
      <xdr:nvSpPr>
        <xdr:cNvPr id="511" name="楕円 510"/>
        <xdr:cNvSpPr/>
      </xdr:nvSpPr>
      <xdr:spPr>
        <a:xfrm>
          <a:off x="22110700" y="69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89716</xdr:rowOff>
    </xdr:from>
    <xdr:ext cx="534377" cy="259045"/>
    <xdr:sp macro="" textlink="">
      <xdr:nvSpPr>
        <xdr:cNvPr id="512" name="【一般廃棄物処理施設】&#10;一人当たり有形固定資産（償却資産）額該当値テキスト"/>
        <xdr:cNvSpPr txBox="1"/>
      </xdr:nvSpPr>
      <xdr:spPr>
        <a:xfrm>
          <a:off x="22199600" y="694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110516</xdr:rowOff>
    </xdr:from>
    <xdr:to>
      <xdr:col>112</xdr:col>
      <xdr:colOff>38100</xdr:colOff>
      <xdr:row>41</xdr:row>
      <xdr:rowOff>40666</xdr:rowOff>
    </xdr:to>
    <xdr:sp macro="" textlink="">
      <xdr:nvSpPr>
        <xdr:cNvPr id="513" name="楕円 512"/>
        <xdr:cNvSpPr/>
      </xdr:nvSpPr>
      <xdr:spPr>
        <a:xfrm>
          <a:off x="21272500" y="69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161316</xdr:rowOff>
    </xdr:from>
    <xdr:to>
      <xdr:col>116</xdr:col>
      <xdr:colOff>63500</xdr:colOff>
      <xdr:row>40</xdr:row>
      <xdr:rowOff>162089</xdr:rowOff>
    </xdr:to>
    <xdr:cxnSp macro="">
      <xdr:nvCxnSpPr>
        <xdr:cNvPr id="514" name="直線コネクタ 513"/>
        <xdr:cNvCxnSpPr/>
      </xdr:nvCxnSpPr>
      <xdr:spPr>
        <a:xfrm>
          <a:off x="21323300" y="7019316"/>
          <a:ext cx="8382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78376</xdr:rowOff>
    </xdr:from>
    <xdr:ext cx="534377" cy="259045"/>
    <xdr:sp macro="" textlink="">
      <xdr:nvSpPr>
        <xdr:cNvPr id="515" name="n_1aveValue【一般廃棄物処理施設】&#10;一人当たり有形固定資産（償却資産）額"/>
        <xdr:cNvSpPr txBox="1"/>
      </xdr:nvSpPr>
      <xdr:spPr>
        <a:xfrm>
          <a:off x="21043411" y="642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93801</xdr:rowOff>
    </xdr:from>
    <xdr:ext cx="534377" cy="259045"/>
    <xdr:sp macro="" textlink="">
      <xdr:nvSpPr>
        <xdr:cNvPr id="516" name="n_2aveValue【一般廃棄物処理施設】&#10;一人当たり有形固定資産（償却資産）額"/>
        <xdr:cNvSpPr txBox="1"/>
      </xdr:nvSpPr>
      <xdr:spPr>
        <a:xfrm>
          <a:off x="20167111" y="643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19441</xdr:rowOff>
    </xdr:from>
    <xdr:ext cx="534377" cy="259045"/>
    <xdr:sp macro="" textlink="">
      <xdr:nvSpPr>
        <xdr:cNvPr id="517" name="n_3aveValue【一般廃棄物処理施設】&#10;一人当たり有形固定資産（償却資産）額"/>
        <xdr:cNvSpPr txBox="1"/>
      </xdr:nvSpPr>
      <xdr:spPr>
        <a:xfrm>
          <a:off x="19278111" y="63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16643</xdr:rowOff>
    </xdr:from>
    <xdr:ext cx="534377" cy="259045"/>
    <xdr:sp macro="" textlink="">
      <xdr:nvSpPr>
        <xdr:cNvPr id="518" name="n_4aveValue【一般廃棄物処理施設】&#10;一人当たり有形固定資産（償却資産）額"/>
        <xdr:cNvSpPr txBox="1"/>
      </xdr:nvSpPr>
      <xdr:spPr>
        <a:xfrm>
          <a:off x="18389111" y="636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31793</xdr:rowOff>
    </xdr:from>
    <xdr:ext cx="534377" cy="259045"/>
    <xdr:sp macro="" textlink="">
      <xdr:nvSpPr>
        <xdr:cNvPr id="519" name="n_1mainValue【一般廃棄物処理施設】&#10;一人当たり有形固定資産（償却資産）額"/>
        <xdr:cNvSpPr txBox="1"/>
      </xdr:nvSpPr>
      <xdr:spPr>
        <a:xfrm>
          <a:off x="21043411" y="706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0" name="正方形/長方形 5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1" name="正方形/長方形 5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2" name="正方形/長方形 5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3" name="正方形/長方形 5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4" name="正方形/長方形 5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5" name="正方形/長方形 5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6" name="正方形/長方形 5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正方形/長方形 5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8" name="テキスト ボックス 5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9" name="直線コネクタ 5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30" name="テキスト ボックス 52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31" name="直線コネクタ 53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32" name="テキスト ボックス 531"/>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33" name="直線コネクタ 53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34" name="テキスト ボックス 53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35" name="直線コネクタ 53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36" name="テキスト ボックス 53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7" name="直線コネクタ 53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8" name="テキスト ボックス 53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9" name="直線コネクタ 5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40" name="テキスト ボックス 53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93726</xdr:rowOff>
    </xdr:from>
    <xdr:to>
      <xdr:col>85</xdr:col>
      <xdr:colOff>126364</xdr:colOff>
      <xdr:row>62</xdr:row>
      <xdr:rowOff>45720</xdr:rowOff>
    </xdr:to>
    <xdr:cxnSp macro="">
      <xdr:nvCxnSpPr>
        <xdr:cNvPr id="542" name="直線コネクタ 541"/>
        <xdr:cNvCxnSpPr/>
      </xdr:nvCxnSpPr>
      <xdr:spPr>
        <a:xfrm flipV="1">
          <a:off x="16318864" y="9523476"/>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49547</xdr:rowOff>
    </xdr:from>
    <xdr:ext cx="405111" cy="259045"/>
    <xdr:sp macro="" textlink="">
      <xdr:nvSpPr>
        <xdr:cNvPr id="543" name="【保健センター・保健所】&#10;有形固定資産減価償却率最小値テキスト"/>
        <xdr:cNvSpPr txBox="1"/>
      </xdr:nvSpPr>
      <xdr:spPr>
        <a:xfrm>
          <a:off x="163576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45720</xdr:rowOff>
    </xdr:from>
    <xdr:to>
      <xdr:col>86</xdr:col>
      <xdr:colOff>25400</xdr:colOff>
      <xdr:row>62</xdr:row>
      <xdr:rowOff>45720</xdr:rowOff>
    </xdr:to>
    <xdr:cxnSp macro="">
      <xdr:nvCxnSpPr>
        <xdr:cNvPr id="544" name="直線コネクタ 543"/>
        <xdr:cNvCxnSpPr/>
      </xdr:nvCxnSpPr>
      <xdr:spPr>
        <a:xfrm>
          <a:off x="16230600" y="1067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40403</xdr:rowOff>
    </xdr:from>
    <xdr:ext cx="405111" cy="259045"/>
    <xdr:sp macro="" textlink="">
      <xdr:nvSpPr>
        <xdr:cNvPr id="545" name="【保健センター・保健所】&#10;有形固定資産減価償却率最大値テキスト"/>
        <xdr:cNvSpPr txBox="1"/>
      </xdr:nvSpPr>
      <xdr:spPr>
        <a:xfrm>
          <a:off x="16357600" y="929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93726</xdr:rowOff>
    </xdr:from>
    <xdr:to>
      <xdr:col>86</xdr:col>
      <xdr:colOff>25400</xdr:colOff>
      <xdr:row>55</xdr:row>
      <xdr:rowOff>93726</xdr:rowOff>
    </xdr:to>
    <xdr:cxnSp macro="">
      <xdr:nvCxnSpPr>
        <xdr:cNvPr id="546" name="直線コネクタ 545"/>
        <xdr:cNvCxnSpPr/>
      </xdr:nvCxnSpPr>
      <xdr:spPr>
        <a:xfrm>
          <a:off x="16230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44213</xdr:rowOff>
    </xdr:from>
    <xdr:ext cx="405111" cy="259045"/>
    <xdr:sp macro="" textlink="">
      <xdr:nvSpPr>
        <xdr:cNvPr id="547" name="【保健センター・保健所】&#10;有形固定資産減価償却率平均値テキスト"/>
        <xdr:cNvSpPr txBox="1"/>
      </xdr:nvSpPr>
      <xdr:spPr>
        <a:xfrm>
          <a:off x="16357600" y="9816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65786</xdr:rowOff>
    </xdr:from>
    <xdr:to>
      <xdr:col>85</xdr:col>
      <xdr:colOff>177800</xdr:colOff>
      <xdr:row>57</xdr:row>
      <xdr:rowOff>167386</xdr:rowOff>
    </xdr:to>
    <xdr:sp macro="" textlink="">
      <xdr:nvSpPr>
        <xdr:cNvPr id="548" name="フローチャート: 判断 547"/>
        <xdr:cNvSpPr/>
      </xdr:nvSpPr>
      <xdr:spPr>
        <a:xfrm>
          <a:off x="16268700" y="983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xdr:rowOff>
    </xdr:from>
    <xdr:to>
      <xdr:col>81</xdr:col>
      <xdr:colOff>101600</xdr:colOff>
      <xdr:row>57</xdr:row>
      <xdr:rowOff>117094</xdr:rowOff>
    </xdr:to>
    <xdr:sp macro="" textlink="">
      <xdr:nvSpPr>
        <xdr:cNvPr id="549" name="フローチャート: 判断 548"/>
        <xdr:cNvSpPr/>
      </xdr:nvSpPr>
      <xdr:spPr>
        <a:xfrm>
          <a:off x="15430500" y="97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22352</xdr:rowOff>
    </xdr:from>
    <xdr:to>
      <xdr:col>76</xdr:col>
      <xdr:colOff>165100</xdr:colOff>
      <xdr:row>57</xdr:row>
      <xdr:rowOff>123952</xdr:rowOff>
    </xdr:to>
    <xdr:sp macro="" textlink="">
      <xdr:nvSpPr>
        <xdr:cNvPr id="550" name="フローチャート: 判断 549"/>
        <xdr:cNvSpPr/>
      </xdr:nvSpPr>
      <xdr:spPr>
        <a:xfrm>
          <a:off x="14541500" y="97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1778</xdr:rowOff>
    </xdr:from>
    <xdr:to>
      <xdr:col>72</xdr:col>
      <xdr:colOff>38100</xdr:colOff>
      <xdr:row>57</xdr:row>
      <xdr:rowOff>103378</xdr:rowOff>
    </xdr:to>
    <xdr:sp macro="" textlink="">
      <xdr:nvSpPr>
        <xdr:cNvPr id="551" name="フローチャート: 判断 550"/>
        <xdr:cNvSpPr/>
      </xdr:nvSpPr>
      <xdr:spPr>
        <a:xfrm>
          <a:off x="13652500" y="97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120650</xdr:rowOff>
    </xdr:from>
    <xdr:to>
      <xdr:col>67</xdr:col>
      <xdr:colOff>101600</xdr:colOff>
      <xdr:row>57</xdr:row>
      <xdr:rowOff>50800</xdr:rowOff>
    </xdr:to>
    <xdr:sp macro="" textlink="">
      <xdr:nvSpPr>
        <xdr:cNvPr id="552" name="フローチャート: 判断 551"/>
        <xdr:cNvSpPr/>
      </xdr:nvSpPr>
      <xdr:spPr>
        <a:xfrm>
          <a:off x="12763500" y="97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3" name="テキスト ボックス 55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4" name="テキスト ボックス 55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5" name="テキスト ボックス 55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6" name="テキスト ボックス 55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7" name="テキスト ボックス 55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40640</xdr:rowOff>
    </xdr:from>
    <xdr:to>
      <xdr:col>85</xdr:col>
      <xdr:colOff>177800</xdr:colOff>
      <xdr:row>56</xdr:row>
      <xdr:rowOff>142240</xdr:rowOff>
    </xdr:to>
    <xdr:sp macro="" textlink="">
      <xdr:nvSpPr>
        <xdr:cNvPr id="558" name="楕円 557"/>
        <xdr:cNvSpPr/>
      </xdr:nvSpPr>
      <xdr:spPr>
        <a:xfrm>
          <a:off x="162687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63517</xdr:rowOff>
    </xdr:from>
    <xdr:ext cx="405111" cy="259045"/>
    <xdr:sp macro="" textlink="">
      <xdr:nvSpPr>
        <xdr:cNvPr id="559" name="【保健センター・保健所】&#10;有形固定資産減価償却率該当値テキスト"/>
        <xdr:cNvSpPr txBox="1"/>
      </xdr:nvSpPr>
      <xdr:spPr>
        <a:xfrm>
          <a:off x="16357600"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166370</xdr:rowOff>
    </xdr:from>
    <xdr:to>
      <xdr:col>81</xdr:col>
      <xdr:colOff>101600</xdr:colOff>
      <xdr:row>56</xdr:row>
      <xdr:rowOff>96520</xdr:rowOff>
    </xdr:to>
    <xdr:sp macro="" textlink="">
      <xdr:nvSpPr>
        <xdr:cNvPr id="560" name="楕円 559"/>
        <xdr:cNvSpPr/>
      </xdr:nvSpPr>
      <xdr:spPr>
        <a:xfrm>
          <a:off x="15430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45720</xdr:rowOff>
    </xdr:from>
    <xdr:to>
      <xdr:col>85</xdr:col>
      <xdr:colOff>127000</xdr:colOff>
      <xdr:row>56</xdr:row>
      <xdr:rowOff>91440</xdr:rowOff>
    </xdr:to>
    <xdr:cxnSp macro="">
      <xdr:nvCxnSpPr>
        <xdr:cNvPr id="561" name="直線コネクタ 560"/>
        <xdr:cNvCxnSpPr/>
      </xdr:nvCxnSpPr>
      <xdr:spPr>
        <a:xfrm>
          <a:off x="15481300" y="9646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108221</xdr:rowOff>
    </xdr:from>
    <xdr:ext cx="405111" cy="259045"/>
    <xdr:sp macro="" textlink="">
      <xdr:nvSpPr>
        <xdr:cNvPr id="562" name="n_1aveValue【保健センター・保健所】&#10;有形固定資産減価償却率"/>
        <xdr:cNvSpPr txBox="1"/>
      </xdr:nvSpPr>
      <xdr:spPr>
        <a:xfrm>
          <a:off x="15266044" y="9880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140479</xdr:rowOff>
    </xdr:from>
    <xdr:ext cx="405111" cy="259045"/>
    <xdr:sp macro="" textlink="">
      <xdr:nvSpPr>
        <xdr:cNvPr id="563" name="n_2aveValue【保健センター・保健所】&#10;有形固定資産減価償却率"/>
        <xdr:cNvSpPr txBox="1"/>
      </xdr:nvSpPr>
      <xdr:spPr>
        <a:xfrm>
          <a:off x="14389744" y="957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119905</xdr:rowOff>
    </xdr:from>
    <xdr:ext cx="405111" cy="259045"/>
    <xdr:sp macro="" textlink="">
      <xdr:nvSpPr>
        <xdr:cNvPr id="564" name="n_3aveValue【保健センター・保健所】&#10;有形固定資産減価償却率"/>
        <xdr:cNvSpPr txBox="1"/>
      </xdr:nvSpPr>
      <xdr:spPr>
        <a:xfrm>
          <a:off x="13500744" y="954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67327</xdr:rowOff>
    </xdr:from>
    <xdr:ext cx="405111" cy="259045"/>
    <xdr:sp macro="" textlink="">
      <xdr:nvSpPr>
        <xdr:cNvPr id="565" name="n_4aveValue【保健センター・保健所】&#10;有形固定資産減価償却率"/>
        <xdr:cNvSpPr txBox="1"/>
      </xdr:nvSpPr>
      <xdr:spPr>
        <a:xfrm>
          <a:off x="12611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113047</xdr:rowOff>
    </xdr:from>
    <xdr:ext cx="405111" cy="259045"/>
    <xdr:sp macro="" textlink="">
      <xdr:nvSpPr>
        <xdr:cNvPr id="566" name="n_1mainValue【保健センター・保健所】&#10;有形固定資産減価償却率"/>
        <xdr:cNvSpPr txBox="1"/>
      </xdr:nvSpPr>
      <xdr:spPr>
        <a:xfrm>
          <a:off x="152660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7" name="直線コネクタ 5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588" name="直線コネクタ 587"/>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589"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590" name="直線コネクタ 589"/>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591"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592" name="直線コネクタ 591"/>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593" name="【保健センター・保健所】&#10;一人当たり面積平均値テキスト"/>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594" name="フローチャート: 判断 593"/>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595" name="フローチャート: 判断 594"/>
        <xdr:cNvSpPr/>
      </xdr:nvSpPr>
      <xdr:spPr>
        <a:xfrm>
          <a:off x="21272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96" name="フローチャート: 判断 595"/>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597" name="フローチャート: 判断 596"/>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598" name="フローチャート: 判断 597"/>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86360</xdr:rowOff>
    </xdr:from>
    <xdr:to>
      <xdr:col>116</xdr:col>
      <xdr:colOff>114300</xdr:colOff>
      <xdr:row>57</xdr:row>
      <xdr:rowOff>16510</xdr:rowOff>
    </xdr:to>
    <xdr:sp macro="" textlink="">
      <xdr:nvSpPr>
        <xdr:cNvPr id="604" name="楕円 603"/>
        <xdr:cNvSpPr/>
      </xdr:nvSpPr>
      <xdr:spPr>
        <a:xfrm>
          <a:off x="221107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39387</xdr:rowOff>
    </xdr:from>
    <xdr:ext cx="469744" cy="259045"/>
    <xdr:sp macro="" textlink="">
      <xdr:nvSpPr>
        <xdr:cNvPr id="605" name="【保健センター・保健所】&#10;一人当たり面積該当値テキスト"/>
        <xdr:cNvSpPr txBox="1"/>
      </xdr:nvSpPr>
      <xdr:spPr>
        <a:xfrm>
          <a:off x="22199600" y="964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86360</xdr:rowOff>
    </xdr:from>
    <xdr:to>
      <xdr:col>112</xdr:col>
      <xdr:colOff>38100</xdr:colOff>
      <xdr:row>57</xdr:row>
      <xdr:rowOff>16510</xdr:rowOff>
    </xdr:to>
    <xdr:sp macro="" textlink="">
      <xdr:nvSpPr>
        <xdr:cNvPr id="606" name="楕円 605"/>
        <xdr:cNvSpPr/>
      </xdr:nvSpPr>
      <xdr:spPr>
        <a:xfrm>
          <a:off x="21272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137160</xdr:rowOff>
    </xdr:from>
    <xdr:to>
      <xdr:col>116</xdr:col>
      <xdr:colOff>63500</xdr:colOff>
      <xdr:row>56</xdr:row>
      <xdr:rowOff>137160</xdr:rowOff>
    </xdr:to>
    <xdr:cxnSp macro="">
      <xdr:nvCxnSpPr>
        <xdr:cNvPr id="607" name="直線コネクタ 606"/>
        <xdr:cNvCxnSpPr/>
      </xdr:nvCxnSpPr>
      <xdr:spPr>
        <a:xfrm>
          <a:off x="21323300" y="9738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19067</xdr:rowOff>
    </xdr:from>
    <xdr:ext cx="469744" cy="259045"/>
    <xdr:sp macro="" textlink="">
      <xdr:nvSpPr>
        <xdr:cNvPr id="608" name="n_1aveValue【保健センター・保健所】&#10;一人当たり面積"/>
        <xdr:cNvSpPr txBox="1"/>
      </xdr:nvSpPr>
      <xdr:spPr>
        <a:xfrm>
          <a:off x="21075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609"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610" name="n_3ave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611" name="n_4aveValue【保健センター・保健所】&#10;一人当たり面積"/>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33037</xdr:rowOff>
    </xdr:from>
    <xdr:ext cx="469744" cy="259045"/>
    <xdr:sp macro="" textlink="">
      <xdr:nvSpPr>
        <xdr:cNvPr id="612" name="n_1mainValue【保健センター・保健所】&#10;一人当たり面積"/>
        <xdr:cNvSpPr txBox="1"/>
      </xdr:nvSpPr>
      <xdr:spPr>
        <a:xfrm>
          <a:off x="21075727" y="946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3" name="正方形/長方形 6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4" name="正方形/長方形 6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5" name="正方形/長方形 6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6" name="正方形/長方形 6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7" name="正方形/長方形 6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8" name="正方形/長方形 6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9" name="正方形/長方形 6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0" name="正方形/長方形 6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1" name="テキスト ボックス 6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2" name="直線コネクタ 6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3" name="テキスト ボックス 62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24" name="直線コネクタ 62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25" name="テキスト ボックス 62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26" name="直線コネクタ 62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27" name="テキスト ボックス 62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28" name="直線コネクタ 62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29" name="テキスト ボックス 62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0" name="直線コネクタ 62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1" name="テキスト ボックス 63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2" name="直線コネクタ 6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3" name="テキスト ボックス 63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58674</xdr:rowOff>
    </xdr:from>
    <xdr:to>
      <xdr:col>85</xdr:col>
      <xdr:colOff>126364</xdr:colOff>
      <xdr:row>86</xdr:row>
      <xdr:rowOff>51815</xdr:rowOff>
    </xdr:to>
    <xdr:cxnSp macro="">
      <xdr:nvCxnSpPr>
        <xdr:cNvPr id="635" name="直線コネクタ 634"/>
        <xdr:cNvCxnSpPr/>
      </xdr:nvCxnSpPr>
      <xdr:spPr>
        <a:xfrm flipV="1">
          <a:off x="16318864" y="13603224"/>
          <a:ext cx="0" cy="119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55642</xdr:rowOff>
    </xdr:from>
    <xdr:ext cx="405111" cy="259045"/>
    <xdr:sp macro="" textlink="">
      <xdr:nvSpPr>
        <xdr:cNvPr id="636" name="【消防施設】&#10;有形固定資産減価償却率最小値テキスト"/>
        <xdr:cNvSpPr txBox="1"/>
      </xdr:nvSpPr>
      <xdr:spPr>
        <a:xfrm>
          <a:off x="16357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51815</xdr:rowOff>
    </xdr:from>
    <xdr:to>
      <xdr:col>86</xdr:col>
      <xdr:colOff>25400</xdr:colOff>
      <xdr:row>86</xdr:row>
      <xdr:rowOff>51815</xdr:rowOff>
    </xdr:to>
    <xdr:cxnSp macro="">
      <xdr:nvCxnSpPr>
        <xdr:cNvPr id="637" name="直線コネクタ 636"/>
        <xdr:cNvCxnSpPr/>
      </xdr:nvCxnSpPr>
      <xdr:spPr>
        <a:xfrm>
          <a:off x="16230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5351</xdr:rowOff>
    </xdr:from>
    <xdr:ext cx="405111" cy="259045"/>
    <xdr:sp macro="" textlink="">
      <xdr:nvSpPr>
        <xdr:cNvPr id="638" name="【消防施設】&#10;有形固定資産減価償却率最大値テキスト"/>
        <xdr:cNvSpPr txBox="1"/>
      </xdr:nvSpPr>
      <xdr:spPr>
        <a:xfrm>
          <a:off x="16357600" y="1337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58674</xdr:rowOff>
    </xdr:from>
    <xdr:to>
      <xdr:col>86</xdr:col>
      <xdr:colOff>25400</xdr:colOff>
      <xdr:row>79</xdr:row>
      <xdr:rowOff>58674</xdr:rowOff>
    </xdr:to>
    <xdr:cxnSp macro="">
      <xdr:nvCxnSpPr>
        <xdr:cNvPr id="639" name="直線コネクタ 638"/>
        <xdr:cNvCxnSpPr/>
      </xdr:nvCxnSpPr>
      <xdr:spPr>
        <a:xfrm>
          <a:off x="16230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130319</xdr:rowOff>
    </xdr:from>
    <xdr:ext cx="405111" cy="259045"/>
    <xdr:sp macro="" textlink="">
      <xdr:nvSpPr>
        <xdr:cNvPr id="640" name="【消防施設】&#10;有形固定資産減価償却率平均値テキスト"/>
        <xdr:cNvSpPr txBox="1"/>
      </xdr:nvSpPr>
      <xdr:spPr>
        <a:xfrm>
          <a:off x="16357600" y="14189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151892</xdr:rowOff>
    </xdr:from>
    <xdr:to>
      <xdr:col>85</xdr:col>
      <xdr:colOff>177800</xdr:colOff>
      <xdr:row>83</xdr:row>
      <xdr:rowOff>82042</xdr:rowOff>
    </xdr:to>
    <xdr:sp macro="" textlink="">
      <xdr:nvSpPr>
        <xdr:cNvPr id="641" name="フローチャート: 判断 640"/>
        <xdr:cNvSpPr/>
      </xdr:nvSpPr>
      <xdr:spPr>
        <a:xfrm>
          <a:off x="162687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163322</xdr:rowOff>
    </xdr:from>
    <xdr:to>
      <xdr:col>81</xdr:col>
      <xdr:colOff>101600</xdr:colOff>
      <xdr:row>83</xdr:row>
      <xdr:rowOff>93472</xdr:rowOff>
    </xdr:to>
    <xdr:sp macro="" textlink="">
      <xdr:nvSpPr>
        <xdr:cNvPr id="642" name="フローチャート: 判断 641"/>
        <xdr:cNvSpPr/>
      </xdr:nvSpPr>
      <xdr:spPr>
        <a:xfrm>
          <a:off x="154305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1015</xdr:rowOff>
    </xdr:from>
    <xdr:to>
      <xdr:col>76</xdr:col>
      <xdr:colOff>165100</xdr:colOff>
      <xdr:row>83</xdr:row>
      <xdr:rowOff>102615</xdr:rowOff>
    </xdr:to>
    <xdr:sp macro="" textlink="">
      <xdr:nvSpPr>
        <xdr:cNvPr id="643" name="フローチャート: 判断 642"/>
        <xdr:cNvSpPr/>
      </xdr:nvSpPr>
      <xdr:spPr>
        <a:xfrm>
          <a:off x="14541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xdr:rowOff>
    </xdr:from>
    <xdr:to>
      <xdr:col>72</xdr:col>
      <xdr:colOff>38100</xdr:colOff>
      <xdr:row>83</xdr:row>
      <xdr:rowOff>104902</xdr:rowOff>
    </xdr:to>
    <xdr:sp macro="" textlink="">
      <xdr:nvSpPr>
        <xdr:cNvPr id="644" name="フローチャート: 判断 643"/>
        <xdr:cNvSpPr/>
      </xdr:nvSpPr>
      <xdr:spPr>
        <a:xfrm>
          <a:off x="13652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103887</xdr:rowOff>
    </xdr:from>
    <xdr:to>
      <xdr:col>67</xdr:col>
      <xdr:colOff>101600</xdr:colOff>
      <xdr:row>83</xdr:row>
      <xdr:rowOff>34037</xdr:rowOff>
    </xdr:to>
    <xdr:sp macro="" textlink="">
      <xdr:nvSpPr>
        <xdr:cNvPr id="645" name="フローチャート: 判断 644"/>
        <xdr:cNvSpPr/>
      </xdr:nvSpPr>
      <xdr:spPr>
        <a:xfrm>
          <a:off x="12763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6" name="テキスト ボックス 6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7" name="テキスト ボックス 6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8" name="テキスト ボックス 6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9" name="テキスト ボックス 6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0" name="テキスト ボックス 6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106172</xdr:rowOff>
    </xdr:from>
    <xdr:to>
      <xdr:col>85</xdr:col>
      <xdr:colOff>177800</xdr:colOff>
      <xdr:row>81</xdr:row>
      <xdr:rowOff>36322</xdr:rowOff>
    </xdr:to>
    <xdr:sp macro="" textlink="">
      <xdr:nvSpPr>
        <xdr:cNvPr id="651" name="楕円 650"/>
        <xdr:cNvSpPr/>
      </xdr:nvSpPr>
      <xdr:spPr>
        <a:xfrm>
          <a:off x="16268700" y="1382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129049</xdr:rowOff>
    </xdr:from>
    <xdr:ext cx="405111" cy="259045"/>
    <xdr:sp macro="" textlink="">
      <xdr:nvSpPr>
        <xdr:cNvPr id="652" name="【消防施設】&#10;有形固定資産減価償却率該当値テキスト"/>
        <xdr:cNvSpPr txBox="1"/>
      </xdr:nvSpPr>
      <xdr:spPr>
        <a:xfrm>
          <a:off x="16357600" y="1367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110744</xdr:rowOff>
    </xdr:from>
    <xdr:to>
      <xdr:col>81</xdr:col>
      <xdr:colOff>101600</xdr:colOff>
      <xdr:row>81</xdr:row>
      <xdr:rowOff>40894</xdr:rowOff>
    </xdr:to>
    <xdr:sp macro="" textlink="">
      <xdr:nvSpPr>
        <xdr:cNvPr id="653" name="楕円 652"/>
        <xdr:cNvSpPr/>
      </xdr:nvSpPr>
      <xdr:spPr>
        <a:xfrm>
          <a:off x="15430500" y="1382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156972</xdr:rowOff>
    </xdr:from>
    <xdr:to>
      <xdr:col>85</xdr:col>
      <xdr:colOff>127000</xdr:colOff>
      <xdr:row>80</xdr:row>
      <xdr:rowOff>161544</xdr:rowOff>
    </xdr:to>
    <xdr:cxnSp macro="">
      <xdr:nvCxnSpPr>
        <xdr:cNvPr id="654" name="直線コネクタ 653"/>
        <xdr:cNvCxnSpPr/>
      </xdr:nvCxnSpPr>
      <xdr:spPr>
        <a:xfrm flipV="1">
          <a:off x="15481300" y="138729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84599</xdr:rowOff>
    </xdr:from>
    <xdr:ext cx="405111" cy="259045"/>
    <xdr:sp macro="" textlink="">
      <xdr:nvSpPr>
        <xdr:cNvPr id="655" name="n_1aveValue【消防施設】&#10;有形固定資産減価償却率"/>
        <xdr:cNvSpPr txBox="1"/>
      </xdr:nvSpPr>
      <xdr:spPr>
        <a:xfrm>
          <a:off x="15266044" y="1431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119142</xdr:rowOff>
    </xdr:from>
    <xdr:ext cx="405111" cy="259045"/>
    <xdr:sp macro="" textlink="">
      <xdr:nvSpPr>
        <xdr:cNvPr id="656" name="n_2aveValue【消防施設】&#10;有形固定資産減価償却率"/>
        <xdr:cNvSpPr txBox="1"/>
      </xdr:nvSpPr>
      <xdr:spPr>
        <a:xfrm>
          <a:off x="14389744" y="1400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121429</xdr:rowOff>
    </xdr:from>
    <xdr:ext cx="405111" cy="259045"/>
    <xdr:sp macro="" textlink="">
      <xdr:nvSpPr>
        <xdr:cNvPr id="657" name="n_3aveValue【消防施設】&#10;有形固定資産減価償却率"/>
        <xdr:cNvSpPr txBox="1"/>
      </xdr:nvSpPr>
      <xdr:spPr>
        <a:xfrm>
          <a:off x="13500744" y="1400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50564</xdr:rowOff>
    </xdr:from>
    <xdr:ext cx="405111" cy="259045"/>
    <xdr:sp macro="" textlink="">
      <xdr:nvSpPr>
        <xdr:cNvPr id="658" name="n_4aveValue【消防施設】&#10;有形固定資産減価償却率"/>
        <xdr:cNvSpPr txBox="1"/>
      </xdr:nvSpPr>
      <xdr:spPr>
        <a:xfrm>
          <a:off x="12611744" y="139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57421</xdr:rowOff>
    </xdr:from>
    <xdr:ext cx="405111" cy="259045"/>
    <xdr:sp macro="" textlink="">
      <xdr:nvSpPr>
        <xdr:cNvPr id="659" name="n_1mainValue【消防施設】&#10;有形固定資産減価償却率"/>
        <xdr:cNvSpPr txBox="1"/>
      </xdr:nvSpPr>
      <xdr:spPr>
        <a:xfrm>
          <a:off x="15266044" y="1360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0" name="正方形/長方形 6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1" name="正方形/長方形 6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2" name="正方形/長方形 6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3" name="正方形/長方形 6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4" name="正方形/長方形 6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5" name="正方形/長方形 6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6" name="正方形/長方形 6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7" name="正方形/長方形 66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8" name="テキスト ボックス 6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9" name="直線コネクタ 6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0" name="直線コネクタ 66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1" name="テキスト ボックス 67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2" name="直線コネクタ 67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3" name="テキスト ボックス 67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4" name="直線コネクタ 67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5" name="テキスト ボックス 67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6" name="直線コネクタ 67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7" name="テキスト ボックス 67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8" name="直線コネクタ 67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9" name="テキスト ボックス 67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0" name="直線コネクタ 67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1" name="テキスト ボックス 68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25400</xdr:rowOff>
    </xdr:from>
    <xdr:to>
      <xdr:col>116</xdr:col>
      <xdr:colOff>62864</xdr:colOff>
      <xdr:row>86</xdr:row>
      <xdr:rowOff>63500</xdr:rowOff>
    </xdr:to>
    <xdr:cxnSp macro="">
      <xdr:nvCxnSpPr>
        <xdr:cNvPr id="683" name="直線コネクタ 682"/>
        <xdr:cNvCxnSpPr/>
      </xdr:nvCxnSpPr>
      <xdr:spPr>
        <a:xfrm flipV="1">
          <a:off x="22160864" y="13398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684" name="【消防施設】&#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685" name="直線コネクタ 684"/>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143527</xdr:rowOff>
    </xdr:from>
    <xdr:ext cx="469744" cy="259045"/>
    <xdr:sp macro="" textlink="">
      <xdr:nvSpPr>
        <xdr:cNvPr id="686" name="【消防施設】&#10;一人当たり面積最大値テキスト"/>
        <xdr:cNvSpPr txBox="1"/>
      </xdr:nvSpPr>
      <xdr:spPr>
        <a:xfrm>
          <a:off x="22199600"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25400</xdr:rowOff>
    </xdr:from>
    <xdr:to>
      <xdr:col>116</xdr:col>
      <xdr:colOff>152400</xdr:colOff>
      <xdr:row>78</xdr:row>
      <xdr:rowOff>25400</xdr:rowOff>
    </xdr:to>
    <xdr:cxnSp macro="">
      <xdr:nvCxnSpPr>
        <xdr:cNvPr id="687" name="直線コネクタ 686"/>
        <xdr:cNvCxnSpPr/>
      </xdr:nvCxnSpPr>
      <xdr:spPr>
        <a:xfrm>
          <a:off x="22072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88" name="【消防施設】&#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89" name="フローチャート: 判断 688"/>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690" name="フローチャート: 判断 689"/>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691" name="フローチャート: 判断 690"/>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692" name="フローチャート: 判断 691"/>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69850</xdr:rowOff>
    </xdr:from>
    <xdr:to>
      <xdr:col>98</xdr:col>
      <xdr:colOff>38100</xdr:colOff>
      <xdr:row>84</xdr:row>
      <xdr:rowOff>0</xdr:rowOff>
    </xdr:to>
    <xdr:sp macro="" textlink="">
      <xdr:nvSpPr>
        <xdr:cNvPr id="693" name="フローチャート: 判断 692"/>
        <xdr:cNvSpPr/>
      </xdr:nvSpPr>
      <xdr:spPr>
        <a:xfrm>
          <a:off x="18605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4" name="テキスト ボックス 69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5" name="テキスト ボックス 69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6" name="テキスト ボックス 69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7" name="テキスト ボックス 69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8" name="テキスト ボックス 69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88900</xdr:rowOff>
    </xdr:from>
    <xdr:to>
      <xdr:col>116</xdr:col>
      <xdr:colOff>114300</xdr:colOff>
      <xdr:row>83</xdr:row>
      <xdr:rowOff>19050</xdr:rowOff>
    </xdr:to>
    <xdr:sp macro="" textlink="">
      <xdr:nvSpPr>
        <xdr:cNvPr id="699" name="楕円 698"/>
        <xdr:cNvSpPr/>
      </xdr:nvSpPr>
      <xdr:spPr>
        <a:xfrm>
          <a:off x="221107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111777</xdr:rowOff>
    </xdr:from>
    <xdr:ext cx="469744" cy="259045"/>
    <xdr:sp macro="" textlink="">
      <xdr:nvSpPr>
        <xdr:cNvPr id="700" name="【消防施設】&#10;一人当たり面積該当値テキスト"/>
        <xdr:cNvSpPr txBox="1"/>
      </xdr:nvSpPr>
      <xdr:spPr>
        <a:xfrm>
          <a:off x="22199600"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88900</xdr:rowOff>
    </xdr:from>
    <xdr:to>
      <xdr:col>112</xdr:col>
      <xdr:colOff>38100</xdr:colOff>
      <xdr:row>83</xdr:row>
      <xdr:rowOff>19050</xdr:rowOff>
    </xdr:to>
    <xdr:sp macro="" textlink="">
      <xdr:nvSpPr>
        <xdr:cNvPr id="701" name="楕円 700"/>
        <xdr:cNvSpPr/>
      </xdr:nvSpPr>
      <xdr:spPr>
        <a:xfrm>
          <a:off x="21272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139700</xdr:rowOff>
    </xdr:from>
    <xdr:to>
      <xdr:col>116</xdr:col>
      <xdr:colOff>63500</xdr:colOff>
      <xdr:row>82</xdr:row>
      <xdr:rowOff>139700</xdr:rowOff>
    </xdr:to>
    <xdr:cxnSp macro="">
      <xdr:nvCxnSpPr>
        <xdr:cNvPr id="702" name="直線コネクタ 701"/>
        <xdr:cNvCxnSpPr/>
      </xdr:nvCxnSpPr>
      <xdr:spPr>
        <a:xfrm>
          <a:off x="21323300" y="14198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149877</xdr:rowOff>
    </xdr:from>
    <xdr:ext cx="469744" cy="259045"/>
    <xdr:sp macro="" textlink="">
      <xdr:nvSpPr>
        <xdr:cNvPr id="703" name="n_1aveValue【消防施設】&#10;一人当たり面積"/>
        <xdr:cNvSpPr txBox="1"/>
      </xdr:nvSpPr>
      <xdr:spPr>
        <a:xfrm>
          <a:off x="210757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704" name="n_2aveValue【消防施設】&#10;一人当たり面積"/>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705" name="n_3aveValue【消防施設】&#10;一人当たり面積"/>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16527</xdr:rowOff>
    </xdr:from>
    <xdr:ext cx="469744" cy="259045"/>
    <xdr:sp macro="" textlink="">
      <xdr:nvSpPr>
        <xdr:cNvPr id="706" name="n_4aveValue【消防施設】&#10;一人当たり面積"/>
        <xdr:cNvSpPr txBox="1"/>
      </xdr:nvSpPr>
      <xdr:spPr>
        <a:xfrm>
          <a:off x="184214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35577</xdr:rowOff>
    </xdr:from>
    <xdr:ext cx="469744" cy="259045"/>
    <xdr:sp macro="" textlink="">
      <xdr:nvSpPr>
        <xdr:cNvPr id="707" name="n_1mainValue【消防施設】&#10;一人当たり面積"/>
        <xdr:cNvSpPr txBox="1"/>
      </xdr:nvSpPr>
      <xdr:spPr>
        <a:xfrm>
          <a:off x="210757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8" name="正方形/長方形 7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9" name="正方形/長方形 7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0" name="正方形/長方形 7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1" name="正方形/長方形 7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2" name="正方形/長方形 7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3" name="正方形/長方形 7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4" name="正方形/長方形 7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正方形/長方形 7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6" name="テキスト ボックス 7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7" name="直線コネクタ 7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8" name="テキスト ボックス 71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9" name="直線コネクタ 71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20" name="テキスト ボックス 71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1" name="直線コネクタ 72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2" name="テキスト ボックス 72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3" name="直線コネクタ 72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4" name="テキスト ボックス 72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5" name="直線コネクタ 72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6" name="テキスト ボックス 72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7" name="直線コネクタ 72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28" name="テキスト ボックス 727"/>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9" name="直線コネクタ 7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109</xdr:row>
      <xdr:rowOff>60961</xdr:rowOff>
    </xdr:to>
    <xdr:cxnSp macro="">
      <xdr:nvCxnSpPr>
        <xdr:cNvPr id="731" name="直線コネクタ 730"/>
        <xdr:cNvCxnSpPr/>
      </xdr:nvCxnSpPr>
      <xdr:spPr>
        <a:xfrm flipV="1">
          <a:off x="16318864" y="1725358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732" name="【庁舎】&#10;有形固定資産減価償却率最小値テキスト"/>
        <xdr:cNvSpPr txBox="1"/>
      </xdr:nvSpPr>
      <xdr:spPr>
        <a:xfrm>
          <a:off x="16357600"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733" name="直線コネクタ 732"/>
        <xdr:cNvCxnSpPr/>
      </xdr:nvCxnSpPr>
      <xdr:spPr>
        <a:xfrm>
          <a:off x="16230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340478" cy="259045"/>
    <xdr:sp macro="" textlink="">
      <xdr:nvSpPr>
        <xdr:cNvPr id="734" name="【庁舎】&#10;有形固定資産減価償却率最大値テキスト"/>
        <xdr:cNvSpPr txBox="1"/>
      </xdr:nvSpPr>
      <xdr:spPr>
        <a:xfrm>
          <a:off x="16357600" y="17028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735" name="直線コネクタ 734"/>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149241</xdr:rowOff>
    </xdr:from>
    <xdr:ext cx="405111" cy="259045"/>
    <xdr:sp macro="" textlink="">
      <xdr:nvSpPr>
        <xdr:cNvPr id="736" name="【庁舎】&#10;有形固定資産減価償却率平均値テキスト"/>
        <xdr:cNvSpPr txBox="1"/>
      </xdr:nvSpPr>
      <xdr:spPr>
        <a:xfrm>
          <a:off x="16357600" y="1780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737" name="フローチャート: 判断 736"/>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21589</xdr:rowOff>
    </xdr:from>
    <xdr:to>
      <xdr:col>81</xdr:col>
      <xdr:colOff>101600</xdr:colOff>
      <xdr:row>105</xdr:row>
      <xdr:rowOff>123189</xdr:rowOff>
    </xdr:to>
    <xdr:sp macro="" textlink="">
      <xdr:nvSpPr>
        <xdr:cNvPr id="738" name="フローチャート: 判断 737"/>
        <xdr:cNvSpPr/>
      </xdr:nvSpPr>
      <xdr:spPr>
        <a:xfrm>
          <a:off x="15430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4445</xdr:rowOff>
    </xdr:from>
    <xdr:to>
      <xdr:col>76</xdr:col>
      <xdr:colOff>165100</xdr:colOff>
      <xdr:row>105</xdr:row>
      <xdr:rowOff>106045</xdr:rowOff>
    </xdr:to>
    <xdr:sp macro="" textlink="">
      <xdr:nvSpPr>
        <xdr:cNvPr id="739" name="フローチャート: 判断 738"/>
        <xdr:cNvSpPr/>
      </xdr:nvSpPr>
      <xdr:spPr>
        <a:xfrm>
          <a:off x="14541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740" name="フローチャート: 判断 739"/>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78739</xdr:rowOff>
    </xdr:from>
    <xdr:to>
      <xdr:col>67</xdr:col>
      <xdr:colOff>101600</xdr:colOff>
      <xdr:row>106</xdr:row>
      <xdr:rowOff>8889</xdr:rowOff>
    </xdr:to>
    <xdr:sp macro="" textlink="">
      <xdr:nvSpPr>
        <xdr:cNvPr id="741" name="フローチャート: 判断 740"/>
        <xdr:cNvSpPr/>
      </xdr:nvSpPr>
      <xdr:spPr>
        <a:xfrm>
          <a:off x="1276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2" name="テキスト ボックス 7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3" name="テキスト ボックス 7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4" name="テキスト ボックス 7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5" name="テキスト ボックス 7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6" name="テキスト ボックス 7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107314</xdr:rowOff>
    </xdr:from>
    <xdr:to>
      <xdr:col>85</xdr:col>
      <xdr:colOff>177800</xdr:colOff>
      <xdr:row>107</xdr:row>
      <xdr:rowOff>37464</xdr:rowOff>
    </xdr:to>
    <xdr:sp macro="" textlink="">
      <xdr:nvSpPr>
        <xdr:cNvPr id="747" name="楕円 746"/>
        <xdr:cNvSpPr/>
      </xdr:nvSpPr>
      <xdr:spPr>
        <a:xfrm>
          <a:off x="162687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85741</xdr:rowOff>
    </xdr:from>
    <xdr:ext cx="405111" cy="259045"/>
    <xdr:sp macro="" textlink="">
      <xdr:nvSpPr>
        <xdr:cNvPr id="748" name="【庁舎】&#10;有形固定資産減価償却率該当値テキスト"/>
        <xdr:cNvSpPr txBox="1"/>
      </xdr:nvSpPr>
      <xdr:spPr>
        <a:xfrm>
          <a:off x="16357600" y="1825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82550</xdr:rowOff>
    </xdr:from>
    <xdr:to>
      <xdr:col>81</xdr:col>
      <xdr:colOff>101600</xdr:colOff>
      <xdr:row>107</xdr:row>
      <xdr:rowOff>12700</xdr:rowOff>
    </xdr:to>
    <xdr:sp macro="" textlink="">
      <xdr:nvSpPr>
        <xdr:cNvPr id="749" name="楕円 748"/>
        <xdr:cNvSpPr/>
      </xdr:nvSpPr>
      <xdr:spPr>
        <a:xfrm>
          <a:off x="15430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133350</xdr:rowOff>
    </xdr:from>
    <xdr:to>
      <xdr:col>85</xdr:col>
      <xdr:colOff>127000</xdr:colOff>
      <xdr:row>106</xdr:row>
      <xdr:rowOff>158114</xdr:rowOff>
    </xdr:to>
    <xdr:cxnSp macro="">
      <xdr:nvCxnSpPr>
        <xdr:cNvPr id="750" name="直線コネクタ 749"/>
        <xdr:cNvCxnSpPr/>
      </xdr:nvCxnSpPr>
      <xdr:spPr>
        <a:xfrm>
          <a:off x="15481300" y="18307050"/>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139716</xdr:rowOff>
    </xdr:from>
    <xdr:ext cx="405111" cy="259045"/>
    <xdr:sp macro="" textlink="">
      <xdr:nvSpPr>
        <xdr:cNvPr id="751" name="n_1aveValue【庁舎】&#10;有形固定資産減価償却率"/>
        <xdr:cNvSpPr txBox="1"/>
      </xdr:nvSpPr>
      <xdr:spPr>
        <a:xfrm>
          <a:off x="152660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122572</xdr:rowOff>
    </xdr:from>
    <xdr:ext cx="405111" cy="259045"/>
    <xdr:sp macro="" textlink="">
      <xdr:nvSpPr>
        <xdr:cNvPr id="752" name="n_2aveValue【庁舎】&#10;有形固定資産減価償却率"/>
        <xdr:cNvSpPr txBox="1"/>
      </xdr:nvSpPr>
      <xdr:spPr>
        <a:xfrm>
          <a:off x="14389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753" name="n_3aveValue【庁舎】&#10;有形固定資産減価償却率"/>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25416</xdr:rowOff>
    </xdr:from>
    <xdr:ext cx="405111" cy="259045"/>
    <xdr:sp macro="" textlink="">
      <xdr:nvSpPr>
        <xdr:cNvPr id="754" name="n_4aveValue【庁舎】&#10;有形固定資産減価償却率"/>
        <xdr:cNvSpPr txBox="1"/>
      </xdr:nvSpPr>
      <xdr:spPr>
        <a:xfrm>
          <a:off x="12611744" y="1785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3827</xdr:rowOff>
    </xdr:from>
    <xdr:ext cx="405111" cy="259045"/>
    <xdr:sp macro="" textlink="">
      <xdr:nvSpPr>
        <xdr:cNvPr id="755" name="n_1mainValue【庁舎】&#10;有形固定資産減価償却率"/>
        <xdr:cNvSpPr txBox="1"/>
      </xdr:nvSpPr>
      <xdr:spPr>
        <a:xfrm>
          <a:off x="152660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66" name="テキスト ボックス 76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67" name="直線コネクタ 76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8" name="テキスト ボックス 76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9" name="直線コネクタ 76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0" name="テキスト ボックス 76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1" name="直線コネクタ 77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2" name="テキスト ボックス 77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3" name="直線コネクタ 77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4" name="テキスト ボックス 77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5" name="直線コネクタ 77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6" name="テキスト ボックス 77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7" name="直線コネクタ 7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8" name="テキスト ボックス 7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xdr:rowOff>
    </xdr:from>
    <xdr:to>
      <xdr:col>116</xdr:col>
      <xdr:colOff>62864</xdr:colOff>
      <xdr:row>108</xdr:row>
      <xdr:rowOff>38100</xdr:rowOff>
    </xdr:to>
    <xdr:cxnSp macro="">
      <xdr:nvCxnSpPr>
        <xdr:cNvPr id="780" name="直線コネクタ 779"/>
        <xdr:cNvCxnSpPr/>
      </xdr:nvCxnSpPr>
      <xdr:spPr>
        <a:xfrm flipV="1">
          <a:off x="22160864" y="171526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781"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82" name="直線コネクタ 781"/>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125747</xdr:rowOff>
    </xdr:from>
    <xdr:ext cx="469744" cy="259045"/>
    <xdr:sp macro="" textlink="">
      <xdr:nvSpPr>
        <xdr:cNvPr id="783" name="【庁舎】&#10;一人当たり面積最大値テキスト"/>
        <xdr:cNvSpPr txBox="1"/>
      </xdr:nvSpPr>
      <xdr:spPr>
        <a:xfrm>
          <a:off x="22199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xdr:rowOff>
    </xdr:from>
    <xdr:to>
      <xdr:col>116</xdr:col>
      <xdr:colOff>152400</xdr:colOff>
      <xdr:row>100</xdr:row>
      <xdr:rowOff>7620</xdr:rowOff>
    </xdr:to>
    <xdr:cxnSp macro="">
      <xdr:nvCxnSpPr>
        <xdr:cNvPr id="784" name="直線コネクタ 783"/>
        <xdr:cNvCxnSpPr/>
      </xdr:nvCxnSpPr>
      <xdr:spPr>
        <a:xfrm>
          <a:off x="22072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170197</xdr:rowOff>
    </xdr:from>
    <xdr:ext cx="469744" cy="259045"/>
    <xdr:sp macro="" textlink="">
      <xdr:nvSpPr>
        <xdr:cNvPr id="785" name="【庁舎】&#10;一人当たり面積平均値テキスト"/>
        <xdr:cNvSpPr txBox="1"/>
      </xdr:nvSpPr>
      <xdr:spPr>
        <a:xfrm>
          <a:off x="22199600" y="17829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786" name="フローチャート: 判断 785"/>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87" name="フローチャート: 判断 786"/>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788" name="フローチャート: 判断 787"/>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789" name="フローチャート: 判断 788"/>
        <xdr:cNvSpPr/>
      </xdr:nvSpPr>
      <xdr:spPr>
        <a:xfrm>
          <a:off x="19494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124461</xdr:rowOff>
    </xdr:from>
    <xdr:to>
      <xdr:col>98</xdr:col>
      <xdr:colOff>38100</xdr:colOff>
      <xdr:row>105</xdr:row>
      <xdr:rowOff>54611</xdr:rowOff>
    </xdr:to>
    <xdr:sp macro="" textlink="">
      <xdr:nvSpPr>
        <xdr:cNvPr id="790" name="フローチャート: 判断 789"/>
        <xdr:cNvSpPr/>
      </xdr:nvSpPr>
      <xdr:spPr>
        <a:xfrm>
          <a:off x="18605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1" name="テキスト ボックス 7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2" name="テキスト ボックス 7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3" name="テキスト ボックス 7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4" name="テキスト ボックス 7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5" name="テキスト ボックス 7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52070</xdr:rowOff>
    </xdr:from>
    <xdr:to>
      <xdr:col>116</xdr:col>
      <xdr:colOff>114300</xdr:colOff>
      <xdr:row>107</xdr:row>
      <xdr:rowOff>153670</xdr:rowOff>
    </xdr:to>
    <xdr:sp macro="" textlink="">
      <xdr:nvSpPr>
        <xdr:cNvPr id="796" name="楕円 795"/>
        <xdr:cNvSpPr/>
      </xdr:nvSpPr>
      <xdr:spPr>
        <a:xfrm>
          <a:off x="221107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138447</xdr:rowOff>
    </xdr:from>
    <xdr:ext cx="469744" cy="259045"/>
    <xdr:sp macro="" textlink="">
      <xdr:nvSpPr>
        <xdr:cNvPr id="797" name="【庁舎】&#10;一人当たり面積該当値テキスト"/>
        <xdr:cNvSpPr txBox="1"/>
      </xdr:nvSpPr>
      <xdr:spPr>
        <a:xfrm>
          <a:off x="22199600" y="183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52070</xdr:rowOff>
    </xdr:from>
    <xdr:to>
      <xdr:col>112</xdr:col>
      <xdr:colOff>38100</xdr:colOff>
      <xdr:row>107</xdr:row>
      <xdr:rowOff>153670</xdr:rowOff>
    </xdr:to>
    <xdr:sp macro="" textlink="">
      <xdr:nvSpPr>
        <xdr:cNvPr id="798" name="楕円 797"/>
        <xdr:cNvSpPr/>
      </xdr:nvSpPr>
      <xdr:spPr>
        <a:xfrm>
          <a:off x="21272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102870</xdr:rowOff>
    </xdr:from>
    <xdr:to>
      <xdr:col>116</xdr:col>
      <xdr:colOff>63500</xdr:colOff>
      <xdr:row>107</xdr:row>
      <xdr:rowOff>102870</xdr:rowOff>
    </xdr:to>
    <xdr:cxnSp macro="">
      <xdr:nvCxnSpPr>
        <xdr:cNvPr id="799" name="直線コネクタ 798"/>
        <xdr:cNvCxnSpPr/>
      </xdr:nvCxnSpPr>
      <xdr:spPr>
        <a:xfrm>
          <a:off x="21323300" y="18448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800"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801" name="n_2aveValue【庁舎】&#10;一人当たり面積"/>
        <xdr:cNvSpPr txBox="1"/>
      </xdr:nvSpPr>
      <xdr:spPr>
        <a:xfrm>
          <a:off x="20199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63516</xdr:rowOff>
    </xdr:from>
    <xdr:ext cx="469744" cy="259045"/>
    <xdr:sp macro="" textlink="">
      <xdr:nvSpPr>
        <xdr:cNvPr id="802" name="n_3aveValue【庁舎】&#10;一人当たり面積"/>
        <xdr:cNvSpPr txBox="1"/>
      </xdr:nvSpPr>
      <xdr:spPr>
        <a:xfrm>
          <a:off x="19310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71138</xdr:rowOff>
    </xdr:from>
    <xdr:ext cx="469744" cy="259045"/>
    <xdr:sp macro="" textlink="">
      <xdr:nvSpPr>
        <xdr:cNvPr id="803" name="n_4aveValue【庁舎】&#10;一人当たり面積"/>
        <xdr:cNvSpPr txBox="1"/>
      </xdr:nvSpPr>
      <xdr:spPr>
        <a:xfrm>
          <a:off x="18421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144797</xdr:rowOff>
    </xdr:from>
    <xdr:ext cx="469744" cy="259045"/>
    <xdr:sp macro="" textlink="">
      <xdr:nvSpPr>
        <xdr:cNvPr id="804" name="n_1mainValue【庁舎】&#10;一人当たり面積"/>
        <xdr:cNvSpPr txBox="1"/>
      </xdr:nvSpPr>
      <xdr:spPr>
        <a:xfrm>
          <a:off x="210757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5" name="正方形/長方形 8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6" name="正方形/長方形 8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7" name="テキスト ボックス 8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類似団体と比較して、特に有形固定資産減価償却率が高くなっている施設は、図書館、福祉施設（ほうらい会館）、市民会館（文化会館）、庁舎である。</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一方で、特に低くなっている施設は、一般廃棄物処理施設、消防施設である。</a:t>
          </a:r>
          <a:endParaRPr lang="ja-JP" altLang="ja-JP" sz="1050">
            <a:effectLst/>
            <a:latin typeface="ＭＳ Ｐゴシック" panose="020B0600070205080204" pitchFamily="50" charset="-128"/>
            <a:ea typeface="ＭＳ Ｐゴシック" panose="020B0600070205080204" pitchFamily="50" charset="-128"/>
          </a:endParaRPr>
        </a:p>
        <a:p>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図書館と市民会館（文化会館）については、耐用年数</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を経過して</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いないものの、建設から約</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年が経過し、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老朽化が進んでいることから、各施設の個別施設計画に基づき、予防保全による老朽化対策を進めていく。</a:t>
          </a:r>
          <a:endParaRPr lang="ja-JP" altLang="ja-JP" sz="1050">
            <a:effectLst/>
            <a:latin typeface="ＭＳ Ｐゴシック" panose="020B0600070205080204" pitchFamily="50" charset="-128"/>
            <a:ea typeface="ＭＳ Ｐゴシック" panose="020B0600070205080204" pitchFamily="50" charset="-128"/>
          </a:endParaRPr>
        </a:p>
        <a:p>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福祉施設（ほうらい会館）については、建設から約</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年が経過し、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老朽化が進んでいるが、公民館と重複する機能が多く、他施設に比べ、優先</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に更新する施設ではないため、耐用年数</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の満了</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を迎えるまでに、施設のあり方を検討していく。</a:t>
          </a:r>
          <a:endParaRPr lang="ja-JP" altLang="ja-JP" sz="1050">
            <a:effectLst/>
            <a:latin typeface="ＭＳ Ｐゴシック" panose="020B0600070205080204" pitchFamily="50" charset="-128"/>
            <a:ea typeface="ＭＳ Ｐゴシック" panose="020B0600070205080204" pitchFamily="50" charset="-128"/>
          </a:endParaRPr>
        </a:p>
        <a:p>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庁舎については、昭和</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44</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年に建設しており、老朽化が進んでいるが、平成</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年度までに耐震改修を行っており、構造上の安全性は確保されている。今後は、個別施設計画</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に基づき、予防保全による老朽化対策を進めていく。</a:t>
          </a:r>
          <a:endParaRPr lang="ja-JP" altLang="ja-JP" sz="1050">
            <a:effectLst/>
            <a:latin typeface="ＭＳ Ｐゴシック" panose="020B0600070205080204" pitchFamily="50" charset="-128"/>
            <a:ea typeface="ＭＳ Ｐゴシック" panose="020B0600070205080204" pitchFamily="50" charset="-128"/>
          </a:endParaRPr>
        </a:p>
        <a:p>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一般廃棄物処理施設については、秦野市伊勢原市環境衛生組合において、平成</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年度に新たな焼却施設である「はだのクリーンセンター」の建設が完了したことにより、減価償却率が低くなっている。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消防施設については、令和元年度に消防署西分署の建替えが完了したこと、また、消防団車庫・待機室の計画的な建替えを行っていることにより、減価償却率が低くなっている。</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神奈川県秦野市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160,415
156,708
103.76
70,218,366
68,103,169
1,755,185
30,554,958
35,087,715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単年度の財政力指数は、平成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を下回り、以降も税収</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の回復が見られず、</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社会保障費</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が増加する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中で</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年続けて普通交付税交付団体となっている。令和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年度は、前年度</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から横ばいの</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0.875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年間の平均で</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減少が続いている。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消費税及び地方消費税の税率引上げによる地方消費税交付金の増（</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724,981</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千円増）により、基準財政収入額が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690,308</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千円増加したものの、幼児教育・保育の無償化に伴う地方負担の増加による社会福祉費の増（</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273,503</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千円増）や、高齢化の進行による高齢者保健福祉費の増（</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152,647</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千円増）などに</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より、基準財政需要額が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809,753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千円増加したためである。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未収金対策の強化といった短期的な取組や本市の発展につながる環境整備といった長期的な取組の両方の視点を持ち、引き続き財政基盤の強化に努める。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140405</xdr:rowOff>
    </xdr:from>
    <xdr:to>
      <xdr:col>23</xdr:col>
      <xdr:colOff>133350</xdr:colOff>
      <xdr:row>40</xdr:row>
      <xdr:rowOff>153811</xdr:rowOff>
    </xdr:to>
    <xdr:cxnSp macro="">
      <xdr:nvCxnSpPr>
        <xdr:cNvPr id="69" name="直線コネクタ 68"/>
        <xdr:cNvCxnSpPr/>
      </xdr:nvCxnSpPr>
      <xdr:spPr>
        <a:xfrm>
          <a:off x="4114800" y="69984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79322</xdr:rowOff>
    </xdr:from>
    <xdr:ext cx="762000" cy="259045"/>
    <xdr:sp macro="" textlink="">
      <xdr:nvSpPr>
        <xdr:cNvPr id="70" name="財政力平均値テキスト"/>
        <xdr:cNvSpPr txBox="1"/>
      </xdr:nvSpPr>
      <xdr:spPr>
        <a:xfrm>
          <a:off x="5041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140405</xdr:rowOff>
    </xdr:to>
    <xdr:cxnSp macro="">
      <xdr:nvCxnSpPr>
        <xdr:cNvPr id="72" name="直線コネクタ 71"/>
        <xdr:cNvCxnSpPr/>
      </xdr:nvCxnSpPr>
      <xdr:spPr>
        <a:xfrm>
          <a:off x="3225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5" name="直線コネクタ 74"/>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macro="" textlink="">
      <xdr:nvSpPr>
        <xdr:cNvPr id="77" name="テキスト ボックス 76"/>
        <xdr:cNvSpPr txBox="1"/>
      </xdr:nvSpPr>
      <xdr:spPr>
        <a:xfrm>
          <a:off x="2844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103011</xdr:rowOff>
    </xdr:from>
    <xdr:to>
      <xdr:col>23</xdr:col>
      <xdr:colOff>184150</xdr:colOff>
      <xdr:row>41</xdr:row>
      <xdr:rowOff>33161</xdr:rowOff>
    </xdr:to>
    <xdr:sp macro="" textlink="">
      <xdr:nvSpPr>
        <xdr:cNvPr id="88" name="楕円 87"/>
        <xdr:cNvSpPr/>
      </xdr:nvSpPr>
      <xdr:spPr>
        <a:xfrm>
          <a:off x="49022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75088</xdr:rowOff>
    </xdr:from>
    <xdr:ext cx="762000" cy="259045"/>
    <xdr:sp macro="" textlink="">
      <xdr:nvSpPr>
        <xdr:cNvPr id="89" name="財政力該当値テキスト"/>
        <xdr:cNvSpPr txBox="1"/>
      </xdr:nvSpPr>
      <xdr:spPr>
        <a:xfrm>
          <a:off x="5041900" y="693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89605</xdr:rowOff>
    </xdr:from>
    <xdr:to>
      <xdr:col>19</xdr:col>
      <xdr:colOff>184150</xdr:colOff>
      <xdr:row>41</xdr:row>
      <xdr:rowOff>19755</xdr:rowOff>
    </xdr:to>
    <xdr:sp macro="" textlink="">
      <xdr:nvSpPr>
        <xdr:cNvPr id="90" name="楕円 89"/>
        <xdr:cNvSpPr/>
      </xdr:nvSpPr>
      <xdr:spPr>
        <a:xfrm>
          <a:off x="4064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91" name="テキスト ボックス 90"/>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ポイント改善したものの、令和元年度から若干の悪化が続いており、令和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％と依然として全国平均及び類似団体内平均を上回っている。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これは、地方消費税交付金が増加したことなどにより、経常一般財源等歳入額が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314,025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千円増加したものの、</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人件費や公債費等の増加により、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経常経費充当一般財源等が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389,375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千円増加したことから、前年度と比べて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ポイント悪化したものである。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予算の編成や執行においては、全ての事務事業の必要性や優先度、経費の内容を見直し、経常経費の削減に努める。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49784</xdr:rowOff>
    </xdr:from>
    <xdr:to>
      <xdr:col>23</xdr:col>
      <xdr:colOff>133350</xdr:colOff>
      <xdr:row>67</xdr:row>
      <xdr:rowOff>12446</xdr:rowOff>
    </xdr:to>
    <xdr:cxnSp macro="">
      <xdr:nvCxnSpPr>
        <xdr:cNvPr id="125" name="直線コネクタ 124"/>
        <xdr:cNvCxnSpPr/>
      </xdr:nvCxnSpPr>
      <xdr:spPr>
        <a:xfrm flipV="1">
          <a:off x="4953000" y="999388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136161</xdr:rowOff>
    </xdr:from>
    <xdr:ext cx="762000" cy="259045"/>
    <xdr:sp macro="" textlink="">
      <xdr:nvSpPr>
        <xdr:cNvPr id="128"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49784</xdr:rowOff>
    </xdr:from>
    <xdr:to>
      <xdr:col>24</xdr:col>
      <xdr:colOff>12700</xdr:colOff>
      <xdr:row>58</xdr:row>
      <xdr:rowOff>49784</xdr:rowOff>
    </xdr:to>
    <xdr:cxnSp macro="">
      <xdr:nvCxnSpPr>
        <xdr:cNvPr id="129" name="直線コネクタ 128"/>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92456</xdr:rowOff>
    </xdr:from>
    <xdr:to>
      <xdr:col>23</xdr:col>
      <xdr:colOff>133350</xdr:colOff>
      <xdr:row>64</xdr:row>
      <xdr:rowOff>131064</xdr:rowOff>
    </xdr:to>
    <xdr:cxnSp macro="">
      <xdr:nvCxnSpPr>
        <xdr:cNvPr id="130" name="直線コネクタ 129"/>
        <xdr:cNvCxnSpPr/>
      </xdr:nvCxnSpPr>
      <xdr:spPr>
        <a:xfrm>
          <a:off x="4114800" y="1106525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1" name="財政構造の弾力性平均値テキスト"/>
        <xdr:cNvSpPr txBox="1"/>
      </xdr:nvSpPr>
      <xdr:spPr>
        <a:xfrm>
          <a:off x="5041900" y="106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2" name="フローチャート: 判断 131"/>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64</xdr:row>
      <xdr:rowOff>92456</xdr:rowOff>
    </xdr:to>
    <xdr:cxnSp macro="">
      <xdr:nvCxnSpPr>
        <xdr:cNvPr id="133" name="直線コネクタ 132"/>
        <xdr:cNvCxnSpPr/>
      </xdr:nvCxnSpPr>
      <xdr:spPr>
        <a:xfrm>
          <a:off x="3225800" y="1103630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4" name="フローチャート: 判断 133"/>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56913</xdr:rowOff>
    </xdr:from>
    <xdr:ext cx="736600" cy="259045"/>
    <xdr:sp macro="" textlink="">
      <xdr:nvSpPr>
        <xdr:cNvPr id="135" name="テキスト ボックス 134"/>
        <xdr:cNvSpPr txBox="1"/>
      </xdr:nvSpPr>
      <xdr:spPr>
        <a:xfrm>
          <a:off x="3733800" y="106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64</xdr:row>
      <xdr:rowOff>169672</xdr:rowOff>
    </xdr:to>
    <xdr:cxnSp macro="">
      <xdr:nvCxnSpPr>
        <xdr:cNvPr id="136" name="直線コネクタ 135"/>
        <xdr:cNvCxnSpPr/>
      </xdr:nvCxnSpPr>
      <xdr:spPr>
        <a:xfrm flipV="1">
          <a:off x="2336800" y="1103630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37" name="フローチャート: 判断 136"/>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151147</xdr:rowOff>
    </xdr:from>
    <xdr:ext cx="762000" cy="259045"/>
    <xdr:sp macro="" textlink="">
      <xdr:nvSpPr>
        <xdr:cNvPr id="138" name="テキスト ボックス 137"/>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169672</xdr:rowOff>
    </xdr:from>
    <xdr:to>
      <xdr:col>11</xdr:col>
      <xdr:colOff>31750</xdr:colOff>
      <xdr:row>66</xdr:row>
      <xdr:rowOff>106680</xdr:rowOff>
    </xdr:to>
    <xdr:cxnSp macro="">
      <xdr:nvCxnSpPr>
        <xdr:cNvPr id="139" name="直線コネクタ 138"/>
        <xdr:cNvCxnSpPr/>
      </xdr:nvCxnSpPr>
      <xdr:spPr>
        <a:xfrm flipV="1">
          <a:off x="1447800" y="11142472"/>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123952</xdr:rowOff>
    </xdr:from>
    <xdr:to>
      <xdr:col>11</xdr:col>
      <xdr:colOff>82550</xdr:colOff>
      <xdr:row>63</xdr:row>
      <xdr:rowOff>54102</xdr:rowOff>
    </xdr:to>
    <xdr:sp macro="" textlink="">
      <xdr:nvSpPr>
        <xdr:cNvPr id="140" name="フローチャート: 判断 139"/>
        <xdr:cNvSpPr/>
      </xdr:nvSpPr>
      <xdr:spPr>
        <a:xfrm>
          <a:off x="2286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64279</xdr:rowOff>
    </xdr:from>
    <xdr:ext cx="762000" cy="259045"/>
    <xdr:sp macro="" textlink="">
      <xdr:nvSpPr>
        <xdr:cNvPr id="141" name="テキスト ボックス 140"/>
        <xdr:cNvSpPr txBox="1"/>
      </xdr:nvSpPr>
      <xdr:spPr>
        <a:xfrm>
          <a:off x="1955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42" name="フローチャート: 判断 141"/>
        <xdr:cNvSpPr/>
      </xdr:nvSpPr>
      <xdr:spPr>
        <a:xfrm>
          <a:off x="1397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93235</xdr:rowOff>
    </xdr:from>
    <xdr:ext cx="762000" cy="259045"/>
    <xdr:sp macro="" textlink="">
      <xdr:nvSpPr>
        <xdr:cNvPr id="143" name="テキスト ボックス 142"/>
        <xdr:cNvSpPr txBox="1"/>
      </xdr:nvSpPr>
      <xdr:spPr>
        <a:xfrm>
          <a:off x="1066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49" name="楕円 148"/>
        <xdr:cNvSpPr/>
      </xdr:nvSpPr>
      <xdr:spPr>
        <a:xfrm>
          <a:off x="49022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52341</xdr:rowOff>
    </xdr:from>
    <xdr:ext cx="762000" cy="259045"/>
    <xdr:sp macro="" textlink="">
      <xdr:nvSpPr>
        <xdr:cNvPr id="150" name="財政構造の弾力性該当値テキスト"/>
        <xdr:cNvSpPr txBox="1"/>
      </xdr:nvSpPr>
      <xdr:spPr>
        <a:xfrm>
          <a:off x="5041900" y="1102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41656</xdr:rowOff>
    </xdr:from>
    <xdr:to>
      <xdr:col>19</xdr:col>
      <xdr:colOff>184150</xdr:colOff>
      <xdr:row>64</xdr:row>
      <xdr:rowOff>143256</xdr:rowOff>
    </xdr:to>
    <xdr:sp macro="" textlink="">
      <xdr:nvSpPr>
        <xdr:cNvPr id="151" name="楕円 150"/>
        <xdr:cNvSpPr/>
      </xdr:nvSpPr>
      <xdr:spPr>
        <a:xfrm>
          <a:off x="4064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128033</xdr:rowOff>
    </xdr:from>
    <xdr:ext cx="736600" cy="259045"/>
    <xdr:sp macro="" textlink="">
      <xdr:nvSpPr>
        <xdr:cNvPr id="152" name="テキスト ボックス 151"/>
        <xdr:cNvSpPr txBox="1"/>
      </xdr:nvSpPr>
      <xdr:spPr>
        <a:xfrm>
          <a:off x="3733800" y="1110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53" name="楕円 152"/>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99077</xdr:rowOff>
    </xdr:from>
    <xdr:ext cx="762000" cy="259045"/>
    <xdr:sp macro="" textlink="">
      <xdr:nvSpPr>
        <xdr:cNvPr id="154" name="テキスト ボックス 153"/>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118872</xdr:rowOff>
    </xdr:from>
    <xdr:to>
      <xdr:col>11</xdr:col>
      <xdr:colOff>82550</xdr:colOff>
      <xdr:row>65</xdr:row>
      <xdr:rowOff>49022</xdr:rowOff>
    </xdr:to>
    <xdr:sp macro="" textlink="">
      <xdr:nvSpPr>
        <xdr:cNvPr id="155" name="楕円 154"/>
        <xdr:cNvSpPr/>
      </xdr:nvSpPr>
      <xdr:spPr>
        <a:xfrm>
          <a:off x="2286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33799</xdr:rowOff>
    </xdr:from>
    <xdr:ext cx="762000" cy="259045"/>
    <xdr:sp macro="" textlink="">
      <xdr:nvSpPr>
        <xdr:cNvPr id="156" name="テキスト ボックス 155"/>
        <xdr:cNvSpPr txBox="1"/>
      </xdr:nvSpPr>
      <xdr:spPr>
        <a:xfrm>
          <a:off x="1955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55880</xdr:rowOff>
    </xdr:from>
    <xdr:to>
      <xdr:col>7</xdr:col>
      <xdr:colOff>31750</xdr:colOff>
      <xdr:row>66</xdr:row>
      <xdr:rowOff>157480</xdr:rowOff>
    </xdr:to>
    <xdr:sp macro="" textlink="">
      <xdr:nvSpPr>
        <xdr:cNvPr id="157" name="楕円 156"/>
        <xdr:cNvSpPr/>
      </xdr:nvSpPr>
      <xdr:spPr>
        <a:xfrm>
          <a:off x="1397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142257</xdr:rowOff>
    </xdr:from>
    <xdr:ext cx="762000" cy="259045"/>
    <xdr:sp macro="" textlink="">
      <xdr:nvSpPr>
        <xdr:cNvPr id="158" name="テキスト ボックス 157"/>
        <xdr:cNvSpPr txBox="1"/>
      </xdr:nvSpPr>
      <xdr:spPr>
        <a:xfrm>
          <a:off x="1066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年度においては、前年度に引き続き全国平均、神奈川県平均及び類似団体内平均の各数値を下回っているものの、前年度と比べて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7,682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円の増加となった。</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これは、一部</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退職者の勤務延長</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に伴う退職金の増加や会計年度任用職員制度の施行により人件費が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912,943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千円増加したことや、小中学校の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ICT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環境の整備に伴う備品購入費が大幅に増加したことにより、物件費が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642,555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千円増加したことによるものである。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40818</xdr:rowOff>
    </xdr:from>
    <xdr:to>
      <xdr:col>23</xdr:col>
      <xdr:colOff>133350</xdr:colOff>
      <xdr:row>88</xdr:row>
      <xdr:rowOff>109510</xdr:rowOff>
    </xdr:to>
    <xdr:cxnSp macro="">
      <xdr:nvCxnSpPr>
        <xdr:cNvPr id="188" name="直線コネクタ 187"/>
        <xdr:cNvCxnSpPr/>
      </xdr:nvCxnSpPr>
      <xdr:spPr>
        <a:xfrm flipV="1">
          <a:off x="4953000" y="13756818"/>
          <a:ext cx="0" cy="144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81587</xdr:rowOff>
    </xdr:from>
    <xdr:ext cx="762000" cy="259045"/>
    <xdr:sp macro="" textlink="">
      <xdr:nvSpPr>
        <xdr:cNvPr id="189" name="人件費・物件費等の状況最小値テキスト"/>
        <xdr:cNvSpPr txBox="1"/>
      </xdr:nvSpPr>
      <xdr:spPr>
        <a:xfrm>
          <a:off x="5041900" y="151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109510</xdr:rowOff>
    </xdr:from>
    <xdr:to>
      <xdr:col>24</xdr:col>
      <xdr:colOff>12700</xdr:colOff>
      <xdr:row>88</xdr:row>
      <xdr:rowOff>109510</xdr:rowOff>
    </xdr:to>
    <xdr:cxnSp macro="">
      <xdr:nvCxnSpPr>
        <xdr:cNvPr id="190" name="直線コネクタ 189"/>
        <xdr:cNvCxnSpPr/>
      </xdr:nvCxnSpPr>
      <xdr:spPr>
        <a:xfrm>
          <a:off x="4864100" y="1519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127195</xdr:rowOff>
    </xdr:from>
    <xdr:ext cx="762000" cy="259045"/>
    <xdr:sp macro="" textlink="">
      <xdr:nvSpPr>
        <xdr:cNvPr id="191" name="人件費・物件費等の状況最大値テキスト"/>
        <xdr:cNvSpPr txBox="1"/>
      </xdr:nvSpPr>
      <xdr:spPr>
        <a:xfrm>
          <a:off x="5041900" y="1350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40818</xdr:rowOff>
    </xdr:from>
    <xdr:to>
      <xdr:col>24</xdr:col>
      <xdr:colOff>12700</xdr:colOff>
      <xdr:row>80</xdr:row>
      <xdr:rowOff>40818</xdr:rowOff>
    </xdr:to>
    <xdr:cxnSp macro="">
      <xdr:nvCxnSpPr>
        <xdr:cNvPr id="192" name="直線コネクタ 191"/>
        <xdr:cNvCxnSpPr/>
      </xdr:nvCxnSpPr>
      <xdr:spPr>
        <a:xfrm>
          <a:off x="4864100" y="1375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156252</xdr:rowOff>
    </xdr:from>
    <xdr:to>
      <xdr:col>23</xdr:col>
      <xdr:colOff>133350</xdr:colOff>
      <xdr:row>81</xdr:row>
      <xdr:rowOff>87784</xdr:rowOff>
    </xdr:to>
    <xdr:cxnSp macro="">
      <xdr:nvCxnSpPr>
        <xdr:cNvPr id="193" name="直線コネクタ 192"/>
        <xdr:cNvCxnSpPr/>
      </xdr:nvCxnSpPr>
      <xdr:spPr>
        <a:xfrm>
          <a:off x="4114800" y="13872252"/>
          <a:ext cx="838200" cy="10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40746</xdr:rowOff>
    </xdr:from>
    <xdr:ext cx="762000" cy="259045"/>
    <xdr:sp macro="" textlink="">
      <xdr:nvSpPr>
        <xdr:cNvPr id="194" name="人件費・物件費等の状況平均値テキスト"/>
        <xdr:cNvSpPr txBox="1"/>
      </xdr:nvSpPr>
      <xdr:spPr>
        <a:xfrm>
          <a:off x="5041900" y="14099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68669</xdr:rowOff>
    </xdr:from>
    <xdr:to>
      <xdr:col>23</xdr:col>
      <xdr:colOff>184150</xdr:colOff>
      <xdr:row>82</xdr:row>
      <xdr:rowOff>170269</xdr:rowOff>
    </xdr:to>
    <xdr:sp macro="" textlink="">
      <xdr:nvSpPr>
        <xdr:cNvPr id="195" name="フローチャート: 判断 194"/>
        <xdr:cNvSpPr/>
      </xdr:nvSpPr>
      <xdr:spPr>
        <a:xfrm>
          <a:off x="49022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115084</xdr:rowOff>
    </xdr:from>
    <xdr:to>
      <xdr:col>19</xdr:col>
      <xdr:colOff>133350</xdr:colOff>
      <xdr:row>80</xdr:row>
      <xdr:rowOff>156252</xdr:rowOff>
    </xdr:to>
    <xdr:cxnSp macro="">
      <xdr:nvCxnSpPr>
        <xdr:cNvPr id="196" name="直線コネクタ 195"/>
        <xdr:cNvCxnSpPr/>
      </xdr:nvCxnSpPr>
      <xdr:spPr>
        <a:xfrm>
          <a:off x="3225800" y="13831084"/>
          <a:ext cx="889000" cy="4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126265</xdr:rowOff>
    </xdr:from>
    <xdr:to>
      <xdr:col>19</xdr:col>
      <xdr:colOff>184150</xdr:colOff>
      <xdr:row>82</xdr:row>
      <xdr:rowOff>56415</xdr:rowOff>
    </xdr:to>
    <xdr:sp macro="" textlink="">
      <xdr:nvSpPr>
        <xdr:cNvPr id="197" name="フローチャート: 判断 196"/>
        <xdr:cNvSpPr/>
      </xdr:nvSpPr>
      <xdr:spPr>
        <a:xfrm>
          <a:off x="4064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41192</xdr:rowOff>
    </xdr:from>
    <xdr:ext cx="736600" cy="259045"/>
    <xdr:sp macro="" textlink="">
      <xdr:nvSpPr>
        <xdr:cNvPr id="198" name="テキスト ボックス 197"/>
        <xdr:cNvSpPr txBox="1"/>
      </xdr:nvSpPr>
      <xdr:spPr>
        <a:xfrm>
          <a:off x="3733800" y="1410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115084</xdr:rowOff>
    </xdr:from>
    <xdr:to>
      <xdr:col>15</xdr:col>
      <xdr:colOff>82550</xdr:colOff>
      <xdr:row>80</xdr:row>
      <xdr:rowOff>135085</xdr:rowOff>
    </xdr:to>
    <xdr:cxnSp macro="">
      <xdr:nvCxnSpPr>
        <xdr:cNvPr id="199" name="直線コネクタ 198"/>
        <xdr:cNvCxnSpPr/>
      </xdr:nvCxnSpPr>
      <xdr:spPr>
        <a:xfrm flipV="1">
          <a:off x="2336800" y="13831084"/>
          <a:ext cx="889000" cy="2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81221</xdr:rowOff>
    </xdr:from>
    <xdr:to>
      <xdr:col>15</xdr:col>
      <xdr:colOff>133350</xdr:colOff>
      <xdr:row>82</xdr:row>
      <xdr:rowOff>11371</xdr:rowOff>
    </xdr:to>
    <xdr:sp macro="" textlink="">
      <xdr:nvSpPr>
        <xdr:cNvPr id="200" name="フローチャート: 判断 199"/>
        <xdr:cNvSpPr/>
      </xdr:nvSpPr>
      <xdr:spPr>
        <a:xfrm>
          <a:off x="3175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167598</xdr:rowOff>
    </xdr:from>
    <xdr:ext cx="762000" cy="259045"/>
    <xdr:sp macro="" textlink="">
      <xdr:nvSpPr>
        <xdr:cNvPr id="201" name="テキスト ボックス 200"/>
        <xdr:cNvSpPr txBox="1"/>
      </xdr:nvSpPr>
      <xdr:spPr>
        <a:xfrm>
          <a:off x="2844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104735</xdr:rowOff>
    </xdr:from>
    <xdr:to>
      <xdr:col>11</xdr:col>
      <xdr:colOff>31750</xdr:colOff>
      <xdr:row>80</xdr:row>
      <xdr:rowOff>135085</xdr:rowOff>
    </xdr:to>
    <xdr:cxnSp macro="">
      <xdr:nvCxnSpPr>
        <xdr:cNvPr id="202" name="直線コネクタ 201"/>
        <xdr:cNvCxnSpPr/>
      </xdr:nvCxnSpPr>
      <xdr:spPr>
        <a:xfrm>
          <a:off x="1447800" y="13820735"/>
          <a:ext cx="889000" cy="3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155825</xdr:rowOff>
    </xdr:from>
    <xdr:to>
      <xdr:col>11</xdr:col>
      <xdr:colOff>82550</xdr:colOff>
      <xdr:row>82</xdr:row>
      <xdr:rowOff>85975</xdr:rowOff>
    </xdr:to>
    <xdr:sp macro="" textlink="">
      <xdr:nvSpPr>
        <xdr:cNvPr id="203" name="フローチャート: 判断 202"/>
        <xdr:cNvSpPr/>
      </xdr:nvSpPr>
      <xdr:spPr>
        <a:xfrm>
          <a:off x="2286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70752</xdr:rowOff>
    </xdr:from>
    <xdr:ext cx="762000" cy="259045"/>
    <xdr:sp macro="" textlink="">
      <xdr:nvSpPr>
        <xdr:cNvPr id="204" name="テキスト ボックス 203"/>
        <xdr:cNvSpPr txBox="1"/>
      </xdr:nvSpPr>
      <xdr:spPr>
        <a:xfrm>
          <a:off x="1955800" y="1412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75800</xdr:rowOff>
    </xdr:from>
    <xdr:to>
      <xdr:col>7</xdr:col>
      <xdr:colOff>31750</xdr:colOff>
      <xdr:row>83</xdr:row>
      <xdr:rowOff>5950</xdr:rowOff>
    </xdr:to>
    <xdr:sp macro="" textlink="">
      <xdr:nvSpPr>
        <xdr:cNvPr id="205" name="フローチャート: 判断 204"/>
        <xdr:cNvSpPr/>
      </xdr:nvSpPr>
      <xdr:spPr>
        <a:xfrm>
          <a:off x="1397000" y="141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162177</xdr:rowOff>
    </xdr:from>
    <xdr:ext cx="762000" cy="259045"/>
    <xdr:sp macro="" textlink="">
      <xdr:nvSpPr>
        <xdr:cNvPr id="206" name="テキスト ボックス 205"/>
        <xdr:cNvSpPr txBox="1"/>
      </xdr:nvSpPr>
      <xdr:spPr>
        <a:xfrm>
          <a:off x="1066800" y="1422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36984</xdr:rowOff>
    </xdr:from>
    <xdr:to>
      <xdr:col>23</xdr:col>
      <xdr:colOff>184150</xdr:colOff>
      <xdr:row>81</xdr:row>
      <xdr:rowOff>138584</xdr:rowOff>
    </xdr:to>
    <xdr:sp macro="" textlink="">
      <xdr:nvSpPr>
        <xdr:cNvPr id="212" name="楕円 211"/>
        <xdr:cNvSpPr/>
      </xdr:nvSpPr>
      <xdr:spPr>
        <a:xfrm>
          <a:off x="4902200" y="139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53511</xdr:rowOff>
    </xdr:from>
    <xdr:ext cx="762000" cy="259045"/>
    <xdr:sp macro="" textlink="">
      <xdr:nvSpPr>
        <xdr:cNvPr id="213" name="人件費・物件費等の状況該当値テキスト"/>
        <xdr:cNvSpPr txBox="1"/>
      </xdr:nvSpPr>
      <xdr:spPr>
        <a:xfrm>
          <a:off x="5041900" y="1376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105452</xdr:rowOff>
    </xdr:from>
    <xdr:to>
      <xdr:col>19</xdr:col>
      <xdr:colOff>184150</xdr:colOff>
      <xdr:row>81</xdr:row>
      <xdr:rowOff>35602</xdr:rowOff>
    </xdr:to>
    <xdr:sp macro="" textlink="">
      <xdr:nvSpPr>
        <xdr:cNvPr id="214" name="楕円 213"/>
        <xdr:cNvSpPr/>
      </xdr:nvSpPr>
      <xdr:spPr>
        <a:xfrm>
          <a:off x="4064000" y="1382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45779</xdr:rowOff>
    </xdr:from>
    <xdr:ext cx="736600" cy="259045"/>
    <xdr:sp macro="" textlink="">
      <xdr:nvSpPr>
        <xdr:cNvPr id="215" name="テキスト ボックス 214"/>
        <xdr:cNvSpPr txBox="1"/>
      </xdr:nvSpPr>
      <xdr:spPr>
        <a:xfrm>
          <a:off x="3733800" y="1359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64284</xdr:rowOff>
    </xdr:from>
    <xdr:to>
      <xdr:col>15</xdr:col>
      <xdr:colOff>133350</xdr:colOff>
      <xdr:row>80</xdr:row>
      <xdr:rowOff>165884</xdr:rowOff>
    </xdr:to>
    <xdr:sp macro="" textlink="">
      <xdr:nvSpPr>
        <xdr:cNvPr id="216" name="楕円 215"/>
        <xdr:cNvSpPr/>
      </xdr:nvSpPr>
      <xdr:spPr>
        <a:xfrm>
          <a:off x="3175000" y="1378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4611</xdr:rowOff>
    </xdr:from>
    <xdr:ext cx="762000" cy="259045"/>
    <xdr:sp macro="" textlink="">
      <xdr:nvSpPr>
        <xdr:cNvPr id="217" name="テキスト ボックス 216"/>
        <xdr:cNvSpPr txBox="1"/>
      </xdr:nvSpPr>
      <xdr:spPr>
        <a:xfrm>
          <a:off x="2844800" y="1354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84285</xdr:rowOff>
    </xdr:from>
    <xdr:to>
      <xdr:col>11</xdr:col>
      <xdr:colOff>82550</xdr:colOff>
      <xdr:row>81</xdr:row>
      <xdr:rowOff>14435</xdr:rowOff>
    </xdr:to>
    <xdr:sp macro="" textlink="">
      <xdr:nvSpPr>
        <xdr:cNvPr id="218" name="楕円 217"/>
        <xdr:cNvSpPr/>
      </xdr:nvSpPr>
      <xdr:spPr>
        <a:xfrm>
          <a:off x="2286000" y="138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24612</xdr:rowOff>
    </xdr:from>
    <xdr:ext cx="762000" cy="259045"/>
    <xdr:sp macro="" textlink="">
      <xdr:nvSpPr>
        <xdr:cNvPr id="219" name="テキスト ボックス 218"/>
        <xdr:cNvSpPr txBox="1"/>
      </xdr:nvSpPr>
      <xdr:spPr>
        <a:xfrm>
          <a:off x="1955800" y="1356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53935</xdr:rowOff>
    </xdr:from>
    <xdr:to>
      <xdr:col>7</xdr:col>
      <xdr:colOff>31750</xdr:colOff>
      <xdr:row>80</xdr:row>
      <xdr:rowOff>155535</xdr:rowOff>
    </xdr:to>
    <xdr:sp macro="" textlink="">
      <xdr:nvSpPr>
        <xdr:cNvPr id="220" name="楕円 219"/>
        <xdr:cNvSpPr/>
      </xdr:nvSpPr>
      <xdr:spPr>
        <a:xfrm>
          <a:off x="1397000" y="1376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165712</xdr:rowOff>
    </xdr:from>
    <xdr:ext cx="762000" cy="259045"/>
    <xdr:sp macro="" textlink="">
      <xdr:nvSpPr>
        <xdr:cNvPr id="221" name="テキスト ボックス 220"/>
        <xdr:cNvSpPr txBox="1"/>
      </xdr:nvSpPr>
      <xdr:spPr>
        <a:xfrm>
          <a:off x="1066800" y="1353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類似団体平均及び全国市平均との比較では、それぞれ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上回っているが、過去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年間では僅差で推移している。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前年度と比較したラスパイレス指数の上昇要因としては、経験年数の長い高卒の職員の経験年数階層の変動によるものである。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なお、人件費抑制の取組みとして、平成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日からの給与制度の総合的見直しを始め、平成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年度の住居手当の見直し（持家手当額の引下げ）や国に準じた扶養手当の見直し（平成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年度から段階的に行っており、令和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年度に制度が完成）を実施しているが、今後も引き続き給与体系の適正化に努めていく。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0" name="直線コネクタ 249"/>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1"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2" name="直線コネクタ 251"/>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3"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4" name="直線コネクタ 253"/>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121709</xdr:rowOff>
    </xdr:from>
    <xdr:to>
      <xdr:col>81</xdr:col>
      <xdr:colOff>44450</xdr:colOff>
      <xdr:row>87</xdr:row>
      <xdr:rowOff>91016</xdr:rowOff>
    </xdr:to>
    <xdr:cxnSp macro="">
      <xdr:nvCxnSpPr>
        <xdr:cNvPr id="255" name="直線コネクタ 254"/>
        <xdr:cNvCxnSpPr/>
      </xdr:nvCxnSpPr>
      <xdr:spPr>
        <a:xfrm>
          <a:off x="16179800" y="14866409"/>
          <a:ext cx="8382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121709</xdr:rowOff>
    </xdr:from>
    <xdr:to>
      <xdr:col>77</xdr:col>
      <xdr:colOff>44450</xdr:colOff>
      <xdr:row>86</xdr:row>
      <xdr:rowOff>141816</xdr:rowOff>
    </xdr:to>
    <xdr:cxnSp macro="">
      <xdr:nvCxnSpPr>
        <xdr:cNvPr id="258" name="直線コネクタ 257"/>
        <xdr:cNvCxnSpPr/>
      </xdr:nvCxnSpPr>
      <xdr:spPr>
        <a:xfrm flipV="1">
          <a:off x="15290800" y="148664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0" name="テキスト ボックス 259"/>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141816</xdr:rowOff>
    </xdr:to>
    <xdr:cxnSp macro="">
      <xdr:nvCxnSpPr>
        <xdr:cNvPr id="261" name="直線コネクタ 260"/>
        <xdr:cNvCxnSpPr/>
      </xdr:nvCxnSpPr>
      <xdr:spPr>
        <a:xfrm>
          <a:off x="14401800" y="147658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63" name="テキスト ボックス 262"/>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21166</xdr:rowOff>
    </xdr:to>
    <xdr:cxnSp macro="">
      <xdr:nvCxnSpPr>
        <xdr:cNvPr id="264" name="直線コネクタ 263"/>
        <xdr:cNvCxnSpPr/>
      </xdr:nvCxnSpPr>
      <xdr:spPr>
        <a:xfrm>
          <a:off x="13512800" y="14765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66" name="テキスト ボックス 265"/>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68" name="テキスト ボックス 267"/>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4" name="楕円 273"/>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5" name="給与水準   （国との比較）該当値テキスト"/>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70909</xdr:rowOff>
    </xdr:from>
    <xdr:to>
      <xdr:col>77</xdr:col>
      <xdr:colOff>95250</xdr:colOff>
      <xdr:row>87</xdr:row>
      <xdr:rowOff>1059</xdr:rowOff>
    </xdr:to>
    <xdr:sp macro="" textlink="">
      <xdr:nvSpPr>
        <xdr:cNvPr id="276" name="楕円 275"/>
        <xdr:cNvSpPr/>
      </xdr:nvSpPr>
      <xdr:spPr>
        <a:xfrm>
          <a:off x="16129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157286</xdr:rowOff>
    </xdr:from>
    <xdr:ext cx="736600" cy="259045"/>
    <xdr:sp macro="" textlink="">
      <xdr:nvSpPr>
        <xdr:cNvPr id="277" name="テキスト ボックス 276"/>
        <xdr:cNvSpPr txBox="1"/>
      </xdr:nvSpPr>
      <xdr:spPr>
        <a:xfrm>
          <a:off x="15798800" y="14901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78" name="楕円 277"/>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79" name="テキスト ボックス 278"/>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0" name="楕円 279"/>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1" name="テキスト ボックス 280"/>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2" name="楕円 281"/>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3" name="テキスト ボックス 282"/>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年度以降の技能労務職の退職者不補充を原則とする業務の民間委託化の推進により、職員数の削減を進めてきているものの、地方創生や防災対策の推進、また、新型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感染症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対応等の行政需要の高まりのため、近年は、やや増加傾向にある。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今後は、定員管理計画に基づき、現状ベースでの職員数の維持を原則とするが、定年引上げの影響を踏まえ、やや増加の傾向となることが想定される。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35197</xdr:rowOff>
    </xdr:to>
    <xdr:cxnSp macro="">
      <xdr:nvCxnSpPr>
        <xdr:cNvPr id="315" name="直線コネクタ 314"/>
        <xdr:cNvCxnSpPr/>
      </xdr:nvCxnSpPr>
      <xdr:spPr>
        <a:xfrm flipV="1">
          <a:off x="17018000" y="1012280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7274</xdr:rowOff>
    </xdr:from>
    <xdr:ext cx="762000" cy="259045"/>
    <xdr:sp macro="" textlink="">
      <xdr:nvSpPr>
        <xdr:cNvPr id="316"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35197</xdr:rowOff>
    </xdr:from>
    <xdr:to>
      <xdr:col>81</xdr:col>
      <xdr:colOff>133350</xdr:colOff>
      <xdr:row>67</xdr:row>
      <xdr:rowOff>35197</xdr:rowOff>
    </xdr:to>
    <xdr:cxnSp macro="">
      <xdr:nvCxnSpPr>
        <xdr:cNvPr id="317" name="直線コネクタ 316"/>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18" name="定員管理の状況最大値テキスト"/>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19" name="直線コネクタ 318"/>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37556</xdr:rowOff>
    </xdr:from>
    <xdr:to>
      <xdr:col>81</xdr:col>
      <xdr:colOff>44450</xdr:colOff>
      <xdr:row>62</xdr:row>
      <xdr:rowOff>41003</xdr:rowOff>
    </xdr:to>
    <xdr:cxnSp macro="">
      <xdr:nvCxnSpPr>
        <xdr:cNvPr id="320" name="直線コネクタ 319"/>
        <xdr:cNvCxnSpPr/>
      </xdr:nvCxnSpPr>
      <xdr:spPr>
        <a:xfrm flipV="1">
          <a:off x="16179800" y="10667456"/>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1" name="定員管理の状況平均値テキスト"/>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2" name="フローチャート: 判断 321"/>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13426</xdr:rowOff>
    </xdr:from>
    <xdr:to>
      <xdr:col>77</xdr:col>
      <xdr:colOff>44450</xdr:colOff>
      <xdr:row>62</xdr:row>
      <xdr:rowOff>41003</xdr:rowOff>
    </xdr:to>
    <xdr:cxnSp macro="">
      <xdr:nvCxnSpPr>
        <xdr:cNvPr id="323" name="直線コネクタ 322"/>
        <xdr:cNvCxnSpPr/>
      </xdr:nvCxnSpPr>
      <xdr:spPr>
        <a:xfrm>
          <a:off x="15290800" y="1064332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130628</xdr:rowOff>
    </xdr:from>
    <xdr:to>
      <xdr:col>77</xdr:col>
      <xdr:colOff>95250</xdr:colOff>
      <xdr:row>62</xdr:row>
      <xdr:rowOff>60778</xdr:rowOff>
    </xdr:to>
    <xdr:sp macro="" textlink="">
      <xdr:nvSpPr>
        <xdr:cNvPr id="324" name="フローチャート: 判断 323"/>
        <xdr:cNvSpPr/>
      </xdr:nvSpPr>
      <xdr:spPr>
        <a:xfrm>
          <a:off x="16129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70955</xdr:rowOff>
    </xdr:from>
    <xdr:ext cx="736600" cy="259045"/>
    <xdr:sp macro="" textlink="">
      <xdr:nvSpPr>
        <xdr:cNvPr id="325" name="テキスト ボックス 324"/>
        <xdr:cNvSpPr txBox="1"/>
      </xdr:nvSpPr>
      <xdr:spPr>
        <a:xfrm>
          <a:off x="15798800" y="1035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153851</xdr:rowOff>
    </xdr:from>
    <xdr:to>
      <xdr:col>72</xdr:col>
      <xdr:colOff>203200</xdr:colOff>
      <xdr:row>62</xdr:row>
      <xdr:rowOff>13426</xdr:rowOff>
    </xdr:to>
    <xdr:cxnSp macro="">
      <xdr:nvCxnSpPr>
        <xdr:cNvPr id="326" name="直線コネクタ 325"/>
        <xdr:cNvCxnSpPr/>
      </xdr:nvCxnSpPr>
      <xdr:spPr>
        <a:xfrm>
          <a:off x="14401800" y="106123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120287</xdr:rowOff>
    </xdr:from>
    <xdr:to>
      <xdr:col>73</xdr:col>
      <xdr:colOff>44450</xdr:colOff>
      <xdr:row>62</xdr:row>
      <xdr:rowOff>50437</xdr:rowOff>
    </xdr:to>
    <xdr:sp macro="" textlink="">
      <xdr:nvSpPr>
        <xdr:cNvPr id="327" name="フローチャート: 判断 326"/>
        <xdr:cNvSpPr/>
      </xdr:nvSpPr>
      <xdr:spPr>
        <a:xfrm>
          <a:off x="15240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60614</xdr:rowOff>
    </xdr:from>
    <xdr:ext cx="762000" cy="259045"/>
    <xdr:sp macro="" textlink="">
      <xdr:nvSpPr>
        <xdr:cNvPr id="328" name="テキスト ボックス 327"/>
        <xdr:cNvSpPr txBox="1"/>
      </xdr:nvSpPr>
      <xdr:spPr>
        <a:xfrm>
          <a:off x="14909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143510</xdr:rowOff>
    </xdr:from>
    <xdr:to>
      <xdr:col>68</xdr:col>
      <xdr:colOff>152400</xdr:colOff>
      <xdr:row>61</xdr:row>
      <xdr:rowOff>153851</xdr:rowOff>
    </xdr:to>
    <xdr:cxnSp macro="">
      <xdr:nvCxnSpPr>
        <xdr:cNvPr id="329" name="直線コネクタ 328"/>
        <xdr:cNvCxnSpPr/>
      </xdr:nvCxnSpPr>
      <xdr:spPr>
        <a:xfrm>
          <a:off x="13512800" y="1060196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0" name="フローチャート: 判断 329"/>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1" name="テキスト ボックス 330"/>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3" name="テキスト ボックス 332"/>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158206</xdr:rowOff>
    </xdr:from>
    <xdr:to>
      <xdr:col>81</xdr:col>
      <xdr:colOff>95250</xdr:colOff>
      <xdr:row>62</xdr:row>
      <xdr:rowOff>88356</xdr:rowOff>
    </xdr:to>
    <xdr:sp macro="" textlink="">
      <xdr:nvSpPr>
        <xdr:cNvPr id="339" name="楕円 338"/>
        <xdr:cNvSpPr/>
      </xdr:nvSpPr>
      <xdr:spPr>
        <a:xfrm>
          <a:off x="169672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130283</xdr:rowOff>
    </xdr:from>
    <xdr:ext cx="762000" cy="259045"/>
    <xdr:sp macro="" textlink="">
      <xdr:nvSpPr>
        <xdr:cNvPr id="340" name="定員管理の状況該当値テキスト"/>
        <xdr:cNvSpPr txBox="1"/>
      </xdr:nvSpPr>
      <xdr:spPr>
        <a:xfrm>
          <a:off x="17106900" y="10588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161653</xdr:rowOff>
    </xdr:from>
    <xdr:to>
      <xdr:col>77</xdr:col>
      <xdr:colOff>95250</xdr:colOff>
      <xdr:row>62</xdr:row>
      <xdr:rowOff>91803</xdr:rowOff>
    </xdr:to>
    <xdr:sp macro="" textlink="">
      <xdr:nvSpPr>
        <xdr:cNvPr id="341" name="楕円 340"/>
        <xdr:cNvSpPr/>
      </xdr:nvSpPr>
      <xdr:spPr>
        <a:xfrm>
          <a:off x="16129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76580</xdr:rowOff>
    </xdr:from>
    <xdr:ext cx="736600" cy="259045"/>
    <xdr:sp macro="" textlink="">
      <xdr:nvSpPr>
        <xdr:cNvPr id="342" name="テキスト ボックス 341"/>
        <xdr:cNvSpPr txBox="1"/>
      </xdr:nvSpPr>
      <xdr:spPr>
        <a:xfrm>
          <a:off x="15798800" y="10706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134076</xdr:rowOff>
    </xdr:from>
    <xdr:to>
      <xdr:col>73</xdr:col>
      <xdr:colOff>44450</xdr:colOff>
      <xdr:row>62</xdr:row>
      <xdr:rowOff>64226</xdr:rowOff>
    </xdr:to>
    <xdr:sp macro="" textlink="">
      <xdr:nvSpPr>
        <xdr:cNvPr id="343" name="楕円 342"/>
        <xdr:cNvSpPr/>
      </xdr:nvSpPr>
      <xdr:spPr>
        <a:xfrm>
          <a:off x="15240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49003</xdr:rowOff>
    </xdr:from>
    <xdr:ext cx="762000" cy="259045"/>
    <xdr:sp macro="" textlink="">
      <xdr:nvSpPr>
        <xdr:cNvPr id="344" name="テキスト ボックス 343"/>
        <xdr:cNvSpPr txBox="1"/>
      </xdr:nvSpPr>
      <xdr:spPr>
        <a:xfrm>
          <a:off x="14909800" y="106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103051</xdr:rowOff>
    </xdr:from>
    <xdr:to>
      <xdr:col>68</xdr:col>
      <xdr:colOff>203200</xdr:colOff>
      <xdr:row>62</xdr:row>
      <xdr:rowOff>33201</xdr:rowOff>
    </xdr:to>
    <xdr:sp macro="" textlink="">
      <xdr:nvSpPr>
        <xdr:cNvPr id="345" name="楕円 344"/>
        <xdr:cNvSpPr/>
      </xdr:nvSpPr>
      <xdr:spPr>
        <a:xfrm>
          <a:off x="14351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43378</xdr:rowOff>
    </xdr:from>
    <xdr:ext cx="762000" cy="259045"/>
    <xdr:sp macro="" textlink="">
      <xdr:nvSpPr>
        <xdr:cNvPr id="346" name="テキスト ボックス 345"/>
        <xdr:cNvSpPr txBox="1"/>
      </xdr:nvSpPr>
      <xdr:spPr>
        <a:xfrm>
          <a:off x="14020800" y="10330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92710</xdr:rowOff>
    </xdr:from>
    <xdr:to>
      <xdr:col>64</xdr:col>
      <xdr:colOff>152400</xdr:colOff>
      <xdr:row>62</xdr:row>
      <xdr:rowOff>22860</xdr:rowOff>
    </xdr:to>
    <xdr:sp macro="" textlink="">
      <xdr:nvSpPr>
        <xdr:cNvPr id="347" name="楕円 346"/>
        <xdr:cNvSpPr/>
      </xdr:nvSpPr>
      <xdr:spPr>
        <a:xfrm>
          <a:off x="13462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33037</xdr:rowOff>
    </xdr:from>
    <xdr:ext cx="762000" cy="259045"/>
    <xdr:sp macro="" textlink="">
      <xdr:nvSpPr>
        <xdr:cNvPr id="348" name="テキスト ボックス 347"/>
        <xdr:cNvSpPr txBox="1"/>
      </xdr:nvSpPr>
      <xdr:spPr>
        <a:xfrm>
          <a:off x="1313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過去</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年間で見ると改善傾向にあり、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年度は、類似団体内平均、全国平均をそれぞれ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年度の算定から除かれる平成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年度と、新たに算定に含まれる令和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年度との単年度の比較において、</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下水道事業債の償還が進捗したことに伴</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う</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準元利償還金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の減により、分子が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減少したことに加え、普通交付税等の増加に伴い、</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分母を構成する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標準財政規模が増加したため、前年度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と比べて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したものである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79224</xdr:rowOff>
    </xdr:from>
    <xdr:to>
      <xdr:col>81</xdr:col>
      <xdr:colOff>44450</xdr:colOff>
      <xdr:row>38</xdr:row>
      <xdr:rowOff>90715</xdr:rowOff>
    </xdr:to>
    <xdr:cxnSp macro="">
      <xdr:nvCxnSpPr>
        <xdr:cNvPr id="383" name="直線コネクタ 382"/>
        <xdr:cNvCxnSpPr/>
      </xdr:nvCxnSpPr>
      <xdr:spPr>
        <a:xfrm flipV="1">
          <a:off x="16179800" y="65943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93332</xdr:rowOff>
    </xdr:from>
    <xdr:ext cx="762000" cy="259045"/>
    <xdr:sp macro="" textlink="">
      <xdr:nvSpPr>
        <xdr:cNvPr id="384" name="公債費負担の状況平均値テキスト"/>
        <xdr:cNvSpPr txBox="1"/>
      </xdr:nvSpPr>
      <xdr:spPr>
        <a:xfrm>
          <a:off x="17106900" y="6779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385" name="フローチャート: 判断 384"/>
        <xdr:cNvSpPr/>
      </xdr:nvSpPr>
      <xdr:spPr>
        <a:xfrm>
          <a:off x="169672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90715</xdr:rowOff>
    </xdr:from>
    <xdr:to>
      <xdr:col>77</xdr:col>
      <xdr:colOff>44450</xdr:colOff>
      <xdr:row>39</xdr:row>
      <xdr:rowOff>34169</xdr:rowOff>
    </xdr:to>
    <xdr:cxnSp macro="">
      <xdr:nvCxnSpPr>
        <xdr:cNvPr id="386" name="直線コネクタ 385"/>
        <xdr:cNvCxnSpPr/>
      </xdr:nvCxnSpPr>
      <xdr:spPr>
        <a:xfrm flipV="1">
          <a:off x="15290800" y="6605815"/>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7" name="フローチャート: 判断 386"/>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88" name="テキスト ボックス 387"/>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34169</xdr:rowOff>
    </xdr:from>
    <xdr:to>
      <xdr:col>72</xdr:col>
      <xdr:colOff>203200</xdr:colOff>
      <xdr:row>39</xdr:row>
      <xdr:rowOff>137583</xdr:rowOff>
    </xdr:to>
    <xdr:cxnSp macro="">
      <xdr:nvCxnSpPr>
        <xdr:cNvPr id="389" name="直線コネクタ 388"/>
        <xdr:cNvCxnSpPr/>
      </xdr:nvCxnSpPr>
      <xdr:spPr>
        <a:xfrm flipV="1">
          <a:off x="14401800" y="672071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0" name="フローチャート: 判断 389"/>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91" name="テキスト ボックス 390"/>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137583</xdr:rowOff>
    </xdr:from>
    <xdr:to>
      <xdr:col>68</xdr:col>
      <xdr:colOff>152400</xdr:colOff>
      <xdr:row>40</xdr:row>
      <xdr:rowOff>605</xdr:rowOff>
    </xdr:to>
    <xdr:cxnSp macro="">
      <xdr:nvCxnSpPr>
        <xdr:cNvPr id="392" name="直線コネクタ 391"/>
        <xdr:cNvCxnSpPr/>
      </xdr:nvCxnSpPr>
      <xdr:spPr>
        <a:xfrm flipV="1">
          <a:off x="13512800" y="682413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3" name="フローチャート: 判断 392"/>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394" name="テキスト ボックス 393"/>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5" name="フローチャート: 判断 394"/>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59162</xdr:rowOff>
    </xdr:from>
    <xdr:ext cx="762000" cy="259045"/>
    <xdr:sp macro="" textlink="">
      <xdr:nvSpPr>
        <xdr:cNvPr id="396" name="テキスト ボックス 395"/>
        <xdr:cNvSpPr txBox="1"/>
      </xdr:nvSpPr>
      <xdr:spPr>
        <a:xfrm>
          <a:off x="13131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28424</xdr:rowOff>
    </xdr:from>
    <xdr:to>
      <xdr:col>81</xdr:col>
      <xdr:colOff>95250</xdr:colOff>
      <xdr:row>38</xdr:row>
      <xdr:rowOff>130024</xdr:rowOff>
    </xdr:to>
    <xdr:sp macro="" textlink="">
      <xdr:nvSpPr>
        <xdr:cNvPr id="402" name="楕円 401"/>
        <xdr:cNvSpPr/>
      </xdr:nvSpPr>
      <xdr:spPr>
        <a:xfrm>
          <a:off x="169672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44951</xdr:rowOff>
    </xdr:from>
    <xdr:ext cx="762000" cy="259045"/>
    <xdr:sp macro="" textlink="">
      <xdr:nvSpPr>
        <xdr:cNvPr id="403" name="公債費負担の状況該当値テキスト"/>
        <xdr:cNvSpPr txBox="1"/>
      </xdr:nvSpPr>
      <xdr:spPr>
        <a:xfrm>
          <a:off x="17106900" y="638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39915</xdr:rowOff>
    </xdr:from>
    <xdr:to>
      <xdr:col>77</xdr:col>
      <xdr:colOff>95250</xdr:colOff>
      <xdr:row>38</xdr:row>
      <xdr:rowOff>141515</xdr:rowOff>
    </xdr:to>
    <xdr:sp macro="" textlink="">
      <xdr:nvSpPr>
        <xdr:cNvPr id="404" name="楕円 403"/>
        <xdr:cNvSpPr/>
      </xdr:nvSpPr>
      <xdr:spPr>
        <a:xfrm>
          <a:off x="16129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151691</xdr:rowOff>
    </xdr:from>
    <xdr:ext cx="736600" cy="259045"/>
    <xdr:sp macro="" textlink="">
      <xdr:nvSpPr>
        <xdr:cNvPr id="405" name="テキスト ボックス 404"/>
        <xdr:cNvSpPr txBox="1"/>
      </xdr:nvSpPr>
      <xdr:spPr>
        <a:xfrm>
          <a:off x="15798800" y="632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154819</xdr:rowOff>
    </xdr:from>
    <xdr:to>
      <xdr:col>73</xdr:col>
      <xdr:colOff>44450</xdr:colOff>
      <xdr:row>39</xdr:row>
      <xdr:rowOff>84969</xdr:rowOff>
    </xdr:to>
    <xdr:sp macro="" textlink="">
      <xdr:nvSpPr>
        <xdr:cNvPr id="406" name="楕円 405"/>
        <xdr:cNvSpPr/>
      </xdr:nvSpPr>
      <xdr:spPr>
        <a:xfrm>
          <a:off x="15240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95146</xdr:rowOff>
    </xdr:from>
    <xdr:ext cx="762000" cy="259045"/>
    <xdr:sp macro="" textlink="">
      <xdr:nvSpPr>
        <xdr:cNvPr id="407" name="テキスト ボックス 406"/>
        <xdr:cNvSpPr txBox="1"/>
      </xdr:nvSpPr>
      <xdr:spPr>
        <a:xfrm>
          <a:off x="14909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86783</xdr:rowOff>
    </xdr:from>
    <xdr:to>
      <xdr:col>68</xdr:col>
      <xdr:colOff>203200</xdr:colOff>
      <xdr:row>40</xdr:row>
      <xdr:rowOff>16933</xdr:rowOff>
    </xdr:to>
    <xdr:sp macro="" textlink="">
      <xdr:nvSpPr>
        <xdr:cNvPr id="408" name="楕円 407"/>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409" name="テキスト ボックス 408"/>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121255</xdr:rowOff>
    </xdr:from>
    <xdr:to>
      <xdr:col>64</xdr:col>
      <xdr:colOff>152400</xdr:colOff>
      <xdr:row>40</xdr:row>
      <xdr:rowOff>51405</xdr:rowOff>
    </xdr:to>
    <xdr:sp macro="" textlink="">
      <xdr:nvSpPr>
        <xdr:cNvPr id="410" name="楕円 409"/>
        <xdr:cNvSpPr/>
      </xdr:nvSpPr>
      <xdr:spPr>
        <a:xfrm>
          <a:off x="13462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61582</xdr:rowOff>
    </xdr:from>
    <xdr:ext cx="762000" cy="259045"/>
    <xdr:sp macro="" textlink="">
      <xdr:nvSpPr>
        <xdr:cNvPr id="411" name="テキスト ボックス 410"/>
        <xdr:cNvSpPr txBox="1"/>
      </xdr:nvSpPr>
      <xdr:spPr>
        <a:xfrm>
          <a:off x="13131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過去</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年間で見ると改善傾向にあり、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年度は、類似団体内平均を</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、全国平均を</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これは、下水道事業債の償還の</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進捗</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に伴う公営企業債等繰入見込額の減少を、控除財源である財政調整基金などの充当可能財源の減少が上回</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り、分子が増加したも</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のの、地方消費税交付金等の増加に伴い、</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分母を構成する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標準財政規模が増加したため、前年度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と比べて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40" name="直線コネクタ 439"/>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41"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42" name="直線コネクタ 441"/>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33514</xdr:rowOff>
    </xdr:from>
    <xdr:to>
      <xdr:col>81</xdr:col>
      <xdr:colOff>44450</xdr:colOff>
      <xdr:row>15</xdr:row>
      <xdr:rowOff>34854</xdr:rowOff>
    </xdr:to>
    <xdr:cxnSp macro="">
      <xdr:nvCxnSpPr>
        <xdr:cNvPr id="445" name="直線コネクタ 444"/>
        <xdr:cNvCxnSpPr/>
      </xdr:nvCxnSpPr>
      <xdr:spPr>
        <a:xfrm flipV="1">
          <a:off x="16179800" y="2605264"/>
          <a:ext cx="8382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31273</xdr:rowOff>
    </xdr:from>
    <xdr:ext cx="762000" cy="259045"/>
    <xdr:sp macro="" textlink="">
      <xdr:nvSpPr>
        <xdr:cNvPr id="446" name="将来負担の状況平均値テキスト"/>
        <xdr:cNvSpPr txBox="1"/>
      </xdr:nvSpPr>
      <xdr:spPr>
        <a:xfrm>
          <a:off x="17106900" y="2260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14746</xdr:rowOff>
    </xdr:from>
    <xdr:to>
      <xdr:col>81</xdr:col>
      <xdr:colOff>95250</xdr:colOff>
      <xdr:row>14</xdr:row>
      <xdr:rowOff>116346</xdr:rowOff>
    </xdr:to>
    <xdr:sp macro="" textlink="">
      <xdr:nvSpPr>
        <xdr:cNvPr id="447" name="フローチャート: 判断 446"/>
        <xdr:cNvSpPr/>
      </xdr:nvSpPr>
      <xdr:spPr>
        <a:xfrm>
          <a:off x="16967200" y="241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34854</xdr:rowOff>
    </xdr:from>
    <xdr:to>
      <xdr:col>77</xdr:col>
      <xdr:colOff>44450</xdr:colOff>
      <xdr:row>15</xdr:row>
      <xdr:rowOff>156845</xdr:rowOff>
    </xdr:to>
    <xdr:cxnSp macro="">
      <xdr:nvCxnSpPr>
        <xdr:cNvPr id="448" name="直線コネクタ 447"/>
        <xdr:cNvCxnSpPr/>
      </xdr:nvCxnSpPr>
      <xdr:spPr>
        <a:xfrm flipV="1">
          <a:off x="15290800" y="2606604"/>
          <a:ext cx="889000" cy="1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156845</xdr:rowOff>
    </xdr:from>
    <xdr:to>
      <xdr:col>72</xdr:col>
      <xdr:colOff>203200</xdr:colOff>
      <xdr:row>16</xdr:row>
      <xdr:rowOff>110067</xdr:rowOff>
    </xdr:to>
    <xdr:cxnSp macro="">
      <xdr:nvCxnSpPr>
        <xdr:cNvPr id="451" name="直線コネクタ 450"/>
        <xdr:cNvCxnSpPr/>
      </xdr:nvCxnSpPr>
      <xdr:spPr>
        <a:xfrm flipV="1">
          <a:off x="14401800" y="2728595"/>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81774</xdr:rowOff>
    </xdr:from>
    <xdr:to>
      <xdr:col>73</xdr:col>
      <xdr:colOff>44450</xdr:colOff>
      <xdr:row>15</xdr:row>
      <xdr:rowOff>11924</xdr:rowOff>
    </xdr:to>
    <xdr:sp macro="" textlink="">
      <xdr:nvSpPr>
        <xdr:cNvPr id="452" name="フローチャート: 判断 451"/>
        <xdr:cNvSpPr/>
      </xdr:nvSpPr>
      <xdr:spPr>
        <a:xfrm>
          <a:off x="15240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22101</xdr:rowOff>
    </xdr:from>
    <xdr:ext cx="762000" cy="259045"/>
    <xdr:sp macro="" textlink="">
      <xdr:nvSpPr>
        <xdr:cNvPr id="453" name="テキスト ボックス 452"/>
        <xdr:cNvSpPr txBox="1"/>
      </xdr:nvSpPr>
      <xdr:spPr>
        <a:xfrm>
          <a:off x="14909800" y="225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52423</xdr:rowOff>
    </xdr:from>
    <xdr:to>
      <xdr:col>68</xdr:col>
      <xdr:colOff>152400</xdr:colOff>
      <xdr:row>16</xdr:row>
      <xdr:rowOff>110067</xdr:rowOff>
    </xdr:to>
    <xdr:cxnSp macro="">
      <xdr:nvCxnSpPr>
        <xdr:cNvPr id="454" name="直線コネクタ 453"/>
        <xdr:cNvCxnSpPr/>
      </xdr:nvCxnSpPr>
      <xdr:spPr>
        <a:xfrm>
          <a:off x="13512800" y="2795623"/>
          <a:ext cx="889000" cy="5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152823</xdr:rowOff>
    </xdr:from>
    <xdr:to>
      <xdr:col>68</xdr:col>
      <xdr:colOff>203200</xdr:colOff>
      <xdr:row>15</xdr:row>
      <xdr:rowOff>82973</xdr:rowOff>
    </xdr:to>
    <xdr:sp macro="" textlink="">
      <xdr:nvSpPr>
        <xdr:cNvPr id="455" name="フローチャート: 判断 454"/>
        <xdr:cNvSpPr/>
      </xdr:nvSpPr>
      <xdr:spPr>
        <a:xfrm>
          <a:off x="14351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93150</xdr:rowOff>
    </xdr:from>
    <xdr:ext cx="762000" cy="259045"/>
    <xdr:sp macro="" textlink="">
      <xdr:nvSpPr>
        <xdr:cNvPr id="456" name="テキスト ボックス 455"/>
        <xdr:cNvSpPr txBox="1"/>
      </xdr:nvSpPr>
      <xdr:spPr>
        <a:xfrm>
          <a:off x="14020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142099</xdr:rowOff>
    </xdr:from>
    <xdr:to>
      <xdr:col>64</xdr:col>
      <xdr:colOff>152400</xdr:colOff>
      <xdr:row>15</xdr:row>
      <xdr:rowOff>72249</xdr:rowOff>
    </xdr:to>
    <xdr:sp macro="" textlink="">
      <xdr:nvSpPr>
        <xdr:cNvPr id="457" name="フローチャート: 判断 456"/>
        <xdr:cNvSpPr/>
      </xdr:nvSpPr>
      <xdr:spPr>
        <a:xfrm>
          <a:off x="13462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82426</xdr:rowOff>
    </xdr:from>
    <xdr:ext cx="762000" cy="259045"/>
    <xdr:sp macro="" textlink="">
      <xdr:nvSpPr>
        <xdr:cNvPr id="458" name="テキスト ボックス 457"/>
        <xdr:cNvSpPr txBox="1"/>
      </xdr:nvSpPr>
      <xdr:spPr>
        <a:xfrm>
          <a:off x="13131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154164</xdr:rowOff>
    </xdr:from>
    <xdr:to>
      <xdr:col>81</xdr:col>
      <xdr:colOff>95250</xdr:colOff>
      <xdr:row>15</xdr:row>
      <xdr:rowOff>84314</xdr:rowOff>
    </xdr:to>
    <xdr:sp macro="" textlink="">
      <xdr:nvSpPr>
        <xdr:cNvPr id="464" name="楕円 463"/>
        <xdr:cNvSpPr/>
      </xdr:nvSpPr>
      <xdr:spPr>
        <a:xfrm>
          <a:off x="16967200" y="25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126241</xdr:rowOff>
    </xdr:from>
    <xdr:ext cx="762000" cy="259045"/>
    <xdr:sp macro="" textlink="">
      <xdr:nvSpPr>
        <xdr:cNvPr id="465" name="将来負担の状況該当値テキスト"/>
        <xdr:cNvSpPr txBox="1"/>
      </xdr:nvSpPr>
      <xdr:spPr>
        <a:xfrm>
          <a:off x="17106900" y="2526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155504</xdr:rowOff>
    </xdr:from>
    <xdr:to>
      <xdr:col>77</xdr:col>
      <xdr:colOff>95250</xdr:colOff>
      <xdr:row>15</xdr:row>
      <xdr:rowOff>85654</xdr:rowOff>
    </xdr:to>
    <xdr:sp macro="" textlink="">
      <xdr:nvSpPr>
        <xdr:cNvPr id="466" name="楕円 465"/>
        <xdr:cNvSpPr/>
      </xdr:nvSpPr>
      <xdr:spPr>
        <a:xfrm>
          <a:off x="16129000" y="255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70431</xdr:rowOff>
    </xdr:from>
    <xdr:ext cx="736600" cy="259045"/>
    <xdr:sp macro="" textlink="">
      <xdr:nvSpPr>
        <xdr:cNvPr id="467" name="テキスト ボックス 466"/>
        <xdr:cNvSpPr txBox="1"/>
      </xdr:nvSpPr>
      <xdr:spPr>
        <a:xfrm>
          <a:off x="15798800" y="2642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106045</xdr:rowOff>
    </xdr:from>
    <xdr:to>
      <xdr:col>73</xdr:col>
      <xdr:colOff>44450</xdr:colOff>
      <xdr:row>16</xdr:row>
      <xdr:rowOff>36195</xdr:rowOff>
    </xdr:to>
    <xdr:sp macro="" textlink="">
      <xdr:nvSpPr>
        <xdr:cNvPr id="468" name="楕円 467"/>
        <xdr:cNvSpPr/>
      </xdr:nvSpPr>
      <xdr:spPr>
        <a:xfrm>
          <a:off x="15240000" y="26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20972</xdr:rowOff>
    </xdr:from>
    <xdr:ext cx="762000" cy="259045"/>
    <xdr:sp macro="" textlink="">
      <xdr:nvSpPr>
        <xdr:cNvPr id="469" name="テキスト ボックス 468"/>
        <xdr:cNvSpPr txBox="1"/>
      </xdr:nvSpPr>
      <xdr:spPr>
        <a:xfrm>
          <a:off x="14909800" y="276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59267</xdr:rowOff>
    </xdr:from>
    <xdr:to>
      <xdr:col>68</xdr:col>
      <xdr:colOff>203200</xdr:colOff>
      <xdr:row>16</xdr:row>
      <xdr:rowOff>160867</xdr:rowOff>
    </xdr:to>
    <xdr:sp macro="" textlink="">
      <xdr:nvSpPr>
        <xdr:cNvPr id="470" name="楕円 469"/>
        <xdr:cNvSpPr/>
      </xdr:nvSpPr>
      <xdr:spPr>
        <a:xfrm>
          <a:off x="14351000" y="280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145644</xdr:rowOff>
    </xdr:from>
    <xdr:ext cx="762000" cy="259045"/>
    <xdr:sp macro="" textlink="">
      <xdr:nvSpPr>
        <xdr:cNvPr id="471" name="テキスト ボックス 470"/>
        <xdr:cNvSpPr txBox="1"/>
      </xdr:nvSpPr>
      <xdr:spPr>
        <a:xfrm>
          <a:off x="14020800" y="288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1623</xdr:rowOff>
    </xdr:from>
    <xdr:to>
      <xdr:col>64</xdr:col>
      <xdr:colOff>152400</xdr:colOff>
      <xdr:row>16</xdr:row>
      <xdr:rowOff>103223</xdr:rowOff>
    </xdr:to>
    <xdr:sp macro="" textlink="">
      <xdr:nvSpPr>
        <xdr:cNvPr id="472" name="楕円 471"/>
        <xdr:cNvSpPr/>
      </xdr:nvSpPr>
      <xdr:spPr>
        <a:xfrm>
          <a:off x="13462000" y="274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88000</xdr:rowOff>
    </xdr:from>
    <xdr:ext cx="762000" cy="259045"/>
    <xdr:sp macro="" textlink="">
      <xdr:nvSpPr>
        <xdr:cNvPr id="473" name="テキスト ボックス 472"/>
        <xdr:cNvSpPr txBox="1"/>
      </xdr:nvSpPr>
      <xdr:spPr>
        <a:xfrm>
          <a:off x="13131800" y="283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神奈川県秦野市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160,415
156,708
103.76
70,218,366
68,103,169
1,755,185
30,554,958
35,087,715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年度は、前年度と比べて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ポイント増加しており、依然として、類似団体内平均、全国平均をそれぞれ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増加した要因は、一部</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退職者の勤務延長</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に伴い、退職金が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385,055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千円増加したことに加え、会計年度任用職員制度の施行に伴い</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報酬及び期末手当が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964,913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千円増加したことにより、経常経費充当一般財源ベースで</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775,662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千円増加したためである。</a:t>
          </a:r>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endParaRPr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8890</xdr:rowOff>
    </xdr:to>
    <xdr:cxnSp macro="">
      <xdr:nvCxnSpPr>
        <xdr:cNvPr id="61" name="直線コネクタ 60"/>
        <xdr:cNvCxnSpPr/>
      </xdr:nvCxnSpPr>
      <xdr:spPr>
        <a:xfrm flipV="1">
          <a:off x="4826000" y="58343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73660</xdr:rowOff>
    </xdr:from>
    <xdr:to>
      <xdr:col>24</xdr:col>
      <xdr:colOff>25400</xdr:colOff>
      <xdr:row>39</xdr:row>
      <xdr:rowOff>69850</xdr:rowOff>
    </xdr:to>
    <xdr:cxnSp macro="">
      <xdr:nvCxnSpPr>
        <xdr:cNvPr id="66" name="直線コネクタ 65"/>
        <xdr:cNvCxnSpPr/>
      </xdr:nvCxnSpPr>
      <xdr:spPr>
        <a:xfrm>
          <a:off x="3987800" y="658876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119397</xdr:rowOff>
    </xdr:from>
    <xdr:ext cx="762000" cy="259045"/>
    <xdr:sp macro="" textlink="">
      <xdr:nvSpPr>
        <xdr:cNvPr id="67" name="人件費平均値テキスト"/>
        <xdr:cNvSpPr txBox="1"/>
      </xdr:nvSpPr>
      <xdr:spPr>
        <a:xfrm>
          <a:off x="4914900" y="6291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68" name="フローチャート: 判断 67"/>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73660</xdr:rowOff>
    </xdr:from>
    <xdr:to>
      <xdr:col>19</xdr:col>
      <xdr:colOff>187325</xdr:colOff>
      <xdr:row>39</xdr:row>
      <xdr:rowOff>1270</xdr:rowOff>
    </xdr:to>
    <xdr:cxnSp macro="">
      <xdr:nvCxnSpPr>
        <xdr:cNvPr id="69" name="直線コネクタ 68"/>
        <xdr:cNvCxnSpPr/>
      </xdr:nvCxnSpPr>
      <xdr:spPr>
        <a:xfrm flipV="1">
          <a:off x="3098800" y="65887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1270</xdr:rowOff>
    </xdr:from>
    <xdr:to>
      <xdr:col>15</xdr:col>
      <xdr:colOff>98425</xdr:colOff>
      <xdr:row>39</xdr:row>
      <xdr:rowOff>31750</xdr:rowOff>
    </xdr:to>
    <xdr:cxnSp macro="">
      <xdr:nvCxnSpPr>
        <xdr:cNvPr id="72" name="直線コネクタ 71"/>
        <xdr:cNvCxnSpPr/>
      </xdr:nvCxnSpPr>
      <xdr:spPr>
        <a:xfrm flipV="1">
          <a:off x="2209800" y="6687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31750</xdr:rowOff>
    </xdr:from>
    <xdr:to>
      <xdr:col>11</xdr:col>
      <xdr:colOff>9525</xdr:colOff>
      <xdr:row>39</xdr:row>
      <xdr:rowOff>77470</xdr:rowOff>
    </xdr:to>
    <xdr:cxnSp macro="">
      <xdr:nvCxnSpPr>
        <xdr:cNvPr id="75" name="直線コネクタ 74"/>
        <xdr:cNvCxnSpPr/>
      </xdr:nvCxnSpPr>
      <xdr:spPr>
        <a:xfrm flipV="1">
          <a:off x="1320800" y="6718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77" name="テキスト ボックス 76"/>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27957</xdr:rowOff>
    </xdr:from>
    <xdr:ext cx="762000" cy="259045"/>
    <xdr:sp macro="" textlink="">
      <xdr:nvSpPr>
        <xdr:cNvPr id="79" name="テキスト ボックス 78"/>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19050</xdr:rowOff>
    </xdr:from>
    <xdr:to>
      <xdr:col>24</xdr:col>
      <xdr:colOff>76200</xdr:colOff>
      <xdr:row>39</xdr:row>
      <xdr:rowOff>120650</xdr:rowOff>
    </xdr:to>
    <xdr:sp macro="" textlink="">
      <xdr:nvSpPr>
        <xdr:cNvPr id="85" name="楕円 84"/>
        <xdr:cNvSpPr/>
      </xdr:nvSpPr>
      <xdr:spPr>
        <a:xfrm>
          <a:off x="4775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162577</xdr:rowOff>
    </xdr:from>
    <xdr:ext cx="762000" cy="259045"/>
    <xdr:sp macro="" textlink="">
      <xdr:nvSpPr>
        <xdr:cNvPr id="86" name="人件費該当値テキスト"/>
        <xdr:cNvSpPr txBox="1"/>
      </xdr:nvSpPr>
      <xdr:spPr>
        <a:xfrm>
          <a:off x="4914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22860</xdr:rowOff>
    </xdr:from>
    <xdr:to>
      <xdr:col>20</xdr:col>
      <xdr:colOff>38100</xdr:colOff>
      <xdr:row>38</xdr:row>
      <xdr:rowOff>124460</xdr:rowOff>
    </xdr:to>
    <xdr:sp macro="" textlink="">
      <xdr:nvSpPr>
        <xdr:cNvPr id="87" name="楕円 86"/>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109237</xdr:rowOff>
    </xdr:from>
    <xdr:ext cx="736600" cy="259045"/>
    <xdr:sp macro="" textlink="">
      <xdr:nvSpPr>
        <xdr:cNvPr id="88" name="テキスト ボックス 87"/>
        <xdr:cNvSpPr txBox="1"/>
      </xdr:nvSpPr>
      <xdr:spPr>
        <a:xfrm>
          <a:off x="3606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121920</xdr:rowOff>
    </xdr:from>
    <xdr:to>
      <xdr:col>15</xdr:col>
      <xdr:colOff>149225</xdr:colOff>
      <xdr:row>39</xdr:row>
      <xdr:rowOff>52070</xdr:rowOff>
    </xdr:to>
    <xdr:sp macro="" textlink="">
      <xdr:nvSpPr>
        <xdr:cNvPr id="89" name="楕円 88"/>
        <xdr:cNvSpPr/>
      </xdr:nvSpPr>
      <xdr:spPr>
        <a:xfrm>
          <a:off x="3048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36847</xdr:rowOff>
    </xdr:from>
    <xdr:ext cx="762000" cy="259045"/>
    <xdr:sp macro="" textlink="">
      <xdr:nvSpPr>
        <xdr:cNvPr id="90" name="テキスト ボックス 89"/>
        <xdr:cNvSpPr txBox="1"/>
      </xdr:nvSpPr>
      <xdr:spPr>
        <a:xfrm>
          <a:off x="2717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152400</xdr:rowOff>
    </xdr:from>
    <xdr:to>
      <xdr:col>11</xdr:col>
      <xdr:colOff>60325</xdr:colOff>
      <xdr:row>39</xdr:row>
      <xdr:rowOff>82550</xdr:rowOff>
    </xdr:to>
    <xdr:sp macro="" textlink="">
      <xdr:nvSpPr>
        <xdr:cNvPr id="91" name="楕円 90"/>
        <xdr:cNvSpPr/>
      </xdr:nvSpPr>
      <xdr:spPr>
        <a:xfrm>
          <a:off x="2159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67327</xdr:rowOff>
    </xdr:from>
    <xdr:ext cx="762000" cy="259045"/>
    <xdr:sp macro="" textlink="">
      <xdr:nvSpPr>
        <xdr:cNvPr id="92" name="テキスト ボックス 91"/>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26670</xdr:rowOff>
    </xdr:from>
    <xdr:to>
      <xdr:col>6</xdr:col>
      <xdr:colOff>171450</xdr:colOff>
      <xdr:row>39</xdr:row>
      <xdr:rowOff>128270</xdr:rowOff>
    </xdr:to>
    <xdr:sp macro="" textlink="">
      <xdr:nvSpPr>
        <xdr:cNvPr id="93" name="楕円 92"/>
        <xdr:cNvSpPr/>
      </xdr:nvSpPr>
      <xdr:spPr>
        <a:xfrm>
          <a:off x="1270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113047</xdr:rowOff>
    </xdr:from>
    <xdr:ext cx="762000" cy="259045"/>
    <xdr:sp macro="" textlink="">
      <xdr:nvSpPr>
        <xdr:cNvPr id="94" name="テキスト ボックス 93"/>
        <xdr:cNvSpPr txBox="1"/>
      </xdr:nvSpPr>
      <xdr:spPr>
        <a:xfrm>
          <a:off x="93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年度は、前年度と比べて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ポイント減少しており、全国平均及び神奈川県平均をそれぞれ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ポイント上回っているものの、類似団体内平均に対しては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減少した要因は、会計年度任用職員制度の施行に伴う賃金の減少（廃止）などにより、経常経費充当一般財源ベースで</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177,000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したためである。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65278</xdr:rowOff>
    </xdr:from>
    <xdr:to>
      <xdr:col>82</xdr:col>
      <xdr:colOff>107950</xdr:colOff>
      <xdr:row>19</xdr:row>
      <xdr:rowOff>110998</xdr:rowOff>
    </xdr:to>
    <xdr:cxnSp macro="">
      <xdr:nvCxnSpPr>
        <xdr:cNvPr id="120" name="直線コネクタ 119"/>
        <xdr:cNvCxnSpPr/>
      </xdr:nvCxnSpPr>
      <xdr:spPr>
        <a:xfrm flipV="1">
          <a:off x="16510000" y="22941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83075</xdr:rowOff>
    </xdr:from>
    <xdr:ext cx="762000" cy="259045"/>
    <xdr:sp macro="" textlink="">
      <xdr:nvSpPr>
        <xdr:cNvPr id="121" name="物件費最小値テキスト"/>
        <xdr:cNvSpPr txBox="1"/>
      </xdr:nvSpPr>
      <xdr:spPr>
        <a:xfrm>
          <a:off x="16598900" y="33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110998</xdr:rowOff>
    </xdr:from>
    <xdr:to>
      <xdr:col>82</xdr:col>
      <xdr:colOff>196850</xdr:colOff>
      <xdr:row>19</xdr:row>
      <xdr:rowOff>110998</xdr:rowOff>
    </xdr:to>
    <xdr:cxnSp macro="">
      <xdr:nvCxnSpPr>
        <xdr:cNvPr id="122" name="直線コネクタ 121"/>
        <xdr:cNvCxnSpPr/>
      </xdr:nvCxnSpPr>
      <xdr:spPr>
        <a:xfrm>
          <a:off x="16421100" y="336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151655</xdr:rowOff>
    </xdr:from>
    <xdr:ext cx="762000" cy="259045"/>
    <xdr:sp macro="" textlink="">
      <xdr:nvSpPr>
        <xdr:cNvPr id="123" name="物件費最大値テキスト"/>
        <xdr:cNvSpPr txBox="1"/>
      </xdr:nvSpPr>
      <xdr:spPr>
        <a:xfrm>
          <a:off x="16598900" y="203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65278</xdr:rowOff>
    </xdr:from>
    <xdr:to>
      <xdr:col>82</xdr:col>
      <xdr:colOff>196850</xdr:colOff>
      <xdr:row>13</xdr:row>
      <xdr:rowOff>65278</xdr:rowOff>
    </xdr:to>
    <xdr:cxnSp macro="">
      <xdr:nvCxnSpPr>
        <xdr:cNvPr id="124" name="直線コネクタ 123"/>
        <xdr:cNvCxnSpPr/>
      </xdr:nvCxnSpPr>
      <xdr:spPr>
        <a:xfrm>
          <a:off x="16421100" y="229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149860</xdr:rowOff>
    </xdr:from>
    <xdr:to>
      <xdr:col>82</xdr:col>
      <xdr:colOff>107950</xdr:colOff>
      <xdr:row>15</xdr:row>
      <xdr:rowOff>14986</xdr:rowOff>
    </xdr:to>
    <xdr:cxnSp macro="">
      <xdr:nvCxnSpPr>
        <xdr:cNvPr id="125" name="直線コネクタ 124"/>
        <xdr:cNvCxnSpPr/>
      </xdr:nvCxnSpPr>
      <xdr:spPr>
        <a:xfrm flipV="1">
          <a:off x="15671800" y="25501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167149</xdr:rowOff>
    </xdr:from>
    <xdr:ext cx="762000" cy="259045"/>
    <xdr:sp macro="" textlink="">
      <xdr:nvSpPr>
        <xdr:cNvPr id="126" name="物件費平均値テキスト"/>
        <xdr:cNvSpPr txBox="1"/>
      </xdr:nvSpPr>
      <xdr:spPr>
        <a:xfrm>
          <a:off x="16598900" y="256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168148</xdr:rowOff>
    </xdr:from>
    <xdr:to>
      <xdr:col>78</xdr:col>
      <xdr:colOff>69850</xdr:colOff>
      <xdr:row>15</xdr:row>
      <xdr:rowOff>14986</xdr:rowOff>
    </xdr:to>
    <xdr:cxnSp macro="">
      <xdr:nvCxnSpPr>
        <xdr:cNvPr id="128" name="直線コネクタ 127"/>
        <xdr:cNvCxnSpPr/>
      </xdr:nvCxnSpPr>
      <xdr:spPr>
        <a:xfrm>
          <a:off x="14782800" y="25684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0" name="テキスト ボックス 129"/>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168148</xdr:rowOff>
    </xdr:from>
    <xdr:to>
      <xdr:col>73</xdr:col>
      <xdr:colOff>180975</xdr:colOff>
      <xdr:row>15</xdr:row>
      <xdr:rowOff>37846</xdr:rowOff>
    </xdr:to>
    <xdr:cxnSp macro="">
      <xdr:nvCxnSpPr>
        <xdr:cNvPr id="131" name="直線コネクタ 130"/>
        <xdr:cNvCxnSpPr/>
      </xdr:nvCxnSpPr>
      <xdr:spPr>
        <a:xfrm flipV="1">
          <a:off x="13893800" y="25684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23622</xdr:rowOff>
    </xdr:from>
    <xdr:to>
      <xdr:col>74</xdr:col>
      <xdr:colOff>31750</xdr:colOff>
      <xdr:row>15</xdr:row>
      <xdr:rowOff>125222</xdr:rowOff>
    </xdr:to>
    <xdr:sp macro="" textlink="">
      <xdr:nvSpPr>
        <xdr:cNvPr id="132" name="フローチャート: 判断 131"/>
        <xdr:cNvSpPr/>
      </xdr:nvSpPr>
      <xdr:spPr>
        <a:xfrm>
          <a:off x="14732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109999</xdr:rowOff>
    </xdr:from>
    <xdr:ext cx="762000" cy="259045"/>
    <xdr:sp macro="" textlink="">
      <xdr:nvSpPr>
        <xdr:cNvPr id="133" name="テキスト ボックス 132"/>
        <xdr:cNvSpPr txBox="1"/>
      </xdr:nvSpPr>
      <xdr:spPr>
        <a:xfrm>
          <a:off x="14401800" y="268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37846</xdr:rowOff>
    </xdr:from>
    <xdr:to>
      <xdr:col>69</xdr:col>
      <xdr:colOff>92075</xdr:colOff>
      <xdr:row>15</xdr:row>
      <xdr:rowOff>51562</xdr:rowOff>
    </xdr:to>
    <xdr:cxnSp macro="">
      <xdr:nvCxnSpPr>
        <xdr:cNvPr id="134" name="直線コネクタ 133"/>
        <xdr:cNvCxnSpPr/>
      </xdr:nvCxnSpPr>
      <xdr:spPr>
        <a:xfrm flipV="1">
          <a:off x="13004800" y="26095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123715</xdr:rowOff>
    </xdr:from>
    <xdr:ext cx="762000" cy="259045"/>
    <xdr:sp macro="" textlink="">
      <xdr:nvSpPr>
        <xdr:cNvPr id="136" name="テキスト ボックス 135"/>
        <xdr:cNvSpPr txBox="1"/>
      </xdr:nvSpPr>
      <xdr:spPr>
        <a:xfrm>
          <a:off x="13512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37338</xdr:rowOff>
    </xdr:from>
    <xdr:to>
      <xdr:col>65</xdr:col>
      <xdr:colOff>53975</xdr:colOff>
      <xdr:row>15</xdr:row>
      <xdr:rowOff>138938</xdr:rowOff>
    </xdr:to>
    <xdr:sp macro="" textlink="">
      <xdr:nvSpPr>
        <xdr:cNvPr id="137" name="フローチャート: 判断 136"/>
        <xdr:cNvSpPr/>
      </xdr:nvSpPr>
      <xdr:spPr>
        <a:xfrm>
          <a:off x="12954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123715</xdr:rowOff>
    </xdr:from>
    <xdr:ext cx="762000" cy="259045"/>
    <xdr:sp macro="" textlink="">
      <xdr:nvSpPr>
        <xdr:cNvPr id="138" name="テキスト ボックス 137"/>
        <xdr:cNvSpPr txBox="1"/>
      </xdr:nvSpPr>
      <xdr:spPr>
        <a:xfrm>
          <a:off x="12623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99060</xdr:rowOff>
    </xdr:from>
    <xdr:to>
      <xdr:col>82</xdr:col>
      <xdr:colOff>158750</xdr:colOff>
      <xdr:row>15</xdr:row>
      <xdr:rowOff>29210</xdr:rowOff>
    </xdr:to>
    <xdr:sp macro="" textlink="">
      <xdr:nvSpPr>
        <xdr:cNvPr id="144" name="楕円 143"/>
        <xdr:cNvSpPr/>
      </xdr:nvSpPr>
      <xdr:spPr>
        <a:xfrm>
          <a:off x="164592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115587</xdr:rowOff>
    </xdr:from>
    <xdr:ext cx="762000" cy="259045"/>
    <xdr:sp macro="" textlink="">
      <xdr:nvSpPr>
        <xdr:cNvPr id="145" name="物件費該当値テキスト"/>
        <xdr:cNvSpPr txBox="1"/>
      </xdr:nvSpPr>
      <xdr:spPr>
        <a:xfrm>
          <a:off x="165989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135636</xdr:rowOff>
    </xdr:from>
    <xdr:to>
      <xdr:col>78</xdr:col>
      <xdr:colOff>120650</xdr:colOff>
      <xdr:row>15</xdr:row>
      <xdr:rowOff>65786</xdr:rowOff>
    </xdr:to>
    <xdr:sp macro="" textlink="">
      <xdr:nvSpPr>
        <xdr:cNvPr id="146" name="楕円 145"/>
        <xdr:cNvSpPr/>
      </xdr:nvSpPr>
      <xdr:spPr>
        <a:xfrm>
          <a:off x="15621000" y="25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75963</xdr:rowOff>
    </xdr:from>
    <xdr:ext cx="736600" cy="259045"/>
    <xdr:sp macro="" textlink="">
      <xdr:nvSpPr>
        <xdr:cNvPr id="147" name="テキスト ボックス 146"/>
        <xdr:cNvSpPr txBox="1"/>
      </xdr:nvSpPr>
      <xdr:spPr>
        <a:xfrm>
          <a:off x="15290800" y="2304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117348</xdr:rowOff>
    </xdr:from>
    <xdr:to>
      <xdr:col>74</xdr:col>
      <xdr:colOff>31750</xdr:colOff>
      <xdr:row>15</xdr:row>
      <xdr:rowOff>47498</xdr:rowOff>
    </xdr:to>
    <xdr:sp macro="" textlink="">
      <xdr:nvSpPr>
        <xdr:cNvPr id="148" name="楕円 147"/>
        <xdr:cNvSpPr/>
      </xdr:nvSpPr>
      <xdr:spPr>
        <a:xfrm>
          <a:off x="14732000" y="251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57675</xdr:rowOff>
    </xdr:from>
    <xdr:ext cx="762000" cy="259045"/>
    <xdr:sp macro="" textlink="">
      <xdr:nvSpPr>
        <xdr:cNvPr id="149" name="テキスト ボックス 148"/>
        <xdr:cNvSpPr txBox="1"/>
      </xdr:nvSpPr>
      <xdr:spPr>
        <a:xfrm>
          <a:off x="14401800" y="228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158496</xdr:rowOff>
    </xdr:from>
    <xdr:to>
      <xdr:col>69</xdr:col>
      <xdr:colOff>142875</xdr:colOff>
      <xdr:row>15</xdr:row>
      <xdr:rowOff>88646</xdr:rowOff>
    </xdr:to>
    <xdr:sp macro="" textlink="">
      <xdr:nvSpPr>
        <xdr:cNvPr id="150" name="楕円 149"/>
        <xdr:cNvSpPr/>
      </xdr:nvSpPr>
      <xdr:spPr>
        <a:xfrm>
          <a:off x="13843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98823</xdr:rowOff>
    </xdr:from>
    <xdr:ext cx="762000" cy="259045"/>
    <xdr:sp macro="" textlink="">
      <xdr:nvSpPr>
        <xdr:cNvPr id="151" name="テキスト ボックス 150"/>
        <xdr:cNvSpPr txBox="1"/>
      </xdr:nvSpPr>
      <xdr:spPr>
        <a:xfrm>
          <a:off x="13512800" y="23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762</xdr:rowOff>
    </xdr:from>
    <xdr:to>
      <xdr:col>65</xdr:col>
      <xdr:colOff>53975</xdr:colOff>
      <xdr:row>15</xdr:row>
      <xdr:rowOff>102362</xdr:rowOff>
    </xdr:to>
    <xdr:sp macro="" textlink="">
      <xdr:nvSpPr>
        <xdr:cNvPr id="152" name="楕円 151"/>
        <xdr:cNvSpPr/>
      </xdr:nvSpPr>
      <xdr:spPr>
        <a:xfrm>
          <a:off x="12954000" y="257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112539</xdr:rowOff>
    </xdr:from>
    <xdr:ext cx="762000" cy="259045"/>
    <xdr:sp macro="" textlink="">
      <xdr:nvSpPr>
        <xdr:cNvPr id="153" name="テキスト ボックス 152"/>
        <xdr:cNvSpPr txBox="1"/>
      </xdr:nvSpPr>
      <xdr:spPr>
        <a:xfrm>
          <a:off x="12623800" y="234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年度は、前年度と比べて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ポイント減少しており、全国平均を</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ポイント上回っているものの、類似団体内平均とは同数値、神奈川県平均に対しては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　</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減少した要因は、幼児教育・保育無償化</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の通年化に伴い、国が設定した保育料のうち、市が保護者に代わって負担してきた部分が公費負担となり、市の負担が減少したこと</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に加え、助成対象者の減少による小児医療費助成事業費が減少するなど、経常経費充当一般財源ベースで</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170,294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千円減少したためである。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31750</xdr:rowOff>
    </xdr:to>
    <xdr:cxnSp macro="">
      <xdr:nvCxnSpPr>
        <xdr:cNvPr id="181" name="直線コネクタ 180"/>
        <xdr:cNvCxnSpPr/>
      </xdr:nvCxnSpPr>
      <xdr:spPr>
        <a:xfrm flipV="1">
          <a:off x="4826000" y="90233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2"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3" name="直線コネクタ 182"/>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165100</xdr:rowOff>
    </xdr:from>
    <xdr:to>
      <xdr:col>24</xdr:col>
      <xdr:colOff>25400</xdr:colOff>
      <xdr:row>58</xdr:row>
      <xdr:rowOff>127000</xdr:rowOff>
    </xdr:to>
    <xdr:cxnSp macro="">
      <xdr:nvCxnSpPr>
        <xdr:cNvPr id="186" name="直線コネクタ 185"/>
        <xdr:cNvCxnSpPr/>
      </xdr:nvCxnSpPr>
      <xdr:spPr>
        <a:xfrm flipV="1">
          <a:off x="3987800" y="99377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130827</xdr:rowOff>
    </xdr:from>
    <xdr:ext cx="762000" cy="259045"/>
    <xdr:sp macro="" textlink="">
      <xdr:nvSpPr>
        <xdr:cNvPr id="187" name="扶助費平均値テキスト"/>
        <xdr:cNvSpPr txBox="1"/>
      </xdr:nvSpPr>
      <xdr:spPr>
        <a:xfrm>
          <a:off x="4914900" y="973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188" name="フローチャート: 判断 187"/>
        <xdr:cNvSpPr/>
      </xdr:nvSpPr>
      <xdr:spPr>
        <a:xfrm>
          <a:off x="4775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165100</xdr:rowOff>
    </xdr:from>
    <xdr:to>
      <xdr:col>19</xdr:col>
      <xdr:colOff>187325</xdr:colOff>
      <xdr:row>58</xdr:row>
      <xdr:rowOff>127000</xdr:rowOff>
    </xdr:to>
    <xdr:cxnSp macro="">
      <xdr:nvCxnSpPr>
        <xdr:cNvPr id="189" name="直線コネクタ 188"/>
        <xdr:cNvCxnSpPr/>
      </xdr:nvCxnSpPr>
      <xdr:spPr>
        <a:xfrm>
          <a:off x="3098800" y="9937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0" name="フローチャート: 判断 189"/>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191" name="テキスト ボックス 190"/>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57</xdr:row>
      <xdr:rowOff>165100</xdr:rowOff>
    </xdr:to>
    <xdr:cxnSp macro="">
      <xdr:nvCxnSpPr>
        <xdr:cNvPr id="192" name="直線コネクタ 191"/>
        <xdr:cNvCxnSpPr/>
      </xdr:nvCxnSpPr>
      <xdr:spPr>
        <a:xfrm>
          <a:off x="2209800" y="96901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3" name="フローチャート: 判断 192"/>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4" name="テキスト ボックス 193"/>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57</xdr:row>
      <xdr:rowOff>69850</xdr:rowOff>
    </xdr:to>
    <xdr:cxnSp macro="">
      <xdr:nvCxnSpPr>
        <xdr:cNvPr id="195" name="直線コネクタ 194"/>
        <xdr:cNvCxnSpPr/>
      </xdr:nvCxnSpPr>
      <xdr:spPr>
        <a:xfrm flipV="1">
          <a:off x="1320800" y="9690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6" name="フローチャート: 判断 195"/>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197" name="テキスト ボックス 196"/>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198" name="フローチャート: 判断 197"/>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199" name="テキスト ボックス 198"/>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205" name="楕円 204"/>
        <xdr:cNvSpPr/>
      </xdr:nvSpPr>
      <xdr:spPr>
        <a:xfrm>
          <a:off x="4775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86377</xdr:rowOff>
    </xdr:from>
    <xdr:ext cx="762000" cy="259045"/>
    <xdr:sp macro="" textlink="">
      <xdr:nvSpPr>
        <xdr:cNvPr id="206" name="扶助費該当値テキスト"/>
        <xdr:cNvSpPr txBox="1"/>
      </xdr:nvSpPr>
      <xdr:spPr>
        <a:xfrm>
          <a:off x="49149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07" name="楕円 206"/>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08" name="テキスト ボックス 207"/>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114300</xdr:rowOff>
    </xdr:from>
    <xdr:to>
      <xdr:col>15</xdr:col>
      <xdr:colOff>149225</xdr:colOff>
      <xdr:row>58</xdr:row>
      <xdr:rowOff>44450</xdr:rowOff>
    </xdr:to>
    <xdr:sp macro="" textlink="">
      <xdr:nvSpPr>
        <xdr:cNvPr id="209" name="楕円 208"/>
        <xdr:cNvSpPr/>
      </xdr:nvSpPr>
      <xdr:spPr>
        <a:xfrm>
          <a:off x="3048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54627</xdr:rowOff>
    </xdr:from>
    <xdr:ext cx="762000" cy="259045"/>
    <xdr:sp macro="" textlink="">
      <xdr:nvSpPr>
        <xdr:cNvPr id="210" name="テキスト ボックス 209"/>
        <xdr:cNvSpPr txBox="1"/>
      </xdr:nvSpPr>
      <xdr:spPr>
        <a:xfrm>
          <a:off x="2717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1" name="楕円 210"/>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2" name="テキスト ボックス 211"/>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3" name="楕円 212"/>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4" name="テキスト ボックス 213"/>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年度は、前年度と比べて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ポイント増加しており、類似団体内平均、全国平均及び神奈川県平均をそれぞれ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増加した要因は、国民健康保険事業特別会計における税率改定により、繰出金の増加を抑制できたものの、小中学校施設維持補修事業が増加したことに伴い、維持補修費が経常経費充当一般財源ベースで</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25,209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千円増加したためである。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61</xdr:row>
      <xdr:rowOff>120650</xdr:rowOff>
    </xdr:to>
    <xdr:cxnSp macro="">
      <xdr:nvCxnSpPr>
        <xdr:cNvPr id="242" name="直線コネクタ 241"/>
        <xdr:cNvCxnSpPr/>
      </xdr:nvCxnSpPr>
      <xdr:spPr>
        <a:xfrm flipV="1">
          <a:off x="16510000" y="90805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3"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4" name="直線コネクタ 243"/>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5"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6" name="直線コネクタ 245"/>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101600</xdr:rowOff>
    </xdr:from>
    <xdr:to>
      <xdr:col>82</xdr:col>
      <xdr:colOff>107950</xdr:colOff>
      <xdr:row>58</xdr:row>
      <xdr:rowOff>127000</xdr:rowOff>
    </xdr:to>
    <xdr:cxnSp macro="">
      <xdr:nvCxnSpPr>
        <xdr:cNvPr id="247" name="直線コネクタ 246"/>
        <xdr:cNvCxnSpPr/>
      </xdr:nvCxnSpPr>
      <xdr:spPr>
        <a:xfrm>
          <a:off x="15671800" y="10045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3827</xdr:rowOff>
    </xdr:from>
    <xdr:ext cx="762000" cy="259045"/>
    <xdr:sp macro="" textlink="">
      <xdr:nvSpPr>
        <xdr:cNvPr id="248" name="その他平均値テキスト"/>
        <xdr:cNvSpPr txBox="1"/>
      </xdr:nvSpPr>
      <xdr:spPr>
        <a:xfrm>
          <a:off x="16598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49" name="フローチャート: 判断 248"/>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38100</xdr:rowOff>
    </xdr:from>
    <xdr:to>
      <xdr:col>78</xdr:col>
      <xdr:colOff>69850</xdr:colOff>
      <xdr:row>58</xdr:row>
      <xdr:rowOff>101600</xdr:rowOff>
    </xdr:to>
    <xdr:cxnSp macro="">
      <xdr:nvCxnSpPr>
        <xdr:cNvPr id="250" name="直線コネクタ 249"/>
        <xdr:cNvCxnSpPr/>
      </xdr:nvCxnSpPr>
      <xdr:spPr>
        <a:xfrm>
          <a:off x="14782800" y="9982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1" name="フローチャート: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2" name="テキスト ボックス 251"/>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133350</xdr:rowOff>
    </xdr:from>
    <xdr:to>
      <xdr:col>73</xdr:col>
      <xdr:colOff>180975</xdr:colOff>
      <xdr:row>58</xdr:row>
      <xdr:rowOff>38100</xdr:rowOff>
    </xdr:to>
    <xdr:cxnSp macro="">
      <xdr:nvCxnSpPr>
        <xdr:cNvPr id="253" name="直線コネクタ 252"/>
        <xdr:cNvCxnSpPr/>
      </xdr:nvCxnSpPr>
      <xdr:spPr>
        <a:xfrm>
          <a:off x="13893800" y="9906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4" name="フローチャート: 判断 253"/>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5" name="テキスト ボックス 254"/>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95250</xdr:rowOff>
    </xdr:from>
    <xdr:to>
      <xdr:col>69</xdr:col>
      <xdr:colOff>92075</xdr:colOff>
      <xdr:row>57</xdr:row>
      <xdr:rowOff>133350</xdr:rowOff>
    </xdr:to>
    <xdr:cxnSp macro="">
      <xdr:nvCxnSpPr>
        <xdr:cNvPr id="256" name="直線コネクタ 255"/>
        <xdr:cNvCxnSpPr/>
      </xdr:nvCxnSpPr>
      <xdr:spPr>
        <a:xfrm>
          <a:off x="13004800" y="986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59" name="フローチャート: 判断 258"/>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60" name="テキスト ボックス 259"/>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66" name="楕円 265"/>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67"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50800</xdr:rowOff>
    </xdr:from>
    <xdr:to>
      <xdr:col>78</xdr:col>
      <xdr:colOff>120650</xdr:colOff>
      <xdr:row>58</xdr:row>
      <xdr:rowOff>152400</xdr:rowOff>
    </xdr:to>
    <xdr:sp macro="" textlink="">
      <xdr:nvSpPr>
        <xdr:cNvPr id="268" name="楕円 267"/>
        <xdr:cNvSpPr/>
      </xdr:nvSpPr>
      <xdr:spPr>
        <a:xfrm>
          <a:off x="15621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137177</xdr:rowOff>
    </xdr:from>
    <xdr:ext cx="736600" cy="259045"/>
    <xdr:sp macro="" textlink="">
      <xdr:nvSpPr>
        <xdr:cNvPr id="269" name="テキスト ボックス 268"/>
        <xdr:cNvSpPr txBox="1"/>
      </xdr:nvSpPr>
      <xdr:spPr>
        <a:xfrm>
          <a:off x="1529080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158750</xdr:rowOff>
    </xdr:from>
    <xdr:to>
      <xdr:col>74</xdr:col>
      <xdr:colOff>31750</xdr:colOff>
      <xdr:row>58</xdr:row>
      <xdr:rowOff>88900</xdr:rowOff>
    </xdr:to>
    <xdr:sp macro="" textlink="">
      <xdr:nvSpPr>
        <xdr:cNvPr id="270" name="楕円 269"/>
        <xdr:cNvSpPr/>
      </xdr:nvSpPr>
      <xdr:spPr>
        <a:xfrm>
          <a:off x="14732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71" name="テキスト ボックス 270"/>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82550</xdr:rowOff>
    </xdr:from>
    <xdr:to>
      <xdr:col>69</xdr:col>
      <xdr:colOff>142875</xdr:colOff>
      <xdr:row>58</xdr:row>
      <xdr:rowOff>12700</xdr:rowOff>
    </xdr:to>
    <xdr:sp macro="" textlink="">
      <xdr:nvSpPr>
        <xdr:cNvPr id="272" name="楕円 271"/>
        <xdr:cNvSpPr/>
      </xdr:nvSpPr>
      <xdr:spPr>
        <a:xfrm>
          <a:off x="13843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22877</xdr:rowOff>
    </xdr:from>
    <xdr:ext cx="762000" cy="259045"/>
    <xdr:sp macro="" textlink="">
      <xdr:nvSpPr>
        <xdr:cNvPr id="273" name="テキスト ボックス 272"/>
        <xdr:cNvSpPr txBox="1"/>
      </xdr:nvSpPr>
      <xdr:spPr>
        <a:xfrm>
          <a:off x="13512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44450</xdr:rowOff>
    </xdr:from>
    <xdr:to>
      <xdr:col>65</xdr:col>
      <xdr:colOff>53975</xdr:colOff>
      <xdr:row>57</xdr:row>
      <xdr:rowOff>146050</xdr:rowOff>
    </xdr:to>
    <xdr:sp macro="" textlink="">
      <xdr:nvSpPr>
        <xdr:cNvPr id="274" name="楕円 273"/>
        <xdr:cNvSpPr/>
      </xdr:nvSpPr>
      <xdr:spPr>
        <a:xfrm>
          <a:off x="12954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156227</xdr:rowOff>
    </xdr:from>
    <xdr:ext cx="762000" cy="259045"/>
    <xdr:sp macro="" textlink="">
      <xdr:nvSpPr>
        <xdr:cNvPr id="275" name="テキスト ボックス 274"/>
        <xdr:cNvSpPr txBox="1"/>
      </xdr:nvSpPr>
      <xdr:spPr>
        <a:xfrm>
          <a:off x="12623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年度は、前年度と比べて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ポイント減少しているものの、類似団体内平均、全国平均及び神奈川県平均をそれぞれ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減少した要因は、生活保護費に係る精算額の減少により国県支出金等返納金が減少したことに加え、本市の一大行事であるたばこ祭の中止に伴い</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実行委員会への補助金が減少したことなどにより、経常経費充当一般財源ベースで</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173,696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千円減少したためである。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58964</xdr:rowOff>
    </xdr:from>
    <xdr:to>
      <xdr:col>82</xdr:col>
      <xdr:colOff>107950</xdr:colOff>
      <xdr:row>41</xdr:row>
      <xdr:rowOff>58965</xdr:rowOff>
    </xdr:to>
    <xdr:cxnSp macro="">
      <xdr:nvCxnSpPr>
        <xdr:cNvPr id="305" name="直線コネクタ 304"/>
        <xdr:cNvCxnSpPr/>
      </xdr:nvCxnSpPr>
      <xdr:spPr>
        <a:xfrm flipV="1">
          <a:off x="16510000" y="5716814"/>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06"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07" name="直線コネクタ 306"/>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145341</xdr:rowOff>
    </xdr:from>
    <xdr:ext cx="762000" cy="259045"/>
    <xdr:sp macro="" textlink="">
      <xdr:nvSpPr>
        <xdr:cNvPr id="308" name="補助費等最大値テキスト"/>
        <xdr:cNvSpPr txBox="1"/>
      </xdr:nvSpPr>
      <xdr:spPr>
        <a:xfrm>
          <a:off x="16598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58964</xdr:rowOff>
    </xdr:from>
    <xdr:to>
      <xdr:col>82</xdr:col>
      <xdr:colOff>196850</xdr:colOff>
      <xdr:row>33</xdr:row>
      <xdr:rowOff>58964</xdr:rowOff>
    </xdr:to>
    <xdr:cxnSp macro="">
      <xdr:nvCxnSpPr>
        <xdr:cNvPr id="309" name="直線コネクタ 308"/>
        <xdr:cNvCxnSpPr/>
      </xdr:nvCxnSpPr>
      <xdr:spPr>
        <a:xfrm>
          <a:off x="16421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18143</xdr:rowOff>
    </xdr:from>
    <xdr:to>
      <xdr:col>82</xdr:col>
      <xdr:colOff>107950</xdr:colOff>
      <xdr:row>38</xdr:row>
      <xdr:rowOff>94343</xdr:rowOff>
    </xdr:to>
    <xdr:cxnSp macro="">
      <xdr:nvCxnSpPr>
        <xdr:cNvPr id="310" name="直線コネクタ 309"/>
        <xdr:cNvCxnSpPr/>
      </xdr:nvCxnSpPr>
      <xdr:spPr>
        <a:xfrm flipV="1">
          <a:off x="15671800" y="65332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98170</xdr:rowOff>
    </xdr:from>
    <xdr:ext cx="762000" cy="259045"/>
    <xdr:sp macro="" textlink="">
      <xdr:nvSpPr>
        <xdr:cNvPr id="311" name="補助費等平均値テキスト"/>
        <xdr:cNvSpPr txBox="1"/>
      </xdr:nvSpPr>
      <xdr:spPr>
        <a:xfrm>
          <a:off x="16598900" y="6098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12" name="フローチャート: 判断 311"/>
        <xdr:cNvSpPr/>
      </xdr:nvSpPr>
      <xdr:spPr>
        <a:xfrm>
          <a:off x="164592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72572</xdr:rowOff>
    </xdr:from>
    <xdr:to>
      <xdr:col>78</xdr:col>
      <xdr:colOff>69850</xdr:colOff>
      <xdr:row>38</xdr:row>
      <xdr:rowOff>94343</xdr:rowOff>
    </xdr:to>
    <xdr:cxnSp macro="">
      <xdr:nvCxnSpPr>
        <xdr:cNvPr id="313" name="直線コネクタ 312"/>
        <xdr:cNvCxnSpPr/>
      </xdr:nvCxnSpPr>
      <xdr:spPr>
        <a:xfrm>
          <a:off x="14782800" y="6587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48986</xdr:rowOff>
    </xdr:from>
    <xdr:to>
      <xdr:col>78</xdr:col>
      <xdr:colOff>120650</xdr:colOff>
      <xdr:row>36</xdr:row>
      <xdr:rowOff>150586</xdr:rowOff>
    </xdr:to>
    <xdr:sp macro="" textlink="">
      <xdr:nvSpPr>
        <xdr:cNvPr id="314" name="フローチャート: 判断 313"/>
        <xdr:cNvSpPr/>
      </xdr:nvSpPr>
      <xdr:spPr>
        <a:xfrm>
          <a:off x="15621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160763</xdr:rowOff>
    </xdr:from>
    <xdr:ext cx="736600" cy="259045"/>
    <xdr:sp macro="" textlink="">
      <xdr:nvSpPr>
        <xdr:cNvPr id="315" name="テキスト ボックス 314"/>
        <xdr:cNvSpPr txBox="1"/>
      </xdr:nvSpPr>
      <xdr:spPr>
        <a:xfrm>
          <a:off x="15290800" y="599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72572</xdr:rowOff>
    </xdr:from>
    <xdr:to>
      <xdr:col>73</xdr:col>
      <xdr:colOff>180975</xdr:colOff>
      <xdr:row>39</xdr:row>
      <xdr:rowOff>31750</xdr:rowOff>
    </xdr:to>
    <xdr:cxnSp macro="">
      <xdr:nvCxnSpPr>
        <xdr:cNvPr id="316" name="直線コネクタ 315"/>
        <xdr:cNvCxnSpPr/>
      </xdr:nvCxnSpPr>
      <xdr:spPr>
        <a:xfrm flipV="1">
          <a:off x="13893800" y="65876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7" name="フローチャート: 判断 316"/>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18" name="テキスト ボックス 317"/>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31750</xdr:rowOff>
    </xdr:from>
    <xdr:to>
      <xdr:col>69</xdr:col>
      <xdr:colOff>92075</xdr:colOff>
      <xdr:row>39</xdr:row>
      <xdr:rowOff>129722</xdr:rowOff>
    </xdr:to>
    <xdr:cxnSp macro="">
      <xdr:nvCxnSpPr>
        <xdr:cNvPr id="319" name="直線コネクタ 318"/>
        <xdr:cNvCxnSpPr/>
      </xdr:nvCxnSpPr>
      <xdr:spPr>
        <a:xfrm flipV="1">
          <a:off x="13004800" y="67183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95449</xdr:rowOff>
    </xdr:from>
    <xdr:ext cx="762000" cy="259045"/>
    <xdr:sp macro="" textlink="">
      <xdr:nvSpPr>
        <xdr:cNvPr id="321" name="テキスト ボックス 320"/>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22" name="フローチャート: 判断 321"/>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106334</xdr:rowOff>
    </xdr:from>
    <xdr:ext cx="762000" cy="259045"/>
    <xdr:sp macro="" textlink="">
      <xdr:nvSpPr>
        <xdr:cNvPr id="323" name="テキスト ボックス 322"/>
        <xdr:cNvSpPr txBox="1"/>
      </xdr:nvSpPr>
      <xdr:spPr>
        <a:xfrm>
          <a:off x="12623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138793</xdr:rowOff>
    </xdr:from>
    <xdr:to>
      <xdr:col>82</xdr:col>
      <xdr:colOff>158750</xdr:colOff>
      <xdr:row>38</xdr:row>
      <xdr:rowOff>68943</xdr:rowOff>
    </xdr:to>
    <xdr:sp macro="" textlink="">
      <xdr:nvSpPr>
        <xdr:cNvPr id="329" name="楕円 328"/>
        <xdr:cNvSpPr/>
      </xdr:nvSpPr>
      <xdr:spPr>
        <a:xfrm>
          <a:off x="164592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110870</xdr:rowOff>
    </xdr:from>
    <xdr:ext cx="762000" cy="259045"/>
    <xdr:sp macro="" textlink="">
      <xdr:nvSpPr>
        <xdr:cNvPr id="330" name="補助費等該当値テキスト"/>
        <xdr:cNvSpPr txBox="1"/>
      </xdr:nvSpPr>
      <xdr:spPr>
        <a:xfrm>
          <a:off x="16598900" y="64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43543</xdr:rowOff>
    </xdr:from>
    <xdr:to>
      <xdr:col>78</xdr:col>
      <xdr:colOff>120650</xdr:colOff>
      <xdr:row>38</xdr:row>
      <xdr:rowOff>145143</xdr:rowOff>
    </xdr:to>
    <xdr:sp macro="" textlink="">
      <xdr:nvSpPr>
        <xdr:cNvPr id="331" name="楕円 330"/>
        <xdr:cNvSpPr/>
      </xdr:nvSpPr>
      <xdr:spPr>
        <a:xfrm>
          <a:off x="15621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129920</xdr:rowOff>
    </xdr:from>
    <xdr:ext cx="736600" cy="259045"/>
    <xdr:sp macro="" textlink="">
      <xdr:nvSpPr>
        <xdr:cNvPr id="332" name="テキスト ボックス 331"/>
        <xdr:cNvSpPr txBox="1"/>
      </xdr:nvSpPr>
      <xdr:spPr>
        <a:xfrm>
          <a:off x="15290800" y="66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21772</xdr:rowOff>
    </xdr:from>
    <xdr:to>
      <xdr:col>74</xdr:col>
      <xdr:colOff>31750</xdr:colOff>
      <xdr:row>38</xdr:row>
      <xdr:rowOff>123372</xdr:rowOff>
    </xdr:to>
    <xdr:sp macro="" textlink="">
      <xdr:nvSpPr>
        <xdr:cNvPr id="333" name="楕円 332"/>
        <xdr:cNvSpPr/>
      </xdr:nvSpPr>
      <xdr:spPr>
        <a:xfrm>
          <a:off x="14732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108149</xdr:rowOff>
    </xdr:from>
    <xdr:ext cx="762000" cy="259045"/>
    <xdr:sp macro="" textlink="">
      <xdr:nvSpPr>
        <xdr:cNvPr id="334" name="テキスト ボックス 333"/>
        <xdr:cNvSpPr txBox="1"/>
      </xdr:nvSpPr>
      <xdr:spPr>
        <a:xfrm>
          <a:off x="14401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152400</xdr:rowOff>
    </xdr:from>
    <xdr:to>
      <xdr:col>69</xdr:col>
      <xdr:colOff>142875</xdr:colOff>
      <xdr:row>39</xdr:row>
      <xdr:rowOff>82550</xdr:rowOff>
    </xdr:to>
    <xdr:sp macro="" textlink="">
      <xdr:nvSpPr>
        <xdr:cNvPr id="335" name="楕円 334"/>
        <xdr:cNvSpPr/>
      </xdr:nvSpPr>
      <xdr:spPr>
        <a:xfrm>
          <a:off x="13843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67327</xdr:rowOff>
    </xdr:from>
    <xdr:ext cx="762000" cy="259045"/>
    <xdr:sp macro="" textlink="">
      <xdr:nvSpPr>
        <xdr:cNvPr id="336" name="テキスト ボックス 335"/>
        <xdr:cNvSpPr txBox="1"/>
      </xdr:nvSpPr>
      <xdr:spPr>
        <a:xfrm>
          <a:off x="13512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78922</xdr:rowOff>
    </xdr:from>
    <xdr:to>
      <xdr:col>65</xdr:col>
      <xdr:colOff>53975</xdr:colOff>
      <xdr:row>40</xdr:row>
      <xdr:rowOff>9072</xdr:rowOff>
    </xdr:to>
    <xdr:sp macro="" textlink="">
      <xdr:nvSpPr>
        <xdr:cNvPr id="337" name="楕円 336"/>
        <xdr:cNvSpPr/>
      </xdr:nvSpPr>
      <xdr:spPr>
        <a:xfrm>
          <a:off x="12954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165299</xdr:rowOff>
    </xdr:from>
    <xdr:ext cx="762000" cy="259045"/>
    <xdr:sp macro="" textlink="">
      <xdr:nvSpPr>
        <xdr:cNvPr id="338" name="テキスト ボックス 337"/>
        <xdr:cNvSpPr txBox="1"/>
      </xdr:nvSpPr>
      <xdr:spPr>
        <a:xfrm>
          <a:off x="12623800" y="685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取り組んできた</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プライマリーバランス</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黒字化や繰上償還など、市債残高</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縮減</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する取組により</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、類似団体内平均、全国平均及び神奈川県平均をそれぞれ</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5.5</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5.2</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しかし、令和</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年度は、前年度と比べて</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増加した要因は、平成</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年度及び</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年度に借り入れた臨時財政対策債や平成</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年度以降実施した大規模事業に係る事業債の元金償還が開始されたことなどから、経常経費充当一般財源ベースで</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105,317</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千円増加したためである。</a:t>
          </a: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臨時財政対策債の動向にもよるが、</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引き続き、プライマリーバランスや将来の公債費負担を考慮した適正な市債の借入れに努める。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54611</xdr:rowOff>
    </xdr:to>
    <xdr:cxnSp macro="">
      <xdr:nvCxnSpPr>
        <xdr:cNvPr id="366" name="直線コネクタ 365"/>
        <xdr:cNvCxnSpPr/>
      </xdr:nvCxnSpPr>
      <xdr:spPr>
        <a:xfrm flipV="1">
          <a:off x="4826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7"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8" name="直線コネクタ 367"/>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69"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0" name="直線コネクタ 369"/>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77470</xdr:rowOff>
    </xdr:from>
    <xdr:to>
      <xdr:col>24</xdr:col>
      <xdr:colOff>25400</xdr:colOff>
      <xdr:row>75</xdr:row>
      <xdr:rowOff>92710</xdr:rowOff>
    </xdr:to>
    <xdr:cxnSp macro="">
      <xdr:nvCxnSpPr>
        <xdr:cNvPr id="371" name="直線コネクタ 370"/>
        <xdr:cNvCxnSpPr/>
      </xdr:nvCxnSpPr>
      <xdr:spPr>
        <a:xfrm>
          <a:off x="3987800" y="129362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143527</xdr:rowOff>
    </xdr:from>
    <xdr:ext cx="762000" cy="259045"/>
    <xdr:sp macro="" textlink="">
      <xdr:nvSpPr>
        <xdr:cNvPr id="372" name="公債費平均値テキスト"/>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3" name="フローチャート: 判断 372"/>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77470</xdr:rowOff>
    </xdr:from>
    <xdr:to>
      <xdr:col>19</xdr:col>
      <xdr:colOff>187325</xdr:colOff>
      <xdr:row>75</xdr:row>
      <xdr:rowOff>92710</xdr:rowOff>
    </xdr:to>
    <xdr:cxnSp macro="">
      <xdr:nvCxnSpPr>
        <xdr:cNvPr id="374" name="直線コネクタ 373"/>
        <xdr:cNvCxnSpPr/>
      </xdr:nvCxnSpPr>
      <xdr:spPr>
        <a:xfrm flipV="1">
          <a:off x="3098800" y="12936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5" name="フローチャート: 判断 374"/>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6" name="テキスト ボックス 375"/>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130810</xdr:rowOff>
    </xdr:to>
    <xdr:cxnSp macro="">
      <xdr:nvCxnSpPr>
        <xdr:cNvPr id="377" name="直線コネクタ 376"/>
        <xdr:cNvCxnSpPr/>
      </xdr:nvCxnSpPr>
      <xdr:spPr>
        <a:xfrm flipV="1">
          <a:off x="2209800" y="12951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8" name="フローチャート: 判断 377"/>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9" name="テキスト ボックス 378"/>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130810</xdr:rowOff>
    </xdr:from>
    <xdr:to>
      <xdr:col>11</xdr:col>
      <xdr:colOff>9525</xdr:colOff>
      <xdr:row>76</xdr:row>
      <xdr:rowOff>5080</xdr:rowOff>
    </xdr:to>
    <xdr:cxnSp macro="">
      <xdr:nvCxnSpPr>
        <xdr:cNvPr id="380" name="直線コネクタ 379"/>
        <xdr:cNvCxnSpPr/>
      </xdr:nvCxnSpPr>
      <xdr:spPr>
        <a:xfrm flipV="1">
          <a:off x="1320800" y="12989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81" name="フローチャート: 判断 380"/>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82" name="テキスト ボックス 381"/>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3" name="フローチャート: 判断 382"/>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84" name="テキスト ボックス 383"/>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90" name="楕円 389"/>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58437</xdr:rowOff>
    </xdr:from>
    <xdr:ext cx="762000" cy="259045"/>
    <xdr:sp macro="" textlink="">
      <xdr:nvSpPr>
        <xdr:cNvPr id="391" name="公債費該当値テキスト"/>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26670</xdr:rowOff>
    </xdr:from>
    <xdr:to>
      <xdr:col>20</xdr:col>
      <xdr:colOff>38100</xdr:colOff>
      <xdr:row>75</xdr:row>
      <xdr:rowOff>128270</xdr:rowOff>
    </xdr:to>
    <xdr:sp macro="" textlink="">
      <xdr:nvSpPr>
        <xdr:cNvPr id="392" name="楕円 391"/>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138447</xdr:rowOff>
    </xdr:from>
    <xdr:ext cx="736600" cy="259045"/>
    <xdr:sp macro="" textlink="">
      <xdr:nvSpPr>
        <xdr:cNvPr id="393" name="テキスト ボックス 392"/>
        <xdr:cNvSpPr txBox="1"/>
      </xdr:nvSpPr>
      <xdr:spPr>
        <a:xfrm>
          <a:off x="3606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41910</xdr:rowOff>
    </xdr:from>
    <xdr:to>
      <xdr:col>15</xdr:col>
      <xdr:colOff>149225</xdr:colOff>
      <xdr:row>75</xdr:row>
      <xdr:rowOff>143510</xdr:rowOff>
    </xdr:to>
    <xdr:sp macro="" textlink="">
      <xdr:nvSpPr>
        <xdr:cNvPr id="394" name="楕円 393"/>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153687</xdr:rowOff>
    </xdr:from>
    <xdr:ext cx="762000" cy="259045"/>
    <xdr:sp macro="" textlink="">
      <xdr:nvSpPr>
        <xdr:cNvPr id="395" name="テキスト ボックス 394"/>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80010</xdr:rowOff>
    </xdr:from>
    <xdr:to>
      <xdr:col>11</xdr:col>
      <xdr:colOff>60325</xdr:colOff>
      <xdr:row>76</xdr:row>
      <xdr:rowOff>10161</xdr:rowOff>
    </xdr:to>
    <xdr:sp macro="" textlink="">
      <xdr:nvSpPr>
        <xdr:cNvPr id="396" name="楕円 395"/>
        <xdr:cNvSpPr/>
      </xdr:nvSpPr>
      <xdr:spPr>
        <a:xfrm>
          <a:off x="2159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20337</xdr:rowOff>
    </xdr:from>
    <xdr:ext cx="762000" cy="259045"/>
    <xdr:sp macro="" textlink="">
      <xdr:nvSpPr>
        <xdr:cNvPr id="397" name="テキスト ボックス 396"/>
        <xdr:cNvSpPr txBox="1"/>
      </xdr:nvSpPr>
      <xdr:spPr>
        <a:xfrm>
          <a:off x="1828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125730</xdr:rowOff>
    </xdr:from>
    <xdr:to>
      <xdr:col>6</xdr:col>
      <xdr:colOff>171450</xdr:colOff>
      <xdr:row>76</xdr:row>
      <xdr:rowOff>55880</xdr:rowOff>
    </xdr:to>
    <xdr:sp macro="" textlink="">
      <xdr:nvSpPr>
        <xdr:cNvPr id="398" name="楕円 397"/>
        <xdr:cNvSpPr/>
      </xdr:nvSpPr>
      <xdr:spPr>
        <a:xfrm>
          <a:off x="1270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66057</xdr:rowOff>
    </xdr:from>
    <xdr:ext cx="762000" cy="259045"/>
    <xdr:sp macro="" textlink="">
      <xdr:nvSpPr>
        <xdr:cNvPr id="399" name="テキスト ボックス 398"/>
        <xdr:cNvSpPr txBox="1"/>
      </xdr:nvSpPr>
      <xdr:spPr>
        <a:xfrm>
          <a:off x="939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公債費を除いた令和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年度の経常収支比率は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と比べて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ポイント悪化しており、類似団体内平均、全国平均及び神奈川県平均をそれぞれ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これは、地方消費税交付金の増加により、経常一般財源歳入が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290,025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千円増加したものの、会計年度任用職員制度の施行により人件費が経常経費充当一般財源ベースで</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775,662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千円の増加となったためである。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81</xdr:row>
      <xdr:rowOff>39370</xdr:rowOff>
    </xdr:to>
    <xdr:cxnSp macro="">
      <xdr:nvCxnSpPr>
        <xdr:cNvPr id="427" name="直線コネクタ 426"/>
        <xdr:cNvCxnSpPr/>
      </xdr:nvCxnSpPr>
      <xdr:spPr>
        <a:xfrm flipV="1">
          <a:off x="16510000" y="126390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8"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9" name="直線コネクタ 428"/>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0"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1" name="直線コネクタ 430"/>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85089</xdr:rowOff>
    </xdr:from>
    <xdr:to>
      <xdr:col>82</xdr:col>
      <xdr:colOff>107950</xdr:colOff>
      <xdr:row>79</xdr:row>
      <xdr:rowOff>100330</xdr:rowOff>
    </xdr:to>
    <xdr:cxnSp macro="">
      <xdr:nvCxnSpPr>
        <xdr:cNvPr id="432" name="直線コネクタ 431"/>
        <xdr:cNvCxnSpPr/>
      </xdr:nvCxnSpPr>
      <xdr:spPr>
        <a:xfrm>
          <a:off x="15671800" y="136296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96538</xdr:rowOff>
    </xdr:from>
    <xdr:ext cx="762000" cy="259045"/>
    <xdr:sp macro="" textlink="">
      <xdr:nvSpPr>
        <xdr:cNvPr id="433" name="公債費以外平均値テキスト"/>
        <xdr:cNvSpPr txBox="1"/>
      </xdr:nvSpPr>
      <xdr:spPr>
        <a:xfrm>
          <a:off x="16598900" y="131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34" name="フローチャート: 判断 433"/>
        <xdr:cNvSpPr/>
      </xdr:nvSpPr>
      <xdr:spPr>
        <a:xfrm>
          <a:off x="16459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46989</xdr:rowOff>
    </xdr:from>
    <xdr:to>
      <xdr:col>78</xdr:col>
      <xdr:colOff>69850</xdr:colOff>
      <xdr:row>79</xdr:row>
      <xdr:rowOff>85089</xdr:rowOff>
    </xdr:to>
    <xdr:cxnSp macro="">
      <xdr:nvCxnSpPr>
        <xdr:cNvPr id="435" name="直線コネクタ 434"/>
        <xdr:cNvCxnSpPr/>
      </xdr:nvCxnSpPr>
      <xdr:spPr>
        <a:xfrm>
          <a:off x="14782800" y="135915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6" name="フローチャート: 判断 435"/>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7" name="テキスト ボックス 436"/>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46989</xdr:rowOff>
    </xdr:from>
    <xdr:to>
      <xdr:col>73</xdr:col>
      <xdr:colOff>180975</xdr:colOff>
      <xdr:row>79</xdr:row>
      <xdr:rowOff>92711</xdr:rowOff>
    </xdr:to>
    <xdr:cxnSp macro="">
      <xdr:nvCxnSpPr>
        <xdr:cNvPr id="438" name="直線コネクタ 437"/>
        <xdr:cNvCxnSpPr/>
      </xdr:nvCxnSpPr>
      <xdr:spPr>
        <a:xfrm flipV="1">
          <a:off x="13893800" y="135915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49530</xdr:rowOff>
    </xdr:from>
    <xdr:to>
      <xdr:col>74</xdr:col>
      <xdr:colOff>31750</xdr:colOff>
      <xdr:row>77</xdr:row>
      <xdr:rowOff>151130</xdr:rowOff>
    </xdr:to>
    <xdr:sp macro="" textlink="">
      <xdr:nvSpPr>
        <xdr:cNvPr id="439" name="フローチャート: 判断 438"/>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161307</xdr:rowOff>
    </xdr:from>
    <xdr:ext cx="762000" cy="259045"/>
    <xdr:sp macro="" textlink="">
      <xdr:nvSpPr>
        <xdr:cNvPr id="440" name="テキスト ボックス 439"/>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92711</xdr:rowOff>
    </xdr:from>
    <xdr:to>
      <xdr:col>69</xdr:col>
      <xdr:colOff>92075</xdr:colOff>
      <xdr:row>80</xdr:row>
      <xdr:rowOff>96520</xdr:rowOff>
    </xdr:to>
    <xdr:cxnSp macro="">
      <xdr:nvCxnSpPr>
        <xdr:cNvPr id="441" name="直線コネクタ 440"/>
        <xdr:cNvCxnSpPr/>
      </xdr:nvCxnSpPr>
      <xdr:spPr>
        <a:xfrm flipV="1">
          <a:off x="13004800" y="13637261"/>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42" name="フローチャート: 判断 441"/>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92727</xdr:rowOff>
    </xdr:from>
    <xdr:ext cx="762000" cy="259045"/>
    <xdr:sp macro="" textlink="">
      <xdr:nvSpPr>
        <xdr:cNvPr id="443" name="テキスト ボックス 442"/>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4" name="フローチャート: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49530</xdr:rowOff>
    </xdr:from>
    <xdr:to>
      <xdr:col>82</xdr:col>
      <xdr:colOff>158750</xdr:colOff>
      <xdr:row>79</xdr:row>
      <xdr:rowOff>151130</xdr:rowOff>
    </xdr:to>
    <xdr:sp macro="" textlink="">
      <xdr:nvSpPr>
        <xdr:cNvPr id="451" name="楕円 450"/>
        <xdr:cNvSpPr/>
      </xdr:nvSpPr>
      <xdr:spPr>
        <a:xfrm>
          <a:off x="164592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21607</xdr:rowOff>
    </xdr:from>
    <xdr:ext cx="762000" cy="259045"/>
    <xdr:sp macro="" textlink="">
      <xdr:nvSpPr>
        <xdr:cNvPr id="452" name="公債費以外該当値テキスト"/>
        <xdr:cNvSpPr txBox="1"/>
      </xdr:nvSpPr>
      <xdr:spPr>
        <a:xfrm>
          <a:off x="165989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34289</xdr:rowOff>
    </xdr:from>
    <xdr:to>
      <xdr:col>78</xdr:col>
      <xdr:colOff>120650</xdr:colOff>
      <xdr:row>79</xdr:row>
      <xdr:rowOff>135889</xdr:rowOff>
    </xdr:to>
    <xdr:sp macro="" textlink="">
      <xdr:nvSpPr>
        <xdr:cNvPr id="453" name="楕円 452"/>
        <xdr:cNvSpPr/>
      </xdr:nvSpPr>
      <xdr:spPr>
        <a:xfrm>
          <a:off x="15621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120666</xdr:rowOff>
    </xdr:from>
    <xdr:ext cx="736600" cy="259045"/>
    <xdr:sp macro="" textlink="">
      <xdr:nvSpPr>
        <xdr:cNvPr id="454" name="テキスト ボックス 453"/>
        <xdr:cNvSpPr txBox="1"/>
      </xdr:nvSpPr>
      <xdr:spPr>
        <a:xfrm>
          <a:off x="15290800" y="13665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167639</xdr:rowOff>
    </xdr:from>
    <xdr:to>
      <xdr:col>74</xdr:col>
      <xdr:colOff>31750</xdr:colOff>
      <xdr:row>79</xdr:row>
      <xdr:rowOff>97789</xdr:rowOff>
    </xdr:to>
    <xdr:sp macro="" textlink="">
      <xdr:nvSpPr>
        <xdr:cNvPr id="455" name="楕円 454"/>
        <xdr:cNvSpPr/>
      </xdr:nvSpPr>
      <xdr:spPr>
        <a:xfrm>
          <a:off x="14732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82566</xdr:rowOff>
    </xdr:from>
    <xdr:ext cx="762000" cy="259045"/>
    <xdr:sp macro="" textlink="">
      <xdr:nvSpPr>
        <xdr:cNvPr id="456" name="テキスト ボックス 455"/>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41911</xdr:rowOff>
    </xdr:from>
    <xdr:to>
      <xdr:col>69</xdr:col>
      <xdr:colOff>142875</xdr:colOff>
      <xdr:row>79</xdr:row>
      <xdr:rowOff>143511</xdr:rowOff>
    </xdr:to>
    <xdr:sp macro="" textlink="">
      <xdr:nvSpPr>
        <xdr:cNvPr id="457" name="楕円 456"/>
        <xdr:cNvSpPr/>
      </xdr:nvSpPr>
      <xdr:spPr>
        <a:xfrm>
          <a:off x="13843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128288</xdr:rowOff>
    </xdr:from>
    <xdr:ext cx="762000" cy="259045"/>
    <xdr:sp macro="" textlink="">
      <xdr:nvSpPr>
        <xdr:cNvPr id="458" name="テキスト ボックス 457"/>
        <xdr:cNvSpPr txBox="1"/>
      </xdr:nvSpPr>
      <xdr:spPr>
        <a:xfrm>
          <a:off x="13512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45720</xdr:rowOff>
    </xdr:from>
    <xdr:to>
      <xdr:col>65</xdr:col>
      <xdr:colOff>53975</xdr:colOff>
      <xdr:row>80</xdr:row>
      <xdr:rowOff>147320</xdr:rowOff>
    </xdr:to>
    <xdr:sp macro="" textlink="">
      <xdr:nvSpPr>
        <xdr:cNvPr id="459" name="楕円 458"/>
        <xdr:cNvSpPr/>
      </xdr:nvSpPr>
      <xdr:spPr>
        <a:xfrm>
          <a:off x="12954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132097</xdr:rowOff>
    </xdr:from>
    <xdr:ext cx="762000" cy="259045"/>
    <xdr:sp macro="" textlink="">
      <xdr:nvSpPr>
        <xdr:cNvPr id="460" name="テキスト ボックス 459"/>
        <xdr:cNvSpPr txBox="1"/>
      </xdr:nvSpPr>
      <xdr:spPr>
        <a:xfrm>
          <a:off x="12623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神奈川県秦野市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92100</xdr:rowOff>
    </xdr:from>
    <xdr:to>
      <xdr:col>29</xdr:col>
      <xdr:colOff>127000</xdr:colOff>
      <xdr:row>20</xdr:row>
      <xdr:rowOff>49169</xdr:rowOff>
    </xdr:to>
    <xdr:cxnSp macro="">
      <xdr:nvCxnSpPr>
        <xdr:cNvPr id="43" name="直線コネクタ 42"/>
        <xdr:cNvCxnSpPr/>
      </xdr:nvCxnSpPr>
      <xdr:spPr bwMode="auto">
        <a:xfrm flipV="1">
          <a:off x="5651500" y="2025675"/>
          <a:ext cx="0" cy="15001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21246</xdr:rowOff>
    </xdr:from>
    <xdr:ext cx="762000" cy="259045"/>
    <xdr:sp macro="" textlink="">
      <xdr:nvSpPr>
        <xdr:cNvPr id="44" name="人口1人当たり決算額の推移最小値テキスト130"/>
        <xdr:cNvSpPr txBox="1"/>
      </xdr:nvSpPr>
      <xdr:spPr>
        <a:xfrm>
          <a:off x="5740400" y="3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49169</xdr:rowOff>
    </xdr:from>
    <xdr:to>
      <xdr:col>30</xdr:col>
      <xdr:colOff>25400</xdr:colOff>
      <xdr:row>20</xdr:row>
      <xdr:rowOff>49169</xdr:rowOff>
    </xdr:to>
    <xdr:cxnSp macro="">
      <xdr:nvCxnSpPr>
        <xdr:cNvPr id="45" name="直線コネクタ 44"/>
        <xdr:cNvCxnSpPr/>
      </xdr:nvCxnSpPr>
      <xdr:spPr bwMode="auto">
        <a:xfrm>
          <a:off x="5562600" y="352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7027</xdr:rowOff>
    </xdr:from>
    <xdr:ext cx="762000" cy="259045"/>
    <xdr:sp macro="" textlink="">
      <xdr:nvSpPr>
        <xdr:cNvPr id="46" name="人口1人当たり決算額の推移最大値テキスト130"/>
        <xdr:cNvSpPr txBox="1"/>
      </xdr:nvSpPr>
      <xdr:spPr>
        <a:xfrm>
          <a:off x="5740400" y="176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92100</xdr:rowOff>
    </xdr:from>
    <xdr:to>
      <xdr:col>30</xdr:col>
      <xdr:colOff>25400</xdr:colOff>
      <xdr:row>11</xdr:row>
      <xdr:rowOff>92100</xdr:rowOff>
    </xdr:to>
    <xdr:cxnSp macro="">
      <xdr:nvCxnSpPr>
        <xdr:cNvPr id="47" name="直線コネクタ 46"/>
        <xdr:cNvCxnSpPr/>
      </xdr:nvCxnSpPr>
      <xdr:spPr bwMode="auto">
        <a:xfrm>
          <a:off x="5562600" y="2025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15245</xdr:rowOff>
    </xdr:from>
    <xdr:to>
      <xdr:col>29</xdr:col>
      <xdr:colOff>127000</xdr:colOff>
      <xdr:row>17</xdr:row>
      <xdr:rowOff>87849</xdr:rowOff>
    </xdr:to>
    <xdr:cxnSp macro="">
      <xdr:nvCxnSpPr>
        <xdr:cNvPr id="48" name="直線コネクタ 47"/>
        <xdr:cNvCxnSpPr/>
      </xdr:nvCxnSpPr>
      <xdr:spPr bwMode="auto">
        <a:xfrm flipV="1">
          <a:off x="5003800" y="2977520"/>
          <a:ext cx="647700" cy="72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60571</xdr:rowOff>
    </xdr:from>
    <xdr:ext cx="762000" cy="259045"/>
    <xdr:sp macro="" textlink="">
      <xdr:nvSpPr>
        <xdr:cNvPr id="49" name="人口1人当たり決算額の推移平均値テキスト130"/>
        <xdr:cNvSpPr txBox="1"/>
      </xdr:nvSpPr>
      <xdr:spPr>
        <a:xfrm>
          <a:off x="5740400" y="267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44044</xdr:rowOff>
    </xdr:from>
    <xdr:to>
      <xdr:col>29</xdr:col>
      <xdr:colOff>177800</xdr:colOff>
      <xdr:row>16</xdr:row>
      <xdr:rowOff>145644</xdr:rowOff>
    </xdr:to>
    <xdr:sp macro="" textlink="">
      <xdr:nvSpPr>
        <xdr:cNvPr id="50" name="フローチャート: 判断 49"/>
        <xdr:cNvSpPr/>
      </xdr:nvSpPr>
      <xdr:spPr bwMode="auto">
        <a:xfrm>
          <a:off x="5600700" y="283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87849</xdr:rowOff>
    </xdr:from>
    <xdr:to>
      <xdr:col>26</xdr:col>
      <xdr:colOff>50800</xdr:colOff>
      <xdr:row>17</xdr:row>
      <xdr:rowOff>159949</xdr:rowOff>
    </xdr:to>
    <xdr:cxnSp macro="">
      <xdr:nvCxnSpPr>
        <xdr:cNvPr id="51" name="直線コネクタ 50"/>
        <xdr:cNvCxnSpPr/>
      </xdr:nvCxnSpPr>
      <xdr:spPr bwMode="auto">
        <a:xfrm flipV="1">
          <a:off x="4305300" y="3050124"/>
          <a:ext cx="698500" cy="72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97033</xdr:rowOff>
    </xdr:from>
    <xdr:to>
      <xdr:col>26</xdr:col>
      <xdr:colOff>101600</xdr:colOff>
      <xdr:row>17</xdr:row>
      <xdr:rowOff>27183</xdr:rowOff>
    </xdr:to>
    <xdr:sp macro="" textlink="">
      <xdr:nvSpPr>
        <xdr:cNvPr id="52" name="フローチャート: 判断 51"/>
        <xdr:cNvSpPr/>
      </xdr:nvSpPr>
      <xdr:spPr bwMode="auto">
        <a:xfrm>
          <a:off x="49530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37360</xdr:rowOff>
    </xdr:from>
    <xdr:ext cx="736600" cy="259045"/>
    <xdr:sp macro="" textlink="">
      <xdr:nvSpPr>
        <xdr:cNvPr id="53" name="テキスト ボックス 52"/>
        <xdr:cNvSpPr txBox="1"/>
      </xdr:nvSpPr>
      <xdr:spPr>
        <a:xfrm>
          <a:off x="4622800" y="2656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159949</xdr:rowOff>
    </xdr:from>
    <xdr:to>
      <xdr:col>22</xdr:col>
      <xdr:colOff>114300</xdr:colOff>
      <xdr:row>18</xdr:row>
      <xdr:rowOff>25258</xdr:rowOff>
    </xdr:to>
    <xdr:cxnSp macro="">
      <xdr:nvCxnSpPr>
        <xdr:cNvPr id="54" name="直線コネクタ 53"/>
        <xdr:cNvCxnSpPr/>
      </xdr:nvCxnSpPr>
      <xdr:spPr bwMode="auto">
        <a:xfrm flipV="1">
          <a:off x="3606800" y="3122224"/>
          <a:ext cx="698500" cy="36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125974</xdr:rowOff>
    </xdr:from>
    <xdr:to>
      <xdr:col>22</xdr:col>
      <xdr:colOff>165100</xdr:colOff>
      <xdr:row>17</xdr:row>
      <xdr:rowOff>56124</xdr:rowOff>
    </xdr:to>
    <xdr:sp macro="" textlink="">
      <xdr:nvSpPr>
        <xdr:cNvPr id="55" name="フローチャート: 判断 54"/>
        <xdr:cNvSpPr/>
      </xdr:nvSpPr>
      <xdr:spPr bwMode="auto">
        <a:xfrm>
          <a:off x="42545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66301</xdr:rowOff>
    </xdr:from>
    <xdr:ext cx="762000" cy="259045"/>
    <xdr:sp macro="" textlink="">
      <xdr:nvSpPr>
        <xdr:cNvPr id="56" name="テキスト ボックス 55"/>
        <xdr:cNvSpPr txBox="1"/>
      </xdr:nvSpPr>
      <xdr:spPr>
        <a:xfrm>
          <a:off x="3924300" y="2685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25258</xdr:rowOff>
    </xdr:from>
    <xdr:to>
      <xdr:col>18</xdr:col>
      <xdr:colOff>177800</xdr:colOff>
      <xdr:row>18</xdr:row>
      <xdr:rowOff>44003</xdr:rowOff>
    </xdr:to>
    <xdr:cxnSp macro="">
      <xdr:nvCxnSpPr>
        <xdr:cNvPr id="57" name="直線コネクタ 56"/>
        <xdr:cNvCxnSpPr/>
      </xdr:nvCxnSpPr>
      <xdr:spPr bwMode="auto">
        <a:xfrm flipV="1">
          <a:off x="2908300" y="3158983"/>
          <a:ext cx="698500" cy="18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86426</xdr:rowOff>
    </xdr:from>
    <xdr:to>
      <xdr:col>19</xdr:col>
      <xdr:colOff>38100</xdr:colOff>
      <xdr:row>17</xdr:row>
      <xdr:rowOff>16576</xdr:rowOff>
    </xdr:to>
    <xdr:sp macro="" textlink="">
      <xdr:nvSpPr>
        <xdr:cNvPr id="58" name="フローチャート: 判断 57"/>
        <xdr:cNvSpPr/>
      </xdr:nvSpPr>
      <xdr:spPr bwMode="auto">
        <a:xfrm>
          <a:off x="3556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26753</xdr:rowOff>
    </xdr:from>
    <xdr:ext cx="762000" cy="259045"/>
    <xdr:sp macro="" textlink="">
      <xdr:nvSpPr>
        <xdr:cNvPr id="59" name="テキスト ボックス 58"/>
        <xdr:cNvSpPr txBox="1"/>
      </xdr:nvSpPr>
      <xdr:spPr>
        <a:xfrm>
          <a:off x="3225800" y="264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106177</xdr:rowOff>
    </xdr:from>
    <xdr:to>
      <xdr:col>15</xdr:col>
      <xdr:colOff>101600</xdr:colOff>
      <xdr:row>17</xdr:row>
      <xdr:rowOff>36327</xdr:rowOff>
    </xdr:to>
    <xdr:sp macro="" textlink="">
      <xdr:nvSpPr>
        <xdr:cNvPr id="60" name="フローチャート: 判断 59"/>
        <xdr:cNvSpPr/>
      </xdr:nvSpPr>
      <xdr:spPr bwMode="auto">
        <a:xfrm>
          <a:off x="2857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46504</xdr:rowOff>
    </xdr:from>
    <xdr:ext cx="762000" cy="259045"/>
    <xdr:sp macro="" textlink="">
      <xdr:nvSpPr>
        <xdr:cNvPr id="61" name="テキスト ボックス 60"/>
        <xdr:cNvSpPr txBox="1"/>
      </xdr:nvSpPr>
      <xdr:spPr>
        <a:xfrm>
          <a:off x="25273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135895</xdr:rowOff>
    </xdr:from>
    <xdr:to>
      <xdr:col>29</xdr:col>
      <xdr:colOff>177800</xdr:colOff>
      <xdr:row>17</xdr:row>
      <xdr:rowOff>66045</xdr:rowOff>
    </xdr:to>
    <xdr:sp macro="" textlink="">
      <xdr:nvSpPr>
        <xdr:cNvPr id="67" name="楕円 66"/>
        <xdr:cNvSpPr/>
      </xdr:nvSpPr>
      <xdr:spPr bwMode="auto">
        <a:xfrm>
          <a:off x="5600700" y="2926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107972</xdr:rowOff>
    </xdr:from>
    <xdr:ext cx="762000" cy="259045"/>
    <xdr:sp macro="" textlink="">
      <xdr:nvSpPr>
        <xdr:cNvPr id="68" name="人口1人当たり決算額の推移該当値テキスト130"/>
        <xdr:cNvSpPr txBox="1"/>
      </xdr:nvSpPr>
      <xdr:spPr>
        <a:xfrm>
          <a:off x="5740400" y="289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37049</xdr:rowOff>
    </xdr:from>
    <xdr:to>
      <xdr:col>26</xdr:col>
      <xdr:colOff>101600</xdr:colOff>
      <xdr:row>17</xdr:row>
      <xdr:rowOff>138649</xdr:rowOff>
    </xdr:to>
    <xdr:sp macro="" textlink="">
      <xdr:nvSpPr>
        <xdr:cNvPr id="69" name="楕円 68"/>
        <xdr:cNvSpPr/>
      </xdr:nvSpPr>
      <xdr:spPr bwMode="auto">
        <a:xfrm>
          <a:off x="4953000" y="2999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123426</xdr:rowOff>
    </xdr:from>
    <xdr:ext cx="736600" cy="259045"/>
    <xdr:sp macro="" textlink="">
      <xdr:nvSpPr>
        <xdr:cNvPr id="70" name="テキスト ボックス 69"/>
        <xdr:cNvSpPr txBox="1"/>
      </xdr:nvSpPr>
      <xdr:spPr>
        <a:xfrm>
          <a:off x="4622800" y="3085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109149</xdr:rowOff>
    </xdr:from>
    <xdr:to>
      <xdr:col>22</xdr:col>
      <xdr:colOff>165100</xdr:colOff>
      <xdr:row>18</xdr:row>
      <xdr:rowOff>39299</xdr:rowOff>
    </xdr:to>
    <xdr:sp macro="" textlink="">
      <xdr:nvSpPr>
        <xdr:cNvPr id="71" name="楕円 70"/>
        <xdr:cNvSpPr/>
      </xdr:nvSpPr>
      <xdr:spPr bwMode="auto">
        <a:xfrm>
          <a:off x="4254500" y="3071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24076</xdr:rowOff>
    </xdr:from>
    <xdr:ext cx="762000" cy="259045"/>
    <xdr:sp macro="" textlink="">
      <xdr:nvSpPr>
        <xdr:cNvPr id="72" name="テキスト ボックス 71"/>
        <xdr:cNvSpPr txBox="1"/>
      </xdr:nvSpPr>
      <xdr:spPr>
        <a:xfrm>
          <a:off x="3924300" y="315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145908</xdr:rowOff>
    </xdr:from>
    <xdr:to>
      <xdr:col>19</xdr:col>
      <xdr:colOff>38100</xdr:colOff>
      <xdr:row>18</xdr:row>
      <xdr:rowOff>76058</xdr:rowOff>
    </xdr:to>
    <xdr:sp macro="" textlink="">
      <xdr:nvSpPr>
        <xdr:cNvPr id="73" name="楕円 72"/>
        <xdr:cNvSpPr/>
      </xdr:nvSpPr>
      <xdr:spPr bwMode="auto">
        <a:xfrm>
          <a:off x="3556000" y="3108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60835</xdr:rowOff>
    </xdr:from>
    <xdr:ext cx="762000" cy="259045"/>
    <xdr:sp macro="" textlink="">
      <xdr:nvSpPr>
        <xdr:cNvPr id="74" name="テキスト ボックス 73"/>
        <xdr:cNvSpPr txBox="1"/>
      </xdr:nvSpPr>
      <xdr:spPr>
        <a:xfrm>
          <a:off x="3225800" y="319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164653</xdr:rowOff>
    </xdr:from>
    <xdr:to>
      <xdr:col>15</xdr:col>
      <xdr:colOff>101600</xdr:colOff>
      <xdr:row>18</xdr:row>
      <xdr:rowOff>94803</xdr:rowOff>
    </xdr:to>
    <xdr:sp macro="" textlink="">
      <xdr:nvSpPr>
        <xdr:cNvPr id="75" name="楕円 74"/>
        <xdr:cNvSpPr/>
      </xdr:nvSpPr>
      <xdr:spPr bwMode="auto">
        <a:xfrm>
          <a:off x="2857500" y="3126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79580</xdr:rowOff>
    </xdr:from>
    <xdr:ext cx="762000" cy="259045"/>
    <xdr:sp macro="" textlink="">
      <xdr:nvSpPr>
        <xdr:cNvPr id="76" name="テキスト ボックス 75"/>
        <xdr:cNvSpPr txBox="1"/>
      </xdr:nvSpPr>
      <xdr:spPr>
        <a:xfrm>
          <a:off x="2527300" y="32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207048</xdr:rowOff>
    </xdr:from>
    <xdr:to>
      <xdr:col>29</xdr:col>
      <xdr:colOff>127000</xdr:colOff>
      <xdr:row>37</xdr:row>
      <xdr:rowOff>233909</xdr:rowOff>
    </xdr:to>
    <xdr:cxnSp macro="">
      <xdr:nvCxnSpPr>
        <xdr:cNvPr id="104" name="直線コネクタ 103"/>
        <xdr:cNvCxnSpPr/>
      </xdr:nvCxnSpPr>
      <xdr:spPr bwMode="auto">
        <a:xfrm flipV="1">
          <a:off x="5651500" y="6131598"/>
          <a:ext cx="0" cy="12270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205986</xdr:rowOff>
    </xdr:from>
    <xdr:ext cx="762000" cy="259045"/>
    <xdr:sp macro="" textlink="">
      <xdr:nvSpPr>
        <xdr:cNvPr id="105" name="人口1人当たり決算額の推移最小値テキスト445"/>
        <xdr:cNvSpPr txBox="1"/>
      </xdr:nvSpPr>
      <xdr:spPr>
        <a:xfrm>
          <a:off x="5740400" y="733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233909</xdr:rowOff>
    </xdr:from>
    <xdr:to>
      <xdr:col>30</xdr:col>
      <xdr:colOff>25400</xdr:colOff>
      <xdr:row>37</xdr:row>
      <xdr:rowOff>233909</xdr:rowOff>
    </xdr:to>
    <xdr:cxnSp macro="">
      <xdr:nvCxnSpPr>
        <xdr:cNvPr id="106" name="直線コネクタ 105"/>
        <xdr:cNvCxnSpPr/>
      </xdr:nvCxnSpPr>
      <xdr:spPr bwMode="auto">
        <a:xfrm>
          <a:off x="5562600" y="735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121975</xdr:rowOff>
    </xdr:from>
    <xdr:ext cx="762000" cy="259045"/>
    <xdr:sp macro="" textlink="">
      <xdr:nvSpPr>
        <xdr:cNvPr id="107" name="人口1人当たり決算額の推移最大値テキスト445"/>
        <xdr:cNvSpPr txBox="1"/>
      </xdr:nvSpPr>
      <xdr:spPr>
        <a:xfrm>
          <a:off x="5740400" y="587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207048</xdr:rowOff>
    </xdr:from>
    <xdr:to>
      <xdr:col>30</xdr:col>
      <xdr:colOff>25400</xdr:colOff>
      <xdr:row>33</xdr:row>
      <xdr:rowOff>207048</xdr:rowOff>
    </xdr:to>
    <xdr:cxnSp macro="">
      <xdr:nvCxnSpPr>
        <xdr:cNvPr id="108" name="直線コネクタ 107"/>
        <xdr:cNvCxnSpPr/>
      </xdr:nvCxnSpPr>
      <xdr:spPr bwMode="auto">
        <a:xfrm>
          <a:off x="5562600" y="6131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130429</xdr:rowOff>
    </xdr:from>
    <xdr:to>
      <xdr:col>29</xdr:col>
      <xdr:colOff>127000</xdr:colOff>
      <xdr:row>37</xdr:row>
      <xdr:rowOff>11481</xdr:rowOff>
    </xdr:to>
    <xdr:cxnSp macro="">
      <xdr:nvCxnSpPr>
        <xdr:cNvPr id="109" name="直線コネクタ 108"/>
        <xdr:cNvCxnSpPr/>
      </xdr:nvCxnSpPr>
      <xdr:spPr bwMode="auto">
        <a:xfrm flipV="1">
          <a:off x="5003800" y="7083679"/>
          <a:ext cx="647700" cy="52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123931</xdr:rowOff>
    </xdr:from>
    <xdr:ext cx="762000" cy="259045"/>
    <xdr:sp macro="" textlink="">
      <xdr:nvSpPr>
        <xdr:cNvPr id="110" name="人口1人当たり決算額の推移平均値テキスト445"/>
        <xdr:cNvSpPr txBox="1"/>
      </xdr:nvSpPr>
      <xdr:spPr>
        <a:xfrm>
          <a:off x="5740400" y="673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278854</xdr:rowOff>
    </xdr:from>
    <xdr:to>
      <xdr:col>29</xdr:col>
      <xdr:colOff>177800</xdr:colOff>
      <xdr:row>36</xdr:row>
      <xdr:rowOff>37554</xdr:rowOff>
    </xdr:to>
    <xdr:sp macro="" textlink="">
      <xdr:nvSpPr>
        <xdr:cNvPr id="111" name="フローチャート: 判断 110"/>
        <xdr:cNvSpPr/>
      </xdr:nvSpPr>
      <xdr:spPr bwMode="auto">
        <a:xfrm>
          <a:off x="56007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144488</xdr:rowOff>
    </xdr:from>
    <xdr:to>
      <xdr:col>26</xdr:col>
      <xdr:colOff>50800</xdr:colOff>
      <xdr:row>37</xdr:row>
      <xdr:rowOff>11481</xdr:rowOff>
    </xdr:to>
    <xdr:cxnSp macro="">
      <xdr:nvCxnSpPr>
        <xdr:cNvPr id="112" name="直線コネクタ 111"/>
        <xdr:cNvCxnSpPr/>
      </xdr:nvCxnSpPr>
      <xdr:spPr bwMode="auto">
        <a:xfrm>
          <a:off x="4305300" y="7097738"/>
          <a:ext cx="698500" cy="38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267348</xdr:rowOff>
    </xdr:from>
    <xdr:to>
      <xdr:col>26</xdr:col>
      <xdr:colOff>101600</xdr:colOff>
      <xdr:row>36</xdr:row>
      <xdr:rowOff>26048</xdr:rowOff>
    </xdr:to>
    <xdr:sp macro="" textlink="">
      <xdr:nvSpPr>
        <xdr:cNvPr id="113" name="フローチャート: 判断 112"/>
        <xdr:cNvSpPr/>
      </xdr:nvSpPr>
      <xdr:spPr bwMode="auto">
        <a:xfrm>
          <a:off x="4953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36225</xdr:rowOff>
    </xdr:from>
    <xdr:ext cx="736600" cy="259045"/>
    <xdr:sp macro="" textlink="">
      <xdr:nvSpPr>
        <xdr:cNvPr id="114" name="テキスト ボックス 113"/>
        <xdr:cNvSpPr txBox="1"/>
      </xdr:nvSpPr>
      <xdr:spPr>
        <a:xfrm>
          <a:off x="4622800" y="6646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107074</xdr:rowOff>
    </xdr:from>
    <xdr:to>
      <xdr:col>22</xdr:col>
      <xdr:colOff>114300</xdr:colOff>
      <xdr:row>36</xdr:row>
      <xdr:rowOff>144488</xdr:rowOff>
    </xdr:to>
    <xdr:cxnSp macro="">
      <xdr:nvCxnSpPr>
        <xdr:cNvPr id="115" name="直線コネクタ 114"/>
        <xdr:cNvCxnSpPr/>
      </xdr:nvCxnSpPr>
      <xdr:spPr bwMode="auto">
        <a:xfrm>
          <a:off x="3606800" y="7060324"/>
          <a:ext cx="698500" cy="37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279044</xdr:rowOff>
    </xdr:from>
    <xdr:to>
      <xdr:col>22</xdr:col>
      <xdr:colOff>165100</xdr:colOff>
      <xdr:row>36</xdr:row>
      <xdr:rowOff>37744</xdr:rowOff>
    </xdr:to>
    <xdr:sp macro="" textlink="">
      <xdr:nvSpPr>
        <xdr:cNvPr id="116" name="フローチャート: 判断 115"/>
        <xdr:cNvSpPr/>
      </xdr:nvSpPr>
      <xdr:spPr bwMode="auto">
        <a:xfrm>
          <a:off x="4254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47921</xdr:rowOff>
    </xdr:from>
    <xdr:ext cx="762000" cy="259045"/>
    <xdr:sp macro="" textlink="">
      <xdr:nvSpPr>
        <xdr:cNvPr id="117" name="テキスト ボックス 116"/>
        <xdr:cNvSpPr txBox="1"/>
      </xdr:nvSpPr>
      <xdr:spPr>
        <a:xfrm>
          <a:off x="39243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5880</xdr:rowOff>
    </xdr:from>
    <xdr:to>
      <xdr:col>18</xdr:col>
      <xdr:colOff>177800</xdr:colOff>
      <xdr:row>36</xdr:row>
      <xdr:rowOff>107074</xdr:rowOff>
    </xdr:to>
    <xdr:cxnSp macro="">
      <xdr:nvCxnSpPr>
        <xdr:cNvPr id="118" name="直線コネクタ 117"/>
        <xdr:cNvCxnSpPr/>
      </xdr:nvCxnSpPr>
      <xdr:spPr bwMode="auto">
        <a:xfrm>
          <a:off x="2908300" y="6959130"/>
          <a:ext cx="698500" cy="101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274548</xdr:rowOff>
    </xdr:from>
    <xdr:to>
      <xdr:col>19</xdr:col>
      <xdr:colOff>38100</xdr:colOff>
      <xdr:row>36</xdr:row>
      <xdr:rowOff>33248</xdr:rowOff>
    </xdr:to>
    <xdr:sp macro="" textlink="">
      <xdr:nvSpPr>
        <xdr:cNvPr id="119" name="フローチャート: 判断 118"/>
        <xdr:cNvSpPr/>
      </xdr:nvSpPr>
      <xdr:spPr bwMode="auto">
        <a:xfrm>
          <a:off x="3556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43425</xdr:rowOff>
    </xdr:from>
    <xdr:ext cx="762000" cy="259045"/>
    <xdr:sp macro="" textlink="">
      <xdr:nvSpPr>
        <xdr:cNvPr id="120" name="テキスト ボックス 119"/>
        <xdr:cNvSpPr txBox="1"/>
      </xdr:nvSpPr>
      <xdr:spPr>
        <a:xfrm>
          <a:off x="32258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272948</xdr:rowOff>
    </xdr:from>
    <xdr:to>
      <xdr:col>15</xdr:col>
      <xdr:colOff>101600</xdr:colOff>
      <xdr:row>36</xdr:row>
      <xdr:rowOff>31648</xdr:rowOff>
    </xdr:to>
    <xdr:sp macro="" textlink="">
      <xdr:nvSpPr>
        <xdr:cNvPr id="121" name="フローチャート: 判断 120"/>
        <xdr:cNvSpPr/>
      </xdr:nvSpPr>
      <xdr:spPr bwMode="auto">
        <a:xfrm>
          <a:off x="2857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41825</xdr:rowOff>
    </xdr:from>
    <xdr:ext cx="762000" cy="259045"/>
    <xdr:sp macro="" textlink="">
      <xdr:nvSpPr>
        <xdr:cNvPr id="122" name="テキスト ボックス 121"/>
        <xdr:cNvSpPr txBox="1"/>
      </xdr:nvSpPr>
      <xdr:spPr>
        <a:xfrm>
          <a:off x="25273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79629</xdr:rowOff>
    </xdr:from>
    <xdr:to>
      <xdr:col>29</xdr:col>
      <xdr:colOff>177800</xdr:colOff>
      <xdr:row>37</xdr:row>
      <xdr:rowOff>9779</xdr:rowOff>
    </xdr:to>
    <xdr:sp macro="" textlink="">
      <xdr:nvSpPr>
        <xdr:cNvPr id="128" name="楕円 127"/>
        <xdr:cNvSpPr/>
      </xdr:nvSpPr>
      <xdr:spPr bwMode="auto">
        <a:xfrm>
          <a:off x="5600700" y="7032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51706</xdr:rowOff>
    </xdr:from>
    <xdr:ext cx="762000" cy="259045"/>
    <xdr:sp macro="" textlink="">
      <xdr:nvSpPr>
        <xdr:cNvPr id="129" name="人口1人当たり決算額の推移該当値テキスト445"/>
        <xdr:cNvSpPr txBox="1"/>
      </xdr:nvSpPr>
      <xdr:spPr>
        <a:xfrm>
          <a:off x="5740400" y="700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132131</xdr:rowOff>
    </xdr:from>
    <xdr:to>
      <xdr:col>26</xdr:col>
      <xdr:colOff>101600</xdr:colOff>
      <xdr:row>37</xdr:row>
      <xdr:rowOff>62281</xdr:rowOff>
    </xdr:to>
    <xdr:sp macro="" textlink="">
      <xdr:nvSpPr>
        <xdr:cNvPr id="130" name="楕円 129"/>
        <xdr:cNvSpPr/>
      </xdr:nvSpPr>
      <xdr:spPr bwMode="auto">
        <a:xfrm>
          <a:off x="4953000" y="7085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47058</xdr:rowOff>
    </xdr:from>
    <xdr:ext cx="736600" cy="259045"/>
    <xdr:sp macro="" textlink="">
      <xdr:nvSpPr>
        <xdr:cNvPr id="131" name="テキスト ボックス 130"/>
        <xdr:cNvSpPr txBox="1"/>
      </xdr:nvSpPr>
      <xdr:spPr>
        <a:xfrm>
          <a:off x="4622800" y="7171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93688</xdr:rowOff>
    </xdr:from>
    <xdr:to>
      <xdr:col>22</xdr:col>
      <xdr:colOff>165100</xdr:colOff>
      <xdr:row>37</xdr:row>
      <xdr:rowOff>23838</xdr:rowOff>
    </xdr:to>
    <xdr:sp macro="" textlink="">
      <xdr:nvSpPr>
        <xdr:cNvPr id="132" name="楕円 131"/>
        <xdr:cNvSpPr/>
      </xdr:nvSpPr>
      <xdr:spPr bwMode="auto">
        <a:xfrm>
          <a:off x="4254500" y="7046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8615</xdr:rowOff>
    </xdr:from>
    <xdr:ext cx="762000" cy="259045"/>
    <xdr:sp macro="" textlink="">
      <xdr:nvSpPr>
        <xdr:cNvPr id="133" name="テキスト ボックス 132"/>
        <xdr:cNvSpPr txBox="1"/>
      </xdr:nvSpPr>
      <xdr:spPr>
        <a:xfrm>
          <a:off x="3924300" y="713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56274</xdr:rowOff>
    </xdr:from>
    <xdr:to>
      <xdr:col>19</xdr:col>
      <xdr:colOff>38100</xdr:colOff>
      <xdr:row>36</xdr:row>
      <xdr:rowOff>157874</xdr:rowOff>
    </xdr:to>
    <xdr:sp macro="" textlink="">
      <xdr:nvSpPr>
        <xdr:cNvPr id="134" name="楕円 133"/>
        <xdr:cNvSpPr/>
      </xdr:nvSpPr>
      <xdr:spPr bwMode="auto">
        <a:xfrm>
          <a:off x="3556000" y="7009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142651</xdr:rowOff>
    </xdr:from>
    <xdr:ext cx="762000" cy="259045"/>
    <xdr:sp macro="" textlink="">
      <xdr:nvSpPr>
        <xdr:cNvPr id="135" name="テキスト ボックス 134"/>
        <xdr:cNvSpPr txBox="1"/>
      </xdr:nvSpPr>
      <xdr:spPr>
        <a:xfrm>
          <a:off x="3225800" y="709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297980</xdr:rowOff>
    </xdr:from>
    <xdr:to>
      <xdr:col>15</xdr:col>
      <xdr:colOff>101600</xdr:colOff>
      <xdr:row>36</xdr:row>
      <xdr:rowOff>56680</xdr:rowOff>
    </xdr:to>
    <xdr:sp macro="" textlink="">
      <xdr:nvSpPr>
        <xdr:cNvPr id="136" name="楕円 135"/>
        <xdr:cNvSpPr/>
      </xdr:nvSpPr>
      <xdr:spPr bwMode="auto">
        <a:xfrm>
          <a:off x="2857500" y="6908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41457</xdr:rowOff>
    </xdr:from>
    <xdr:ext cx="762000" cy="259045"/>
    <xdr:sp macro="" textlink="">
      <xdr:nvSpPr>
        <xdr:cNvPr id="137" name="テキスト ボックス 136"/>
        <xdr:cNvSpPr txBox="1"/>
      </xdr:nvSpPr>
      <xdr:spPr>
        <a:xfrm>
          <a:off x="2527300" y="69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神奈川県秦野市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160,415
156,708
103.76
70,218,366
68,103,169
1,755,185
30,554,958
35,087,715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166599</xdr:rowOff>
    </xdr:from>
    <xdr:to>
      <xdr:col>24</xdr:col>
      <xdr:colOff>62865</xdr:colOff>
      <xdr:row>38</xdr:row>
      <xdr:rowOff>10999</xdr:rowOff>
    </xdr:to>
    <xdr:cxnSp macro="">
      <xdr:nvCxnSpPr>
        <xdr:cNvPr id="56" name="直線コネクタ 55"/>
        <xdr:cNvCxnSpPr/>
      </xdr:nvCxnSpPr>
      <xdr:spPr>
        <a:xfrm flipV="1">
          <a:off x="4633595" y="5138649"/>
          <a:ext cx="1270" cy="13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14826</xdr:rowOff>
    </xdr:from>
    <xdr:ext cx="534377" cy="259045"/>
    <xdr:sp macro="" textlink="">
      <xdr:nvSpPr>
        <xdr:cNvPr id="57" name="人件費最小値テキスト"/>
        <xdr:cNvSpPr txBox="1"/>
      </xdr:nvSpPr>
      <xdr:spPr>
        <a:xfrm>
          <a:off x="4686300" y="65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10999</xdr:rowOff>
    </xdr:from>
    <xdr:to>
      <xdr:col>24</xdr:col>
      <xdr:colOff>152400</xdr:colOff>
      <xdr:row>38</xdr:row>
      <xdr:rowOff>10999</xdr:rowOff>
    </xdr:to>
    <xdr:cxnSp macro="">
      <xdr:nvCxnSpPr>
        <xdr:cNvPr id="58" name="直線コネクタ 57"/>
        <xdr:cNvCxnSpPr/>
      </xdr:nvCxnSpPr>
      <xdr:spPr>
        <a:xfrm>
          <a:off x="4546600" y="65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113276</xdr:rowOff>
    </xdr:from>
    <xdr:ext cx="534377" cy="259045"/>
    <xdr:sp macro="" textlink="">
      <xdr:nvSpPr>
        <xdr:cNvPr id="59" name="人件費最大値テキスト"/>
        <xdr:cNvSpPr txBox="1"/>
      </xdr:nvSpPr>
      <xdr:spPr>
        <a:xfrm>
          <a:off x="4686300" y="491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166599</xdr:rowOff>
    </xdr:from>
    <xdr:to>
      <xdr:col>24</xdr:col>
      <xdr:colOff>152400</xdr:colOff>
      <xdr:row>29</xdr:row>
      <xdr:rowOff>166599</xdr:rowOff>
    </xdr:to>
    <xdr:cxnSp macro="">
      <xdr:nvCxnSpPr>
        <xdr:cNvPr id="60" name="直線コネクタ 59"/>
        <xdr:cNvCxnSpPr/>
      </xdr:nvCxnSpPr>
      <xdr:spPr>
        <a:xfrm>
          <a:off x="4546600" y="513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81597</xdr:rowOff>
    </xdr:from>
    <xdr:to>
      <xdr:col>24</xdr:col>
      <xdr:colOff>63500</xdr:colOff>
      <xdr:row>35</xdr:row>
      <xdr:rowOff>137223</xdr:rowOff>
    </xdr:to>
    <xdr:cxnSp macro="">
      <xdr:nvCxnSpPr>
        <xdr:cNvPr id="61" name="直線コネクタ 60"/>
        <xdr:cNvCxnSpPr/>
      </xdr:nvCxnSpPr>
      <xdr:spPr>
        <a:xfrm flipV="1">
          <a:off x="3797300" y="5910897"/>
          <a:ext cx="838200" cy="22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40695</xdr:rowOff>
    </xdr:from>
    <xdr:ext cx="534377" cy="259045"/>
    <xdr:sp macro="" textlink="">
      <xdr:nvSpPr>
        <xdr:cNvPr id="62" name="人件費平均値テキスト"/>
        <xdr:cNvSpPr txBox="1"/>
      </xdr:nvSpPr>
      <xdr:spPr>
        <a:xfrm>
          <a:off x="4686300" y="5869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62268</xdr:rowOff>
    </xdr:from>
    <xdr:to>
      <xdr:col>24</xdr:col>
      <xdr:colOff>114300</xdr:colOff>
      <xdr:row>34</xdr:row>
      <xdr:rowOff>163868</xdr:rowOff>
    </xdr:to>
    <xdr:sp macro="" textlink="">
      <xdr:nvSpPr>
        <xdr:cNvPr id="63" name="フローチャート: 判断 62"/>
        <xdr:cNvSpPr/>
      </xdr:nvSpPr>
      <xdr:spPr>
        <a:xfrm>
          <a:off x="4584700" y="589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68072</xdr:rowOff>
    </xdr:from>
    <xdr:to>
      <xdr:col>19</xdr:col>
      <xdr:colOff>177800</xdr:colOff>
      <xdr:row>35</xdr:row>
      <xdr:rowOff>137223</xdr:rowOff>
    </xdr:to>
    <xdr:cxnSp macro="">
      <xdr:nvCxnSpPr>
        <xdr:cNvPr id="64" name="直線コネクタ 63"/>
        <xdr:cNvCxnSpPr/>
      </xdr:nvCxnSpPr>
      <xdr:spPr>
        <a:xfrm>
          <a:off x="2908300" y="6068822"/>
          <a:ext cx="889000" cy="6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62040</xdr:rowOff>
    </xdr:from>
    <xdr:to>
      <xdr:col>20</xdr:col>
      <xdr:colOff>38100</xdr:colOff>
      <xdr:row>35</xdr:row>
      <xdr:rowOff>163640</xdr:rowOff>
    </xdr:to>
    <xdr:sp macro="" textlink="">
      <xdr:nvSpPr>
        <xdr:cNvPr id="65" name="フローチャート: 判断 64"/>
        <xdr:cNvSpPr/>
      </xdr:nvSpPr>
      <xdr:spPr>
        <a:xfrm>
          <a:off x="37465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8717</xdr:rowOff>
    </xdr:from>
    <xdr:ext cx="534377" cy="259045"/>
    <xdr:sp macro="" textlink="">
      <xdr:nvSpPr>
        <xdr:cNvPr id="66" name="テキスト ボックス 65"/>
        <xdr:cNvSpPr txBox="1"/>
      </xdr:nvSpPr>
      <xdr:spPr>
        <a:xfrm>
          <a:off x="3530111" y="583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68072</xdr:rowOff>
    </xdr:from>
    <xdr:to>
      <xdr:col>15</xdr:col>
      <xdr:colOff>50800</xdr:colOff>
      <xdr:row>35</xdr:row>
      <xdr:rowOff>83274</xdr:rowOff>
    </xdr:to>
    <xdr:cxnSp macro="">
      <xdr:nvCxnSpPr>
        <xdr:cNvPr id="67" name="直線コネクタ 66"/>
        <xdr:cNvCxnSpPr/>
      </xdr:nvCxnSpPr>
      <xdr:spPr>
        <a:xfrm flipV="1">
          <a:off x="2019300" y="6068822"/>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66878</xdr:rowOff>
    </xdr:from>
    <xdr:to>
      <xdr:col>15</xdr:col>
      <xdr:colOff>101600</xdr:colOff>
      <xdr:row>35</xdr:row>
      <xdr:rowOff>168478</xdr:rowOff>
    </xdr:to>
    <xdr:sp macro="" textlink="">
      <xdr:nvSpPr>
        <xdr:cNvPr id="68" name="フローチャート: 判断 67"/>
        <xdr:cNvSpPr/>
      </xdr:nvSpPr>
      <xdr:spPr>
        <a:xfrm>
          <a:off x="2857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159605</xdr:rowOff>
    </xdr:from>
    <xdr:ext cx="534377" cy="259045"/>
    <xdr:sp macro="" textlink="">
      <xdr:nvSpPr>
        <xdr:cNvPr id="69" name="テキスト ボックス 68"/>
        <xdr:cNvSpPr txBox="1"/>
      </xdr:nvSpPr>
      <xdr:spPr>
        <a:xfrm>
          <a:off x="2641111" y="61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66358</xdr:rowOff>
    </xdr:from>
    <xdr:to>
      <xdr:col>10</xdr:col>
      <xdr:colOff>114300</xdr:colOff>
      <xdr:row>35</xdr:row>
      <xdr:rowOff>83274</xdr:rowOff>
    </xdr:to>
    <xdr:cxnSp macro="">
      <xdr:nvCxnSpPr>
        <xdr:cNvPr id="70" name="直線コネクタ 69"/>
        <xdr:cNvCxnSpPr/>
      </xdr:nvCxnSpPr>
      <xdr:spPr>
        <a:xfrm>
          <a:off x="1130300" y="6067108"/>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65392</xdr:rowOff>
    </xdr:from>
    <xdr:to>
      <xdr:col>10</xdr:col>
      <xdr:colOff>165100</xdr:colOff>
      <xdr:row>35</xdr:row>
      <xdr:rowOff>166992</xdr:rowOff>
    </xdr:to>
    <xdr:sp macro="" textlink="">
      <xdr:nvSpPr>
        <xdr:cNvPr id="71" name="フローチャート: 判断 70"/>
        <xdr:cNvSpPr/>
      </xdr:nvSpPr>
      <xdr:spPr>
        <a:xfrm>
          <a:off x="1968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158119</xdr:rowOff>
    </xdr:from>
    <xdr:ext cx="534377" cy="259045"/>
    <xdr:sp macro="" textlink="">
      <xdr:nvSpPr>
        <xdr:cNvPr id="72" name="テキスト ボックス 71"/>
        <xdr:cNvSpPr txBox="1"/>
      </xdr:nvSpPr>
      <xdr:spPr>
        <a:xfrm>
          <a:off x="1752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62763</xdr:rowOff>
    </xdr:from>
    <xdr:to>
      <xdr:col>6</xdr:col>
      <xdr:colOff>38100</xdr:colOff>
      <xdr:row>35</xdr:row>
      <xdr:rowOff>164363</xdr:rowOff>
    </xdr:to>
    <xdr:sp macro="" textlink="">
      <xdr:nvSpPr>
        <xdr:cNvPr id="73" name="フローチャート: 判断 72"/>
        <xdr:cNvSpPr/>
      </xdr:nvSpPr>
      <xdr:spPr>
        <a:xfrm>
          <a:off x="1079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155490</xdr:rowOff>
    </xdr:from>
    <xdr:ext cx="534377" cy="259045"/>
    <xdr:sp macro="" textlink="">
      <xdr:nvSpPr>
        <xdr:cNvPr id="74" name="テキスト ボックス 73"/>
        <xdr:cNvSpPr txBox="1"/>
      </xdr:nvSpPr>
      <xdr:spPr>
        <a:xfrm>
          <a:off x="863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30797</xdr:rowOff>
    </xdr:from>
    <xdr:to>
      <xdr:col>24</xdr:col>
      <xdr:colOff>114300</xdr:colOff>
      <xdr:row>34</xdr:row>
      <xdr:rowOff>132397</xdr:rowOff>
    </xdr:to>
    <xdr:sp macro="" textlink="">
      <xdr:nvSpPr>
        <xdr:cNvPr id="80" name="楕円 79"/>
        <xdr:cNvSpPr/>
      </xdr:nvSpPr>
      <xdr:spPr>
        <a:xfrm>
          <a:off x="4584700" y="586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53674</xdr:rowOff>
    </xdr:from>
    <xdr:ext cx="534377" cy="259045"/>
    <xdr:sp macro="" textlink="">
      <xdr:nvSpPr>
        <xdr:cNvPr id="81" name="人件費該当値テキスト"/>
        <xdr:cNvSpPr txBox="1"/>
      </xdr:nvSpPr>
      <xdr:spPr>
        <a:xfrm>
          <a:off x="4686300" y="571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86423</xdr:rowOff>
    </xdr:from>
    <xdr:to>
      <xdr:col>20</xdr:col>
      <xdr:colOff>38100</xdr:colOff>
      <xdr:row>36</xdr:row>
      <xdr:rowOff>16573</xdr:rowOff>
    </xdr:to>
    <xdr:sp macro="" textlink="">
      <xdr:nvSpPr>
        <xdr:cNvPr id="82" name="楕円 81"/>
        <xdr:cNvSpPr/>
      </xdr:nvSpPr>
      <xdr:spPr>
        <a:xfrm>
          <a:off x="3746500" y="608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7700</xdr:rowOff>
    </xdr:from>
    <xdr:ext cx="534377" cy="259045"/>
    <xdr:sp macro="" textlink="">
      <xdr:nvSpPr>
        <xdr:cNvPr id="83" name="テキスト ボックス 82"/>
        <xdr:cNvSpPr txBox="1"/>
      </xdr:nvSpPr>
      <xdr:spPr>
        <a:xfrm>
          <a:off x="3530111" y="617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17272</xdr:rowOff>
    </xdr:from>
    <xdr:to>
      <xdr:col>15</xdr:col>
      <xdr:colOff>101600</xdr:colOff>
      <xdr:row>35</xdr:row>
      <xdr:rowOff>118872</xdr:rowOff>
    </xdr:to>
    <xdr:sp macro="" textlink="">
      <xdr:nvSpPr>
        <xdr:cNvPr id="84" name="楕円 83"/>
        <xdr:cNvSpPr/>
      </xdr:nvSpPr>
      <xdr:spPr>
        <a:xfrm>
          <a:off x="2857500" y="601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135399</xdr:rowOff>
    </xdr:from>
    <xdr:ext cx="534377" cy="259045"/>
    <xdr:sp macro="" textlink="">
      <xdr:nvSpPr>
        <xdr:cNvPr id="85" name="テキスト ボックス 84"/>
        <xdr:cNvSpPr txBox="1"/>
      </xdr:nvSpPr>
      <xdr:spPr>
        <a:xfrm>
          <a:off x="2641111" y="579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32474</xdr:rowOff>
    </xdr:from>
    <xdr:to>
      <xdr:col>10</xdr:col>
      <xdr:colOff>165100</xdr:colOff>
      <xdr:row>35</xdr:row>
      <xdr:rowOff>134074</xdr:rowOff>
    </xdr:to>
    <xdr:sp macro="" textlink="">
      <xdr:nvSpPr>
        <xdr:cNvPr id="86" name="楕円 85"/>
        <xdr:cNvSpPr/>
      </xdr:nvSpPr>
      <xdr:spPr>
        <a:xfrm>
          <a:off x="1968500" y="603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150601</xdr:rowOff>
    </xdr:from>
    <xdr:ext cx="534377" cy="259045"/>
    <xdr:sp macro="" textlink="">
      <xdr:nvSpPr>
        <xdr:cNvPr id="87" name="テキスト ボックス 86"/>
        <xdr:cNvSpPr txBox="1"/>
      </xdr:nvSpPr>
      <xdr:spPr>
        <a:xfrm>
          <a:off x="1752111" y="580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15558</xdr:rowOff>
    </xdr:from>
    <xdr:to>
      <xdr:col>6</xdr:col>
      <xdr:colOff>38100</xdr:colOff>
      <xdr:row>35</xdr:row>
      <xdr:rowOff>117158</xdr:rowOff>
    </xdr:to>
    <xdr:sp macro="" textlink="">
      <xdr:nvSpPr>
        <xdr:cNvPr id="88" name="楕円 87"/>
        <xdr:cNvSpPr/>
      </xdr:nvSpPr>
      <xdr:spPr>
        <a:xfrm>
          <a:off x="1079500" y="601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133685</xdr:rowOff>
    </xdr:from>
    <xdr:ext cx="534377" cy="259045"/>
    <xdr:sp macro="" textlink="">
      <xdr:nvSpPr>
        <xdr:cNvPr id="89" name="テキスト ボックス 88"/>
        <xdr:cNvSpPr txBox="1"/>
      </xdr:nvSpPr>
      <xdr:spPr>
        <a:xfrm>
          <a:off x="863111" y="579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140075</xdr:rowOff>
    </xdr:from>
    <xdr:to>
      <xdr:col>24</xdr:col>
      <xdr:colOff>62865</xdr:colOff>
      <xdr:row>58</xdr:row>
      <xdr:rowOff>67805</xdr:rowOff>
    </xdr:to>
    <xdr:cxnSp macro="">
      <xdr:nvCxnSpPr>
        <xdr:cNvPr id="116" name="直線コネクタ 115"/>
        <xdr:cNvCxnSpPr/>
      </xdr:nvCxnSpPr>
      <xdr:spPr>
        <a:xfrm flipV="1">
          <a:off x="4633595" y="8712575"/>
          <a:ext cx="1270" cy="1299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71632</xdr:rowOff>
    </xdr:from>
    <xdr:ext cx="534377" cy="259045"/>
    <xdr:sp macro="" textlink="">
      <xdr:nvSpPr>
        <xdr:cNvPr id="117" name="物件費最小値テキスト"/>
        <xdr:cNvSpPr txBox="1"/>
      </xdr:nvSpPr>
      <xdr:spPr>
        <a:xfrm>
          <a:off x="4686300" y="100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67805</xdr:rowOff>
    </xdr:from>
    <xdr:to>
      <xdr:col>24</xdr:col>
      <xdr:colOff>152400</xdr:colOff>
      <xdr:row>58</xdr:row>
      <xdr:rowOff>67805</xdr:rowOff>
    </xdr:to>
    <xdr:cxnSp macro="">
      <xdr:nvCxnSpPr>
        <xdr:cNvPr id="118" name="直線コネクタ 117"/>
        <xdr:cNvCxnSpPr/>
      </xdr:nvCxnSpPr>
      <xdr:spPr>
        <a:xfrm>
          <a:off x="4546600" y="1001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86752</xdr:rowOff>
    </xdr:from>
    <xdr:ext cx="599010" cy="259045"/>
    <xdr:sp macro="" textlink="">
      <xdr:nvSpPr>
        <xdr:cNvPr id="119" name="物件費最大値テキスト"/>
        <xdr:cNvSpPr txBox="1"/>
      </xdr:nvSpPr>
      <xdr:spPr>
        <a:xfrm>
          <a:off x="4686300" y="84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140075</xdr:rowOff>
    </xdr:from>
    <xdr:to>
      <xdr:col>24</xdr:col>
      <xdr:colOff>152400</xdr:colOff>
      <xdr:row>50</xdr:row>
      <xdr:rowOff>140075</xdr:rowOff>
    </xdr:to>
    <xdr:cxnSp macro="">
      <xdr:nvCxnSpPr>
        <xdr:cNvPr id="120" name="直線コネクタ 119"/>
        <xdr:cNvCxnSpPr/>
      </xdr:nvCxnSpPr>
      <xdr:spPr>
        <a:xfrm>
          <a:off x="4546600" y="87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73765</xdr:rowOff>
    </xdr:from>
    <xdr:to>
      <xdr:col>24</xdr:col>
      <xdr:colOff>63500</xdr:colOff>
      <xdr:row>57</xdr:row>
      <xdr:rowOff>142198</xdr:rowOff>
    </xdr:to>
    <xdr:cxnSp macro="">
      <xdr:nvCxnSpPr>
        <xdr:cNvPr id="121" name="直線コネクタ 120"/>
        <xdr:cNvCxnSpPr/>
      </xdr:nvCxnSpPr>
      <xdr:spPr>
        <a:xfrm flipV="1">
          <a:off x="3797300" y="9846415"/>
          <a:ext cx="838200" cy="6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154574</xdr:rowOff>
    </xdr:from>
    <xdr:ext cx="534377" cy="259045"/>
    <xdr:sp macro="" textlink="">
      <xdr:nvSpPr>
        <xdr:cNvPr id="122" name="物件費平均値テキスト"/>
        <xdr:cNvSpPr txBox="1"/>
      </xdr:nvSpPr>
      <xdr:spPr>
        <a:xfrm>
          <a:off x="4686300" y="9412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131697</xdr:rowOff>
    </xdr:from>
    <xdr:to>
      <xdr:col>24</xdr:col>
      <xdr:colOff>114300</xdr:colOff>
      <xdr:row>56</xdr:row>
      <xdr:rowOff>61847</xdr:rowOff>
    </xdr:to>
    <xdr:sp macro="" textlink="">
      <xdr:nvSpPr>
        <xdr:cNvPr id="123" name="フローチャート: 判断 122"/>
        <xdr:cNvSpPr/>
      </xdr:nvSpPr>
      <xdr:spPr>
        <a:xfrm>
          <a:off x="4584700" y="956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142198</xdr:rowOff>
    </xdr:from>
    <xdr:to>
      <xdr:col>19</xdr:col>
      <xdr:colOff>177800</xdr:colOff>
      <xdr:row>57</xdr:row>
      <xdr:rowOff>164323</xdr:rowOff>
    </xdr:to>
    <xdr:cxnSp macro="">
      <xdr:nvCxnSpPr>
        <xdr:cNvPr id="124" name="直線コネクタ 123"/>
        <xdr:cNvCxnSpPr/>
      </xdr:nvCxnSpPr>
      <xdr:spPr>
        <a:xfrm flipV="1">
          <a:off x="2908300" y="9914848"/>
          <a:ext cx="889000" cy="2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22475</xdr:rowOff>
    </xdr:from>
    <xdr:to>
      <xdr:col>20</xdr:col>
      <xdr:colOff>38100</xdr:colOff>
      <xdr:row>56</xdr:row>
      <xdr:rowOff>124075</xdr:rowOff>
    </xdr:to>
    <xdr:sp macro="" textlink="">
      <xdr:nvSpPr>
        <xdr:cNvPr id="125" name="フローチャート: 判断 124"/>
        <xdr:cNvSpPr/>
      </xdr:nvSpPr>
      <xdr:spPr>
        <a:xfrm>
          <a:off x="37465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140602</xdr:rowOff>
    </xdr:from>
    <xdr:ext cx="534377" cy="259045"/>
    <xdr:sp macro="" textlink="">
      <xdr:nvSpPr>
        <xdr:cNvPr id="126" name="テキスト ボックス 125"/>
        <xdr:cNvSpPr txBox="1"/>
      </xdr:nvSpPr>
      <xdr:spPr>
        <a:xfrm>
          <a:off x="3530111" y="93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129332</xdr:rowOff>
    </xdr:from>
    <xdr:to>
      <xdr:col>15</xdr:col>
      <xdr:colOff>50800</xdr:colOff>
      <xdr:row>57</xdr:row>
      <xdr:rowOff>164323</xdr:rowOff>
    </xdr:to>
    <xdr:cxnSp macro="">
      <xdr:nvCxnSpPr>
        <xdr:cNvPr id="127" name="直線コネクタ 126"/>
        <xdr:cNvCxnSpPr/>
      </xdr:nvCxnSpPr>
      <xdr:spPr>
        <a:xfrm>
          <a:off x="2019300" y="9901982"/>
          <a:ext cx="889000" cy="3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67640</xdr:rowOff>
    </xdr:from>
    <xdr:to>
      <xdr:col>15</xdr:col>
      <xdr:colOff>101600</xdr:colOff>
      <xdr:row>56</xdr:row>
      <xdr:rowOff>169240</xdr:rowOff>
    </xdr:to>
    <xdr:sp macro="" textlink="">
      <xdr:nvSpPr>
        <xdr:cNvPr id="128" name="フローチャート: 判断 127"/>
        <xdr:cNvSpPr/>
      </xdr:nvSpPr>
      <xdr:spPr>
        <a:xfrm>
          <a:off x="2857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14317</xdr:rowOff>
    </xdr:from>
    <xdr:ext cx="534377" cy="259045"/>
    <xdr:sp macro="" textlink="">
      <xdr:nvSpPr>
        <xdr:cNvPr id="129" name="テキスト ボックス 128"/>
        <xdr:cNvSpPr txBox="1"/>
      </xdr:nvSpPr>
      <xdr:spPr>
        <a:xfrm>
          <a:off x="2641111" y="94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129332</xdr:rowOff>
    </xdr:from>
    <xdr:to>
      <xdr:col>10</xdr:col>
      <xdr:colOff>114300</xdr:colOff>
      <xdr:row>57</xdr:row>
      <xdr:rowOff>156143</xdr:rowOff>
    </xdr:to>
    <xdr:cxnSp macro="">
      <xdr:nvCxnSpPr>
        <xdr:cNvPr id="130" name="直線コネクタ 129"/>
        <xdr:cNvCxnSpPr/>
      </xdr:nvCxnSpPr>
      <xdr:spPr>
        <a:xfrm flipV="1">
          <a:off x="1130300" y="990198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156663</xdr:rowOff>
    </xdr:from>
    <xdr:to>
      <xdr:col>10</xdr:col>
      <xdr:colOff>165100</xdr:colOff>
      <xdr:row>56</xdr:row>
      <xdr:rowOff>86813</xdr:rowOff>
    </xdr:to>
    <xdr:sp macro="" textlink="">
      <xdr:nvSpPr>
        <xdr:cNvPr id="131" name="フローチャート: 判断 130"/>
        <xdr:cNvSpPr/>
      </xdr:nvSpPr>
      <xdr:spPr>
        <a:xfrm>
          <a:off x="1968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103340</xdr:rowOff>
    </xdr:from>
    <xdr:ext cx="534377" cy="259045"/>
    <xdr:sp macro="" textlink="">
      <xdr:nvSpPr>
        <xdr:cNvPr id="132" name="テキスト ボックス 131"/>
        <xdr:cNvSpPr txBox="1"/>
      </xdr:nvSpPr>
      <xdr:spPr>
        <a:xfrm>
          <a:off x="1752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42804</xdr:rowOff>
    </xdr:from>
    <xdr:to>
      <xdr:col>6</xdr:col>
      <xdr:colOff>38100</xdr:colOff>
      <xdr:row>55</xdr:row>
      <xdr:rowOff>144404</xdr:rowOff>
    </xdr:to>
    <xdr:sp macro="" textlink="">
      <xdr:nvSpPr>
        <xdr:cNvPr id="133" name="フローチャート: 判断 132"/>
        <xdr:cNvSpPr/>
      </xdr:nvSpPr>
      <xdr:spPr>
        <a:xfrm>
          <a:off x="1079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160931</xdr:rowOff>
    </xdr:from>
    <xdr:ext cx="534377" cy="259045"/>
    <xdr:sp macro="" textlink="">
      <xdr:nvSpPr>
        <xdr:cNvPr id="134" name="テキスト ボックス 133"/>
        <xdr:cNvSpPr txBox="1"/>
      </xdr:nvSpPr>
      <xdr:spPr>
        <a:xfrm>
          <a:off x="863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22965</xdr:rowOff>
    </xdr:from>
    <xdr:to>
      <xdr:col>24</xdr:col>
      <xdr:colOff>114300</xdr:colOff>
      <xdr:row>57</xdr:row>
      <xdr:rowOff>124565</xdr:rowOff>
    </xdr:to>
    <xdr:sp macro="" textlink="">
      <xdr:nvSpPr>
        <xdr:cNvPr id="140" name="楕円 139"/>
        <xdr:cNvSpPr/>
      </xdr:nvSpPr>
      <xdr:spPr>
        <a:xfrm>
          <a:off x="4584700" y="979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1392</xdr:rowOff>
    </xdr:from>
    <xdr:ext cx="534377" cy="259045"/>
    <xdr:sp macro="" textlink="">
      <xdr:nvSpPr>
        <xdr:cNvPr id="141" name="物件費該当値テキスト"/>
        <xdr:cNvSpPr txBox="1"/>
      </xdr:nvSpPr>
      <xdr:spPr>
        <a:xfrm>
          <a:off x="4686300" y="977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91398</xdr:rowOff>
    </xdr:from>
    <xdr:to>
      <xdr:col>20</xdr:col>
      <xdr:colOff>38100</xdr:colOff>
      <xdr:row>58</xdr:row>
      <xdr:rowOff>21548</xdr:rowOff>
    </xdr:to>
    <xdr:sp macro="" textlink="">
      <xdr:nvSpPr>
        <xdr:cNvPr id="142" name="楕円 141"/>
        <xdr:cNvSpPr/>
      </xdr:nvSpPr>
      <xdr:spPr>
        <a:xfrm>
          <a:off x="3746500" y="986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12675</xdr:rowOff>
    </xdr:from>
    <xdr:ext cx="534377" cy="259045"/>
    <xdr:sp macro="" textlink="">
      <xdr:nvSpPr>
        <xdr:cNvPr id="143" name="テキスト ボックス 142"/>
        <xdr:cNvSpPr txBox="1"/>
      </xdr:nvSpPr>
      <xdr:spPr>
        <a:xfrm>
          <a:off x="3530111" y="995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113523</xdr:rowOff>
    </xdr:from>
    <xdr:to>
      <xdr:col>15</xdr:col>
      <xdr:colOff>101600</xdr:colOff>
      <xdr:row>58</xdr:row>
      <xdr:rowOff>43673</xdr:rowOff>
    </xdr:to>
    <xdr:sp macro="" textlink="">
      <xdr:nvSpPr>
        <xdr:cNvPr id="144" name="楕円 143"/>
        <xdr:cNvSpPr/>
      </xdr:nvSpPr>
      <xdr:spPr>
        <a:xfrm>
          <a:off x="2857500" y="988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34800</xdr:rowOff>
    </xdr:from>
    <xdr:ext cx="534377" cy="259045"/>
    <xdr:sp macro="" textlink="">
      <xdr:nvSpPr>
        <xdr:cNvPr id="145" name="テキスト ボックス 144"/>
        <xdr:cNvSpPr txBox="1"/>
      </xdr:nvSpPr>
      <xdr:spPr>
        <a:xfrm>
          <a:off x="2641111" y="997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78532</xdr:rowOff>
    </xdr:from>
    <xdr:to>
      <xdr:col>10</xdr:col>
      <xdr:colOff>165100</xdr:colOff>
      <xdr:row>58</xdr:row>
      <xdr:rowOff>8682</xdr:rowOff>
    </xdr:to>
    <xdr:sp macro="" textlink="">
      <xdr:nvSpPr>
        <xdr:cNvPr id="146" name="楕円 145"/>
        <xdr:cNvSpPr/>
      </xdr:nvSpPr>
      <xdr:spPr>
        <a:xfrm>
          <a:off x="1968500" y="985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171259</xdr:rowOff>
    </xdr:from>
    <xdr:ext cx="534377" cy="259045"/>
    <xdr:sp macro="" textlink="">
      <xdr:nvSpPr>
        <xdr:cNvPr id="147" name="テキスト ボックス 146"/>
        <xdr:cNvSpPr txBox="1"/>
      </xdr:nvSpPr>
      <xdr:spPr>
        <a:xfrm>
          <a:off x="1752111" y="994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105343</xdr:rowOff>
    </xdr:from>
    <xdr:to>
      <xdr:col>6</xdr:col>
      <xdr:colOff>38100</xdr:colOff>
      <xdr:row>58</xdr:row>
      <xdr:rowOff>35493</xdr:rowOff>
    </xdr:to>
    <xdr:sp macro="" textlink="">
      <xdr:nvSpPr>
        <xdr:cNvPr id="148" name="楕円 147"/>
        <xdr:cNvSpPr/>
      </xdr:nvSpPr>
      <xdr:spPr>
        <a:xfrm>
          <a:off x="1079500" y="987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26620</xdr:rowOff>
    </xdr:from>
    <xdr:ext cx="534377" cy="259045"/>
    <xdr:sp macro="" textlink="">
      <xdr:nvSpPr>
        <xdr:cNvPr id="149" name="テキスト ボックス 148"/>
        <xdr:cNvSpPr txBox="1"/>
      </xdr:nvSpPr>
      <xdr:spPr>
        <a:xfrm>
          <a:off x="863111" y="997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12011</xdr:rowOff>
    </xdr:from>
    <xdr:to>
      <xdr:col>24</xdr:col>
      <xdr:colOff>62865</xdr:colOff>
      <xdr:row>79</xdr:row>
      <xdr:rowOff>48151</xdr:rowOff>
    </xdr:to>
    <xdr:cxnSp macro="">
      <xdr:nvCxnSpPr>
        <xdr:cNvPr id="175" name="直線コネクタ 174"/>
        <xdr:cNvCxnSpPr/>
      </xdr:nvCxnSpPr>
      <xdr:spPr>
        <a:xfrm flipV="1">
          <a:off x="4633595" y="12184961"/>
          <a:ext cx="1270" cy="140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51978</xdr:rowOff>
    </xdr:from>
    <xdr:ext cx="378565" cy="259045"/>
    <xdr:sp macro="" textlink="">
      <xdr:nvSpPr>
        <xdr:cNvPr id="176" name="維持補修費最小値テキスト"/>
        <xdr:cNvSpPr txBox="1"/>
      </xdr:nvSpPr>
      <xdr:spPr>
        <a:xfrm>
          <a:off x="4686300" y="1359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48151</xdr:rowOff>
    </xdr:from>
    <xdr:to>
      <xdr:col>24</xdr:col>
      <xdr:colOff>152400</xdr:colOff>
      <xdr:row>79</xdr:row>
      <xdr:rowOff>48151</xdr:rowOff>
    </xdr:to>
    <xdr:cxnSp macro="">
      <xdr:nvCxnSpPr>
        <xdr:cNvPr id="177" name="直線コネクタ 176"/>
        <xdr:cNvCxnSpPr/>
      </xdr:nvCxnSpPr>
      <xdr:spPr>
        <a:xfrm>
          <a:off x="4546600" y="1359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130138</xdr:rowOff>
    </xdr:from>
    <xdr:ext cx="534377" cy="259045"/>
    <xdr:sp macro="" textlink="">
      <xdr:nvSpPr>
        <xdr:cNvPr id="178" name="維持補修費最大値テキスト"/>
        <xdr:cNvSpPr txBox="1"/>
      </xdr:nvSpPr>
      <xdr:spPr>
        <a:xfrm>
          <a:off x="4686300" y="1196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12011</xdr:rowOff>
    </xdr:from>
    <xdr:to>
      <xdr:col>24</xdr:col>
      <xdr:colOff>152400</xdr:colOff>
      <xdr:row>71</xdr:row>
      <xdr:rowOff>12011</xdr:rowOff>
    </xdr:to>
    <xdr:cxnSp macro="">
      <xdr:nvCxnSpPr>
        <xdr:cNvPr id="179" name="直線コネクタ 178"/>
        <xdr:cNvCxnSpPr/>
      </xdr:nvCxnSpPr>
      <xdr:spPr>
        <a:xfrm>
          <a:off x="4546600" y="1218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156573</xdr:rowOff>
    </xdr:from>
    <xdr:to>
      <xdr:col>24</xdr:col>
      <xdr:colOff>63500</xdr:colOff>
      <xdr:row>78</xdr:row>
      <xdr:rowOff>23768</xdr:rowOff>
    </xdr:to>
    <xdr:cxnSp macro="">
      <xdr:nvCxnSpPr>
        <xdr:cNvPr id="180" name="直線コネクタ 179"/>
        <xdr:cNvCxnSpPr/>
      </xdr:nvCxnSpPr>
      <xdr:spPr>
        <a:xfrm>
          <a:off x="3797300" y="13358223"/>
          <a:ext cx="838200" cy="3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85979</xdr:rowOff>
    </xdr:from>
    <xdr:ext cx="469744" cy="259045"/>
    <xdr:sp macro="" textlink="">
      <xdr:nvSpPr>
        <xdr:cNvPr id="181" name="維持補修費平均値テキスト"/>
        <xdr:cNvSpPr txBox="1"/>
      </xdr:nvSpPr>
      <xdr:spPr>
        <a:xfrm>
          <a:off x="4686300" y="1311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63102</xdr:rowOff>
    </xdr:from>
    <xdr:to>
      <xdr:col>24</xdr:col>
      <xdr:colOff>114300</xdr:colOff>
      <xdr:row>77</xdr:row>
      <xdr:rowOff>164702</xdr:rowOff>
    </xdr:to>
    <xdr:sp macro="" textlink="">
      <xdr:nvSpPr>
        <xdr:cNvPr id="182" name="フローチャート: 判断 181"/>
        <xdr:cNvSpPr/>
      </xdr:nvSpPr>
      <xdr:spPr>
        <a:xfrm>
          <a:off x="4584700" y="1326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156573</xdr:rowOff>
    </xdr:from>
    <xdr:to>
      <xdr:col>19</xdr:col>
      <xdr:colOff>177800</xdr:colOff>
      <xdr:row>78</xdr:row>
      <xdr:rowOff>48478</xdr:rowOff>
    </xdr:to>
    <xdr:cxnSp macro="">
      <xdr:nvCxnSpPr>
        <xdr:cNvPr id="183" name="直線コネクタ 182"/>
        <xdr:cNvCxnSpPr/>
      </xdr:nvCxnSpPr>
      <xdr:spPr>
        <a:xfrm flipV="1">
          <a:off x="2908300" y="13358223"/>
          <a:ext cx="889000" cy="6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65387</xdr:rowOff>
    </xdr:from>
    <xdr:to>
      <xdr:col>20</xdr:col>
      <xdr:colOff>38100</xdr:colOff>
      <xdr:row>77</xdr:row>
      <xdr:rowOff>166987</xdr:rowOff>
    </xdr:to>
    <xdr:sp macro="" textlink="">
      <xdr:nvSpPr>
        <xdr:cNvPr id="184" name="フローチャート: 判断 183"/>
        <xdr:cNvSpPr/>
      </xdr:nvSpPr>
      <xdr:spPr>
        <a:xfrm>
          <a:off x="37465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12064</xdr:rowOff>
    </xdr:from>
    <xdr:ext cx="469744" cy="259045"/>
    <xdr:sp macro="" textlink="">
      <xdr:nvSpPr>
        <xdr:cNvPr id="185" name="テキスト ボックス 184"/>
        <xdr:cNvSpPr txBox="1"/>
      </xdr:nvSpPr>
      <xdr:spPr>
        <a:xfrm>
          <a:off x="3562428" y="1304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42818</xdr:rowOff>
    </xdr:from>
    <xdr:to>
      <xdr:col>15</xdr:col>
      <xdr:colOff>50800</xdr:colOff>
      <xdr:row>78</xdr:row>
      <xdr:rowOff>48478</xdr:rowOff>
    </xdr:to>
    <xdr:cxnSp macro="">
      <xdr:nvCxnSpPr>
        <xdr:cNvPr id="186" name="直線コネクタ 185"/>
        <xdr:cNvCxnSpPr/>
      </xdr:nvCxnSpPr>
      <xdr:spPr>
        <a:xfrm>
          <a:off x="2019300" y="13415918"/>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73442</xdr:rowOff>
    </xdr:from>
    <xdr:to>
      <xdr:col>15</xdr:col>
      <xdr:colOff>101600</xdr:colOff>
      <xdr:row>78</xdr:row>
      <xdr:rowOff>3592</xdr:rowOff>
    </xdr:to>
    <xdr:sp macro="" textlink="">
      <xdr:nvSpPr>
        <xdr:cNvPr id="187" name="フローチャート: 判断 186"/>
        <xdr:cNvSpPr/>
      </xdr:nvSpPr>
      <xdr:spPr>
        <a:xfrm>
          <a:off x="2857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20119</xdr:rowOff>
    </xdr:from>
    <xdr:ext cx="469744" cy="259045"/>
    <xdr:sp macro="" textlink="">
      <xdr:nvSpPr>
        <xdr:cNvPr id="188" name="テキスト ボックス 187"/>
        <xdr:cNvSpPr txBox="1"/>
      </xdr:nvSpPr>
      <xdr:spPr>
        <a:xfrm>
          <a:off x="2673428" y="1305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38680</xdr:rowOff>
    </xdr:from>
    <xdr:to>
      <xdr:col>10</xdr:col>
      <xdr:colOff>114300</xdr:colOff>
      <xdr:row>78</xdr:row>
      <xdr:rowOff>42818</xdr:rowOff>
    </xdr:to>
    <xdr:cxnSp macro="">
      <xdr:nvCxnSpPr>
        <xdr:cNvPr id="189" name="直線コネクタ 188"/>
        <xdr:cNvCxnSpPr/>
      </xdr:nvCxnSpPr>
      <xdr:spPr>
        <a:xfrm>
          <a:off x="1130300" y="13411780"/>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50256</xdr:rowOff>
    </xdr:from>
    <xdr:to>
      <xdr:col>10</xdr:col>
      <xdr:colOff>165100</xdr:colOff>
      <xdr:row>77</xdr:row>
      <xdr:rowOff>151856</xdr:rowOff>
    </xdr:to>
    <xdr:sp macro="" textlink="">
      <xdr:nvSpPr>
        <xdr:cNvPr id="190" name="フローチャート: 判断 189"/>
        <xdr:cNvSpPr/>
      </xdr:nvSpPr>
      <xdr:spPr>
        <a:xfrm>
          <a:off x="1968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168383</xdr:rowOff>
    </xdr:from>
    <xdr:ext cx="469744" cy="259045"/>
    <xdr:sp macro="" textlink="">
      <xdr:nvSpPr>
        <xdr:cNvPr id="191" name="テキスト ボックス 190"/>
        <xdr:cNvSpPr txBox="1"/>
      </xdr:nvSpPr>
      <xdr:spPr>
        <a:xfrm>
          <a:off x="1784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35561</xdr:rowOff>
    </xdr:from>
    <xdr:to>
      <xdr:col>6</xdr:col>
      <xdr:colOff>38100</xdr:colOff>
      <xdr:row>77</xdr:row>
      <xdr:rowOff>137161</xdr:rowOff>
    </xdr:to>
    <xdr:sp macro="" textlink="">
      <xdr:nvSpPr>
        <xdr:cNvPr id="192" name="フローチャート: 判断 191"/>
        <xdr:cNvSpPr/>
      </xdr:nvSpPr>
      <xdr:spPr>
        <a:xfrm>
          <a:off x="1079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153688</xdr:rowOff>
    </xdr:from>
    <xdr:ext cx="469744" cy="259045"/>
    <xdr:sp macro="" textlink="">
      <xdr:nvSpPr>
        <xdr:cNvPr id="193" name="テキスト ボックス 192"/>
        <xdr:cNvSpPr txBox="1"/>
      </xdr:nvSpPr>
      <xdr:spPr>
        <a:xfrm>
          <a:off x="895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144418</xdr:rowOff>
    </xdr:from>
    <xdr:to>
      <xdr:col>24</xdr:col>
      <xdr:colOff>114300</xdr:colOff>
      <xdr:row>78</xdr:row>
      <xdr:rowOff>74568</xdr:rowOff>
    </xdr:to>
    <xdr:sp macro="" textlink="">
      <xdr:nvSpPr>
        <xdr:cNvPr id="199" name="楕円 198"/>
        <xdr:cNvSpPr/>
      </xdr:nvSpPr>
      <xdr:spPr>
        <a:xfrm>
          <a:off x="4584700" y="1334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122845</xdr:rowOff>
    </xdr:from>
    <xdr:ext cx="469744" cy="259045"/>
    <xdr:sp macro="" textlink="">
      <xdr:nvSpPr>
        <xdr:cNvPr id="200" name="維持補修費該当値テキスト"/>
        <xdr:cNvSpPr txBox="1"/>
      </xdr:nvSpPr>
      <xdr:spPr>
        <a:xfrm>
          <a:off x="4686300" y="1332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105773</xdr:rowOff>
    </xdr:from>
    <xdr:to>
      <xdr:col>20</xdr:col>
      <xdr:colOff>38100</xdr:colOff>
      <xdr:row>78</xdr:row>
      <xdr:rowOff>35923</xdr:rowOff>
    </xdr:to>
    <xdr:sp macro="" textlink="">
      <xdr:nvSpPr>
        <xdr:cNvPr id="201" name="楕円 200"/>
        <xdr:cNvSpPr/>
      </xdr:nvSpPr>
      <xdr:spPr>
        <a:xfrm>
          <a:off x="3746500" y="1330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27050</xdr:rowOff>
    </xdr:from>
    <xdr:ext cx="469744" cy="259045"/>
    <xdr:sp macro="" textlink="">
      <xdr:nvSpPr>
        <xdr:cNvPr id="202" name="テキスト ボックス 201"/>
        <xdr:cNvSpPr txBox="1"/>
      </xdr:nvSpPr>
      <xdr:spPr>
        <a:xfrm>
          <a:off x="3562428" y="1340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169128</xdr:rowOff>
    </xdr:from>
    <xdr:to>
      <xdr:col>15</xdr:col>
      <xdr:colOff>101600</xdr:colOff>
      <xdr:row>78</xdr:row>
      <xdr:rowOff>99278</xdr:rowOff>
    </xdr:to>
    <xdr:sp macro="" textlink="">
      <xdr:nvSpPr>
        <xdr:cNvPr id="203" name="楕円 202"/>
        <xdr:cNvSpPr/>
      </xdr:nvSpPr>
      <xdr:spPr>
        <a:xfrm>
          <a:off x="2857500" y="133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90405</xdr:rowOff>
    </xdr:from>
    <xdr:ext cx="469744" cy="259045"/>
    <xdr:sp macro="" textlink="">
      <xdr:nvSpPr>
        <xdr:cNvPr id="204" name="テキスト ボックス 203"/>
        <xdr:cNvSpPr txBox="1"/>
      </xdr:nvSpPr>
      <xdr:spPr>
        <a:xfrm>
          <a:off x="2673428" y="134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163468</xdr:rowOff>
    </xdr:from>
    <xdr:to>
      <xdr:col>10</xdr:col>
      <xdr:colOff>165100</xdr:colOff>
      <xdr:row>78</xdr:row>
      <xdr:rowOff>93618</xdr:rowOff>
    </xdr:to>
    <xdr:sp macro="" textlink="">
      <xdr:nvSpPr>
        <xdr:cNvPr id="205" name="楕円 204"/>
        <xdr:cNvSpPr/>
      </xdr:nvSpPr>
      <xdr:spPr>
        <a:xfrm>
          <a:off x="1968500" y="1336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84745</xdr:rowOff>
    </xdr:from>
    <xdr:ext cx="469744" cy="259045"/>
    <xdr:sp macro="" textlink="">
      <xdr:nvSpPr>
        <xdr:cNvPr id="206" name="テキスト ボックス 205"/>
        <xdr:cNvSpPr txBox="1"/>
      </xdr:nvSpPr>
      <xdr:spPr>
        <a:xfrm>
          <a:off x="1784428" y="1345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159330</xdr:rowOff>
    </xdr:from>
    <xdr:to>
      <xdr:col>6</xdr:col>
      <xdr:colOff>38100</xdr:colOff>
      <xdr:row>78</xdr:row>
      <xdr:rowOff>89480</xdr:rowOff>
    </xdr:to>
    <xdr:sp macro="" textlink="">
      <xdr:nvSpPr>
        <xdr:cNvPr id="207" name="楕円 206"/>
        <xdr:cNvSpPr/>
      </xdr:nvSpPr>
      <xdr:spPr>
        <a:xfrm>
          <a:off x="1079500" y="1336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80607</xdr:rowOff>
    </xdr:from>
    <xdr:ext cx="469744" cy="259045"/>
    <xdr:sp macro="" textlink="">
      <xdr:nvSpPr>
        <xdr:cNvPr id="208" name="テキスト ボックス 207"/>
        <xdr:cNvSpPr txBox="1"/>
      </xdr:nvSpPr>
      <xdr:spPr>
        <a:xfrm>
          <a:off x="895428" y="1345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3" name="テキスト ボックス 222"/>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117574</xdr:rowOff>
    </xdr:from>
    <xdr:to>
      <xdr:col>24</xdr:col>
      <xdr:colOff>62865</xdr:colOff>
      <xdr:row>100</xdr:row>
      <xdr:rowOff>4598</xdr:rowOff>
    </xdr:to>
    <xdr:cxnSp macro="">
      <xdr:nvCxnSpPr>
        <xdr:cNvPr id="235" name="直線コネクタ 234"/>
        <xdr:cNvCxnSpPr/>
      </xdr:nvCxnSpPr>
      <xdr:spPr>
        <a:xfrm flipV="1">
          <a:off x="4633595" y="15548074"/>
          <a:ext cx="1270" cy="160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8425</xdr:rowOff>
    </xdr:from>
    <xdr:ext cx="534377" cy="259045"/>
    <xdr:sp macro="" textlink="">
      <xdr:nvSpPr>
        <xdr:cNvPr id="236" name="扶助費最小値テキスト"/>
        <xdr:cNvSpPr txBox="1"/>
      </xdr:nvSpPr>
      <xdr:spPr>
        <a:xfrm>
          <a:off x="4686300" y="1715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4598</xdr:rowOff>
    </xdr:from>
    <xdr:to>
      <xdr:col>24</xdr:col>
      <xdr:colOff>152400</xdr:colOff>
      <xdr:row>100</xdr:row>
      <xdr:rowOff>4598</xdr:rowOff>
    </xdr:to>
    <xdr:cxnSp macro="">
      <xdr:nvCxnSpPr>
        <xdr:cNvPr id="237" name="直線コネクタ 236"/>
        <xdr:cNvCxnSpPr/>
      </xdr:nvCxnSpPr>
      <xdr:spPr>
        <a:xfrm>
          <a:off x="4546600" y="1714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64251</xdr:rowOff>
    </xdr:from>
    <xdr:ext cx="599010" cy="259045"/>
    <xdr:sp macro="" textlink="">
      <xdr:nvSpPr>
        <xdr:cNvPr id="238" name="扶助費最大値テキスト"/>
        <xdr:cNvSpPr txBox="1"/>
      </xdr:nvSpPr>
      <xdr:spPr>
        <a:xfrm>
          <a:off x="4686300" y="1532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117574</xdr:rowOff>
    </xdr:from>
    <xdr:to>
      <xdr:col>24</xdr:col>
      <xdr:colOff>152400</xdr:colOff>
      <xdr:row>90</xdr:row>
      <xdr:rowOff>117574</xdr:rowOff>
    </xdr:to>
    <xdr:cxnSp macro="">
      <xdr:nvCxnSpPr>
        <xdr:cNvPr id="239" name="直線コネクタ 238"/>
        <xdr:cNvCxnSpPr/>
      </xdr:nvCxnSpPr>
      <xdr:spPr>
        <a:xfrm>
          <a:off x="4546600" y="15548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53713</xdr:rowOff>
    </xdr:from>
    <xdr:to>
      <xdr:col>24</xdr:col>
      <xdr:colOff>63500</xdr:colOff>
      <xdr:row>98</xdr:row>
      <xdr:rowOff>107223</xdr:rowOff>
    </xdr:to>
    <xdr:cxnSp macro="">
      <xdr:nvCxnSpPr>
        <xdr:cNvPr id="240" name="直線コネクタ 239"/>
        <xdr:cNvCxnSpPr/>
      </xdr:nvCxnSpPr>
      <xdr:spPr>
        <a:xfrm flipV="1">
          <a:off x="3797300" y="16855813"/>
          <a:ext cx="838200" cy="5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139357</xdr:rowOff>
    </xdr:from>
    <xdr:ext cx="599010" cy="259045"/>
    <xdr:sp macro="" textlink="">
      <xdr:nvSpPr>
        <xdr:cNvPr id="241" name="扶助費平均値テキスト"/>
        <xdr:cNvSpPr txBox="1"/>
      </xdr:nvSpPr>
      <xdr:spPr>
        <a:xfrm>
          <a:off x="4686300" y="164271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116480</xdr:rowOff>
    </xdr:from>
    <xdr:to>
      <xdr:col>24</xdr:col>
      <xdr:colOff>114300</xdr:colOff>
      <xdr:row>97</xdr:row>
      <xdr:rowOff>46630</xdr:rowOff>
    </xdr:to>
    <xdr:sp macro="" textlink="">
      <xdr:nvSpPr>
        <xdr:cNvPr id="242" name="フローチャート: 判断 241"/>
        <xdr:cNvSpPr/>
      </xdr:nvSpPr>
      <xdr:spPr>
        <a:xfrm>
          <a:off x="4584700" y="1657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107223</xdr:rowOff>
    </xdr:from>
    <xdr:to>
      <xdr:col>19</xdr:col>
      <xdr:colOff>177800</xdr:colOff>
      <xdr:row>99</xdr:row>
      <xdr:rowOff>7373</xdr:rowOff>
    </xdr:to>
    <xdr:cxnSp macro="">
      <xdr:nvCxnSpPr>
        <xdr:cNvPr id="243" name="直線コネクタ 242"/>
        <xdr:cNvCxnSpPr/>
      </xdr:nvCxnSpPr>
      <xdr:spPr>
        <a:xfrm flipV="1">
          <a:off x="2908300" y="16909323"/>
          <a:ext cx="889000" cy="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27896</xdr:rowOff>
    </xdr:from>
    <xdr:to>
      <xdr:col>20</xdr:col>
      <xdr:colOff>38100</xdr:colOff>
      <xdr:row>97</xdr:row>
      <xdr:rowOff>129496</xdr:rowOff>
    </xdr:to>
    <xdr:sp macro="" textlink="">
      <xdr:nvSpPr>
        <xdr:cNvPr id="244" name="フローチャート: 判断 243"/>
        <xdr:cNvSpPr/>
      </xdr:nvSpPr>
      <xdr:spPr>
        <a:xfrm>
          <a:off x="3746500" y="166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146023</xdr:rowOff>
    </xdr:from>
    <xdr:ext cx="599010" cy="259045"/>
    <xdr:sp macro="" textlink="">
      <xdr:nvSpPr>
        <xdr:cNvPr id="245" name="テキスト ボックス 244"/>
        <xdr:cNvSpPr txBox="1"/>
      </xdr:nvSpPr>
      <xdr:spPr>
        <a:xfrm>
          <a:off x="3497795" y="1643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7373</xdr:rowOff>
    </xdr:from>
    <xdr:to>
      <xdr:col>15</xdr:col>
      <xdr:colOff>50800</xdr:colOff>
      <xdr:row>99</xdr:row>
      <xdr:rowOff>40063</xdr:rowOff>
    </xdr:to>
    <xdr:cxnSp macro="">
      <xdr:nvCxnSpPr>
        <xdr:cNvPr id="246" name="直線コネクタ 245"/>
        <xdr:cNvCxnSpPr/>
      </xdr:nvCxnSpPr>
      <xdr:spPr>
        <a:xfrm flipV="1">
          <a:off x="2019300" y="16980923"/>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109229</xdr:rowOff>
    </xdr:from>
    <xdr:to>
      <xdr:col>15</xdr:col>
      <xdr:colOff>101600</xdr:colOff>
      <xdr:row>98</xdr:row>
      <xdr:rowOff>39379</xdr:rowOff>
    </xdr:to>
    <xdr:sp macro="" textlink="">
      <xdr:nvSpPr>
        <xdr:cNvPr id="247" name="フローチャート: 判断 246"/>
        <xdr:cNvSpPr/>
      </xdr:nvSpPr>
      <xdr:spPr>
        <a:xfrm>
          <a:off x="2857500" y="16739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55906</xdr:rowOff>
    </xdr:from>
    <xdr:ext cx="534377" cy="259045"/>
    <xdr:sp macro="" textlink="">
      <xdr:nvSpPr>
        <xdr:cNvPr id="248" name="テキスト ボックス 247"/>
        <xdr:cNvSpPr txBox="1"/>
      </xdr:nvSpPr>
      <xdr:spPr>
        <a:xfrm>
          <a:off x="2641111" y="1651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40063</xdr:rowOff>
    </xdr:from>
    <xdr:to>
      <xdr:col>10</xdr:col>
      <xdr:colOff>114300</xdr:colOff>
      <xdr:row>99</xdr:row>
      <xdr:rowOff>50643</xdr:rowOff>
    </xdr:to>
    <xdr:cxnSp macro="">
      <xdr:nvCxnSpPr>
        <xdr:cNvPr id="249" name="直線コネクタ 248"/>
        <xdr:cNvCxnSpPr/>
      </xdr:nvCxnSpPr>
      <xdr:spPr>
        <a:xfrm flipV="1">
          <a:off x="1130300" y="17013613"/>
          <a:ext cx="889000" cy="1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136889</xdr:rowOff>
    </xdr:from>
    <xdr:to>
      <xdr:col>10</xdr:col>
      <xdr:colOff>165100</xdr:colOff>
      <xdr:row>98</xdr:row>
      <xdr:rowOff>67039</xdr:rowOff>
    </xdr:to>
    <xdr:sp macro="" textlink="">
      <xdr:nvSpPr>
        <xdr:cNvPr id="250" name="フローチャート: 判断 249"/>
        <xdr:cNvSpPr/>
      </xdr:nvSpPr>
      <xdr:spPr>
        <a:xfrm>
          <a:off x="1968500" y="1676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83566</xdr:rowOff>
    </xdr:from>
    <xdr:ext cx="534377" cy="259045"/>
    <xdr:sp macro="" textlink="">
      <xdr:nvSpPr>
        <xdr:cNvPr id="251" name="テキスト ボックス 250"/>
        <xdr:cNvSpPr txBox="1"/>
      </xdr:nvSpPr>
      <xdr:spPr>
        <a:xfrm>
          <a:off x="1752111" y="1654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11961</xdr:rowOff>
    </xdr:from>
    <xdr:to>
      <xdr:col>6</xdr:col>
      <xdr:colOff>38100</xdr:colOff>
      <xdr:row>98</xdr:row>
      <xdr:rowOff>113561</xdr:rowOff>
    </xdr:to>
    <xdr:sp macro="" textlink="">
      <xdr:nvSpPr>
        <xdr:cNvPr id="252" name="フローチャート: 判断 251"/>
        <xdr:cNvSpPr/>
      </xdr:nvSpPr>
      <xdr:spPr>
        <a:xfrm>
          <a:off x="1079500" y="1681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130088</xdr:rowOff>
    </xdr:from>
    <xdr:ext cx="534377" cy="259045"/>
    <xdr:sp macro="" textlink="">
      <xdr:nvSpPr>
        <xdr:cNvPr id="253" name="テキスト ボックス 252"/>
        <xdr:cNvSpPr txBox="1"/>
      </xdr:nvSpPr>
      <xdr:spPr>
        <a:xfrm>
          <a:off x="863111" y="1658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2913</xdr:rowOff>
    </xdr:from>
    <xdr:to>
      <xdr:col>24</xdr:col>
      <xdr:colOff>114300</xdr:colOff>
      <xdr:row>98</xdr:row>
      <xdr:rowOff>104513</xdr:rowOff>
    </xdr:to>
    <xdr:sp macro="" textlink="">
      <xdr:nvSpPr>
        <xdr:cNvPr id="259" name="楕円 258"/>
        <xdr:cNvSpPr/>
      </xdr:nvSpPr>
      <xdr:spPr>
        <a:xfrm>
          <a:off x="4584700" y="168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152790</xdr:rowOff>
    </xdr:from>
    <xdr:ext cx="534377" cy="259045"/>
    <xdr:sp macro="" textlink="">
      <xdr:nvSpPr>
        <xdr:cNvPr id="260" name="扶助費該当値テキスト"/>
        <xdr:cNvSpPr txBox="1"/>
      </xdr:nvSpPr>
      <xdr:spPr>
        <a:xfrm>
          <a:off x="4686300" y="1678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56423</xdr:rowOff>
    </xdr:from>
    <xdr:to>
      <xdr:col>20</xdr:col>
      <xdr:colOff>38100</xdr:colOff>
      <xdr:row>98</xdr:row>
      <xdr:rowOff>158023</xdr:rowOff>
    </xdr:to>
    <xdr:sp macro="" textlink="">
      <xdr:nvSpPr>
        <xdr:cNvPr id="261" name="楕円 260"/>
        <xdr:cNvSpPr/>
      </xdr:nvSpPr>
      <xdr:spPr>
        <a:xfrm>
          <a:off x="3746500" y="1685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149150</xdr:rowOff>
    </xdr:from>
    <xdr:ext cx="534377" cy="259045"/>
    <xdr:sp macro="" textlink="">
      <xdr:nvSpPr>
        <xdr:cNvPr id="262" name="テキスト ボックス 261"/>
        <xdr:cNvSpPr txBox="1"/>
      </xdr:nvSpPr>
      <xdr:spPr>
        <a:xfrm>
          <a:off x="3530111" y="1695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128023</xdr:rowOff>
    </xdr:from>
    <xdr:to>
      <xdr:col>15</xdr:col>
      <xdr:colOff>101600</xdr:colOff>
      <xdr:row>99</xdr:row>
      <xdr:rowOff>58173</xdr:rowOff>
    </xdr:to>
    <xdr:sp macro="" textlink="">
      <xdr:nvSpPr>
        <xdr:cNvPr id="263" name="楕円 262"/>
        <xdr:cNvSpPr/>
      </xdr:nvSpPr>
      <xdr:spPr>
        <a:xfrm>
          <a:off x="2857500" y="1693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49300</xdr:rowOff>
    </xdr:from>
    <xdr:ext cx="534377" cy="259045"/>
    <xdr:sp macro="" textlink="">
      <xdr:nvSpPr>
        <xdr:cNvPr id="264" name="テキスト ボックス 263"/>
        <xdr:cNvSpPr txBox="1"/>
      </xdr:nvSpPr>
      <xdr:spPr>
        <a:xfrm>
          <a:off x="2641111" y="170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160713</xdr:rowOff>
    </xdr:from>
    <xdr:to>
      <xdr:col>10</xdr:col>
      <xdr:colOff>165100</xdr:colOff>
      <xdr:row>99</xdr:row>
      <xdr:rowOff>90863</xdr:rowOff>
    </xdr:to>
    <xdr:sp macro="" textlink="">
      <xdr:nvSpPr>
        <xdr:cNvPr id="265" name="楕円 264"/>
        <xdr:cNvSpPr/>
      </xdr:nvSpPr>
      <xdr:spPr>
        <a:xfrm>
          <a:off x="1968500" y="1696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81990</xdr:rowOff>
    </xdr:from>
    <xdr:ext cx="534377" cy="259045"/>
    <xdr:sp macro="" textlink="">
      <xdr:nvSpPr>
        <xdr:cNvPr id="266" name="テキスト ボックス 265"/>
        <xdr:cNvSpPr txBox="1"/>
      </xdr:nvSpPr>
      <xdr:spPr>
        <a:xfrm>
          <a:off x="1752111" y="1705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171293</xdr:rowOff>
    </xdr:from>
    <xdr:to>
      <xdr:col>6</xdr:col>
      <xdr:colOff>38100</xdr:colOff>
      <xdr:row>99</xdr:row>
      <xdr:rowOff>101443</xdr:rowOff>
    </xdr:to>
    <xdr:sp macro="" textlink="">
      <xdr:nvSpPr>
        <xdr:cNvPr id="267" name="楕円 266"/>
        <xdr:cNvSpPr/>
      </xdr:nvSpPr>
      <xdr:spPr>
        <a:xfrm>
          <a:off x="1079500" y="169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92570</xdr:rowOff>
    </xdr:from>
    <xdr:ext cx="534377" cy="259045"/>
    <xdr:sp macro="" textlink="">
      <xdr:nvSpPr>
        <xdr:cNvPr id="268" name="テキスト ボックス 267"/>
        <xdr:cNvSpPr txBox="1"/>
      </xdr:nvSpPr>
      <xdr:spPr>
        <a:xfrm>
          <a:off x="863111" y="1706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7" name="テキスト ボックス 28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131024</xdr:rowOff>
    </xdr:from>
    <xdr:to>
      <xdr:col>54</xdr:col>
      <xdr:colOff>189865</xdr:colOff>
      <xdr:row>34</xdr:row>
      <xdr:rowOff>14547</xdr:rowOff>
    </xdr:to>
    <xdr:cxnSp macro="">
      <xdr:nvCxnSpPr>
        <xdr:cNvPr id="295" name="直線コネクタ 294"/>
        <xdr:cNvCxnSpPr/>
      </xdr:nvCxnSpPr>
      <xdr:spPr>
        <a:xfrm flipV="1">
          <a:off x="10475595" y="5274524"/>
          <a:ext cx="1270" cy="56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18374</xdr:rowOff>
    </xdr:from>
    <xdr:ext cx="599010" cy="259045"/>
    <xdr:sp macro="" textlink="">
      <xdr:nvSpPr>
        <xdr:cNvPr id="296" name="補助費等最小値テキスト"/>
        <xdr:cNvSpPr txBox="1"/>
      </xdr:nvSpPr>
      <xdr:spPr>
        <a:xfrm>
          <a:off x="10528300" y="584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14547</xdr:rowOff>
    </xdr:from>
    <xdr:to>
      <xdr:col>55</xdr:col>
      <xdr:colOff>88900</xdr:colOff>
      <xdr:row>34</xdr:row>
      <xdr:rowOff>14547</xdr:rowOff>
    </xdr:to>
    <xdr:cxnSp macro="">
      <xdr:nvCxnSpPr>
        <xdr:cNvPr id="297" name="直線コネクタ 296"/>
        <xdr:cNvCxnSpPr/>
      </xdr:nvCxnSpPr>
      <xdr:spPr>
        <a:xfrm>
          <a:off x="10388600" y="58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77701</xdr:rowOff>
    </xdr:from>
    <xdr:ext cx="599010" cy="259045"/>
    <xdr:sp macro="" textlink="">
      <xdr:nvSpPr>
        <xdr:cNvPr id="298" name="補助費等最大値テキスト"/>
        <xdr:cNvSpPr txBox="1"/>
      </xdr:nvSpPr>
      <xdr:spPr>
        <a:xfrm>
          <a:off x="10528300" y="504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131024</xdr:rowOff>
    </xdr:from>
    <xdr:to>
      <xdr:col>55</xdr:col>
      <xdr:colOff>88900</xdr:colOff>
      <xdr:row>30</xdr:row>
      <xdr:rowOff>131024</xdr:rowOff>
    </xdr:to>
    <xdr:cxnSp macro="">
      <xdr:nvCxnSpPr>
        <xdr:cNvPr id="299" name="直線コネクタ 298"/>
        <xdr:cNvCxnSpPr/>
      </xdr:nvCxnSpPr>
      <xdr:spPr>
        <a:xfrm>
          <a:off x="10388600" y="527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9093</xdr:rowOff>
    </xdr:from>
    <xdr:to>
      <xdr:col>55</xdr:col>
      <xdr:colOff>0</xdr:colOff>
      <xdr:row>39</xdr:row>
      <xdr:rowOff>87644</xdr:rowOff>
    </xdr:to>
    <xdr:cxnSp macro="">
      <xdr:nvCxnSpPr>
        <xdr:cNvPr id="300" name="直線コネクタ 299"/>
        <xdr:cNvCxnSpPr/>
      </xdr:nvCxnSpPr>
      <xdr:spPr>
        <a:xfrm flipV="1">
          <a:off x="9639300" y="5666943"/>
          <a:ext cx="838200" cy="110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95840</xdr:rowOff>
    </xdr:from>
    <xdr:ext cx="599010" cy="259045"/>
    <xdr:sp macro="" textlink="">
      <xdr:nvSpPr>
        <xdr:cNvPr id="301" name="補助費等平均値テキスト"/>
        <xdr:cNvSpPr txBox="1"/>
      </xdr:nvSpPr>
      <xdr:spPr>
        <a:xfrm>
          <a:off x="10528300" y="5410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72963</xdr:rowOff>
    </xdr:from>
    <xdr:to>
      <xdr:col>55</xdr:col>
      <xdr:colOff>50800</xdr:colOff>
      <xdr:row>33</xdr:row>
      <xdr:rowOff>3113</xdr:rowOff>
    </xdr:to>
    <xdr:sp macro="" textlink="">
      <xdr:nvSpPr>
        <xdr:cNvPr id="302" name="フローチャート: 判断 301"/>
        <xdr:cNvSpPr/>
      </xdr:nvSpPr>
      <xdr:spPr>
        <a:xfrm>
          <a:off x="10426700" y="555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87644</xdr:rowOff>
    </xdr:from>
    <xdr:to>
      <xdr:col>50</xdr:col>
      <xdr:colOff>114300</xdr:colOff>
      <xdr:row>39</xdr:row>
      <xdr:rowOff>90486</xdr:rowOff>
    </xdr:to>
    <xdr:cxnSp macro="">
      <xdr:nvCxnSpPr>
        <xdr:cNvPr id="303" name="直線コネクタ 302"/>
        <xdr:cNvCxnSpPr/>
      </xdr:nvCxnSpPr>
      <xdr:spPr>
        <a:xfrm flipV="1">
          <a:off x="8750300" y="6774194"/>
          <a:ext cx="889000" cy="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56537</xdr:rowOff>
    </xdr:from>
    <xdr:to>
      <xdr:col>50</xdr:col>
      <xdr:colOff>165100</xdr:colOff>
      <xdr:row>39</xdr:row>
      <xdr:rowOff>158137</xdr:rowOff>
    </xdr:to>
    <xdr:sp macro="" textlink="">
      <xdr:nvSpPr>
        <xdr:cNvPr id="304" name="フローチャート: 判断 303"/>
        <xdr:cNvSpPr/>
      </xdr:nvSpPr>
      <xdr:spPr>
        <a:xfrm>
          <a:off x="9588500" y="674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149264</xdr:rowOff>
    </xdr:from>
    <xdr:ext cx="534377" cy="259045"/>
    <xdr:sp macro="" textlink="">
      <xdr:nvSpPr>
        <xdr:cNvPr id="305" name="テキスト ボックス 304"/>
        <xdr:cNvSpPr txBox="1"/>
      </xdr:nvSpPr>
      <xdr:spPr>
        <a:xfrm>
          <a:off x="9372111" y="683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90486</xdr:rowOff>
    </xdr:from>
    <xdr:to>
      <xdr:col>45</xdr:col>
      <xdr:colOff>177800</xdr:colOff>
      <xdr:row>39</xdr:row>
      <xdr:rowOff>94938</xdr:rowOff>
    </xdr:to>
    <xdr:cxnSp macro="">
      <xdr:nvCxnSpPr>
        <xdr:cNvPr id="306" name="直線コネクタ 305"/>
        <xdr:cNvCxnSpPr/>
      </xdr:nvCxnSpPr>
      <xdr:spPr>
        <a:xfrm flipV="1">
          <a:off x="7861300" y="6777036"/>
          <a:ext cx="889000" cy="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70830</xdr:rowOff>
    </xdr:from>
    <xdr:to>
      <xdr:col>46</xdr:col>
      <xdr:colOff>38100</xdr:colOff>
      <xdr:row>40</xdr:row>
      <xdr:rowOff>980</xdr:rowOff>
    </xdr:to>
    <xdr:sp macro="" textlink="">
      <xdr:nvSpPr>
        <xdr:cNvPr id="307" name="フローチャート: 判断 306"/>
        <xdr:cNvSpPr/>
      </xdr:nvSpPr>
      <xdr:spPr>
        <a:xfrm>
          <a:off x="8699500" y="675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163557</xdr:rowOff>
    </xdr:from>
    <xdr:ext cx="534377" cy="259045"/>
    <xdr:sp macro="" textlink="">
      <xdr:nvSpPr>
        <xdr:cNvPr id="308" name="テキスト ボックス 307"/>
        <xdr:cNvSpPr txBox="1"/>
      </xdr:nvSpPr>
      <xdr:spPr>
        <a:xfrm>
          <a:off x="8483111" y="685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94938</xdr:rowOff>
    </xdr:from>
    <xdr:to>
      <xdr:col>41</xdr:col>
      <xdr:colOff>50800</xdr:colOff>
      <xdr:row>39</xdr:row>
      <xdr:rowOff>104724</xdr:rowOff>
    </xdr:to>
    <xdr:cxnSp macro="">
      <xdr:nvCxnSpPr>
        <xdr:cNvPr id="309" name="直線コネクタ 308"/>
        <xdr:cNvCxnSpPr/>
      </xdr:nvCxnSpPr>
      <xdr:spPr>
        <a:xfrm flipV="1">
          <a:off x="6972300" y="6781488"/>
          <a:ext cx="889000" cy="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81748</xdr:rowOff>
    </xdr:from>
    <xdr:to>
      <xdr:col>41</xdr:col>
      <xdr:colOff>101600</xdr:colOff>
      <xdr:row>40</xdr:row>
      <xdr:rowOff>11898</xdr:rowOff>
    </xdr:to>
    <xdr:sp macro="" textlink="">
      <xdr:nvSpPr>
        <xdr:cNvPr id="310" name="フローチャート: 判断 309"/>
        <xdr:cNvSpPr/>
      </xdr:nvSpPr>
      <xdr:spPr>
        <a:xfrm>
          <a:off x="7810500" y="67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3025</xdr:rowOff>
    </xdr:from>
    <xdr:ext cx="534377" cy="259045"/>
    <xdr:sp macro="" textlink="">
      <xdr:nvSpPr>
        <xdr:cNvPr id="311" name="テキスト ボックス 310"/>
        <xdr:cNvSpPr txBox="1"/>
      </xdr:nvSpPr>
      <xdr:spPr>
        <a:xfrm>
          <a:off x="7594111" y="686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87931</xdr:rowOff>
    </xdr:from>
    <xdr:to>
      <xdr:col>36</xdr:col>
      <xdr:colOff>165100</xdr:colOff>
      <xdr:row>40</xdr:row>
      <xdr:rowOff>18081</xdr:rowOff>
    </xdr:to>
    <xdr:sp macro="" textlink="">
      <xdr:nvSpPr>
        <xdr:cNvPr id="312" name="フローチャート: 判断 311"/>
        <xdr:cNvSpPr/>
      </xdr:nvSpPr>
      <xdr:spPr>
        <a:xfrm>
          <a:off x="6921500" y="677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9208</xdr:rowOff>
    </xdr:from>
    <xdr:ext cx="534377" cy="259045"/>
    <xdr:sp macro="" textlink="">
      <xdr:nvSpPr>
        <xdr:cNvPr id="313" name="テキスト ボックス 312"/>
        <xdr:cNvSpPr txBox="1"/>
      </xdr:nvSpPr>
      <xdr:spPr>
        <a:xfrm>
          <a:off x="6705111" y="686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129743</xdr:rowOff>
    </xdr:from>
    <xdr:to>
      <xdr:col>55</xdr:col>
      <xdr:colOff>50800</xdr:colOff>
      <xdr:row>33</xdr:row>
      <xdr:rowOff>59893</xdr:rowOff>
    </xdr:to>
    <xdr:sp macro="" textlink="">
      <xdr:nvSpPr>
        <xdr:cNvPr id="319" name="楕円 318"/>
        <xdr:cNvSpPr/>
      </xdr:nvSpPr>
      <xdr:spPr>
        <a:xfrm>
          <a:off x="10426700" y="56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108170</xdr:rowOff>
    </xdr:from>
    <xdr:ext cx="599010" cy="259045"/>
    <xdr:sp macro="" textlink="">
      <xdr:nvSpPr>
        <xdr:cNvPr id="320" name="補助費等該当値テキスト"/>
        <xdr:cNvSpPr txBox="1"/>
      </xdr:nvSpPr>
      <xdr:spPr>
        <a:xfrm>
          <a:off x="10528300" y="559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36844</xdr:rowOff>
    </xdr:from>
    <xdr:to>
      <xdr:col>50</xdr:col>
      <xdr:colOff>165100</xdr:colOff>
      <xdr:row>39</xdr:row>
      <xdr:rowOff>138444</xdr:rowOff>
    </xdr:to>
    <xdr:sp macro="" textlink="">
      <xdr:nvSpPr>
        <xdr:cNvPr id="321" name="楕円 320"/>
        <xdr:cNvSpPr/>
      </xdr:nvSpPr>
      <xdr:spPr>
        <a:xfrm>
          <a:off x="9588500" y="672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154971</xdr:rowOff>
    </xdr:from>
    <xdr:ext cx="534377" cy="259045"/>
    <xdr:sp macro="" textlink="">
      <xdr:nvSpPr>
        <xdr:cNvPr id="322" name="テキスト ボックス 321"/>
        <xdr:cNvSpPr txBox="1"/>
      </xdr:nvSpPr>
      <xdr:spPr>
        <a:xfrm>
          <a:off x="9372111" y="649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39686</xdr:rowOff>
    </xdr:from>
    <xdr:to>
      <xdr:col>46</xdr:col>
      <xdr:colOff>38100</xdr:colOff>
      <xdr:row>39</xdr:row>
      <xdr:rowOff>141286</xdr:rowOff>
    </xdr:to>
    <xdr:sp macro="" textlink="">
      <xdr:nvSpPr>
        <xdr:cNvPr id="323" name="楕円 322"/>
        <xdr:cNvSpPr/>
      </xdr:nvSpPr>
      <xdr:spPr>
        <a:xfrm>
          <a:off x="8699500" y="67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157813</xdr:rowOff>
    </xdr:from>
    <xdr:ext cx="534377" cy="259045"/>
    <xdr:sp macro="" textlink="">
      <xdr:nvSpPr>
        <xdr:cNvPr id="324" name="テキスト ボックス 323"/>
        <xdr:cNvSpPr txBox="1"/>
      </xdr:nvSpPr>
      <xdr:spPr>
        <a:xfrm>
          <a:off x="8483111" y="650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44138</xdr:rowOff>
    </xdr:from>
    <xdr:to>
      <xdr:col>41</xdr:col>
      <xdr:colOff>101600</xdr:colOff>
      <xdr:row>39</xdr:row>
      <xdr:rowOff>145738</xdr:rowOff>
    </xdr:to>
    <xdr:sp macro="" textlink="">
      <xdr:nvSpPr>
        <xdr:cNvPr id="325" name="楕円 324"/>
        <xdr:cNvSpPr/>
      </xdr:nvSpPr>
      <xdr:spPr>
        <a:xfrm>
          <a:off x="7810500" y="673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162265</xdr:rowOff>
    </xdr:from>
    <xdr:ext cx="534377" cy="259045"/>
    <xdr:sp macro="" textlink="">
      <xdr:nvSpPr>
        <xdr:cNvPr id="326" name="テキスト ボックス 325"/>
        <xdr:cNvSpPr txBox="1"/>
      </xdr:nvSpPr>
      <xdr:spPr>
        <a:xfrm>
          <a:off x="7594111" y="650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53924</xdr:rowOff>
    </xdr:from>
    <xdr:to>
      <xdr:col>36</xdr:col>
      <xdr:colOff>165100</xdr:colOff>
      <xdr:row>39</xdr:row>
      <xdr:rowOff>155524</xdr:rowOff>
    </xdr:to>
    <xdr:sp macro="" textlink="">
      <xdr:nvSpPr>
        <xdr:cNvPr id="327" name="楕円 326"/>
        <xdr:cNvSpPr/>
      </xdr:nvSpPr>
      <xdr:spPr>
        <a:xfrm>
          <a:off x="6921500" y="674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601</xdr:rowOff>
    </xdr:from>
    <xdr:ext cx="534377" cy="259045"/>
    <xdr:sp macro="" textlink="">
      <xdr:nvSpPr>
        <xdr:cNvPr id="328" name="テキスト ボックス 327"/>
        <xdr:cNvSpPr txBox="1"/>
      </xdr:nvSpPr>
      <xdr:spPr>
        <a:xfrm>
          <a:off x="6705111" y="651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9" name="直線コネクタ 338"/>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40" name="テキスト ボックス 339"/>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41" name="直線コネクタ 34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2" name="テキスト ボックス 341"/>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3" name="直線コネクタ 342"/>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4" name="テキスト ボックス 343"/>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5" name="直線コネクタ 34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6" name="テキスト ボックス 34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7" name="直線コネクタ 346"/>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8" name="テキスト ボックス 347"/>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9" name="直線コネクタ 34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50" name="テキスト ボックス 34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51" name="直線コネクタ 350"/>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2" name="テキスト ボックス 351"/>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137443</xdr:rowOff>
    </xdr:from>
    <xdr:to>
      <xdr:col>54</xdr:col>
      <xdr:colOff>189865</xdr:colOff>
      <xdr:row>58</xdr:row>
      <xdr:rowOff>109639</xdr:rowOff>
    </xdr:to>
    <xdr:cxnSp macro="">
      <xdr:nvCxnSpPr>
        <xdr:cNvPr id="356" name="直線コネクタ 355"/>
        <xdr:cNvCxnSpPr/>
      </xdr:nvCxnSpPr>
      <xdr:spPr>
        <a:xfrm flipV="1">
          <a:off x="10475595" y="8709943"/>
          <a:ext cx="1270" cy="1343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113466</xdr:rowOff>
    </xdr:from>
    <xdr:ext cx="534377" cy="259045"/>
    <xdr:sp macro="" textlink="">
      <xdr:nvSpPr>
        <xdr:cNvPr id="357" name="普通建設事業費最小値テキスト"/>
        <xdr:cNvSpPr txBox="1"/>
      </xdr:nvSpPr>
      <xdr:spPr>
        <a:xfrm>
          <a:off x="10528300" y="100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109639</xdr:rowOff>
    </xdr:from>
    <xdr:to>
      <xdr:col>55</xdr:col>
      <xdr:colOff>88900</xdr:colOff>
      <xdr:row>58</xdr:row>
      <xdr:rowOff>109639</xdr:rowOff>
    </xdr:to>
    <xdr:cxnSp macro="">
      <xdr:nvCxnSpPr>
        <xdr:cNvPr id="358" name="直線コネクタ 357"/>
        <xdr:cNvCxnSpPr/>
      </xdr:nvCxnSpPr>
      <xdr:spPr>
        <a:xfrm>
          <a:off x="10388600" y="1005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84120</xdr:rowOff>
    </xdr:from>
    <xdr:ext cx="599010" cy="259045"/>
    <xdr:sp macro="" textlink="">
      <xdr:nvSpPr>
        <xdr:cNvPr id="359" name="普通建設事業費最大値テキスト"/>
        <xdr:cNvSpPr txBox="1"/>
      </xdr:nvSpPr>
      <xdr:spPr>
        <a:xfrm>
          <a:off x="10528300" y="84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137443</xdr:rowOff>
    </xdr:from>
    <xdr:to>
      <xdr:col>55</xdr:col>
      <xdr:colOff>88900</xdr:colOff>
      <xdr:row>50</xdr:row>
      <xdr:rowOff>137443</xdr:rowOff>
    </xdr:to>
    <xdr:cxnSp macro="">
      <xdr:nvCxnSpPr>
        <xdr:cNvPr id="360" name="直線コネクタ 359"/>
        <xdr:cNvCxnSpPr/>
      </xdr:nvCxnSpPr>
      <xdr:spPr>
        <a:xfrm>
          <a:off x="10388600" y="87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22799</xdr:rowOff>
    </xdr:from>
    <xdr:to>
      <xdr:col>55</xdr:col>
      <xdr:colOff>0</xdr:colOff>
      <xdr:row>57</xdr:row>
      <xdr:rowOff>139843</xdr:rowOff>
    </xdr:to>
    <xdr:cxnSp macro="">
      <xdr:nvCxnSpPr>
        <xdr:cNvPr id="361" name="直線コネクタ 360"/>
        <xdr:cNvCxnSpPr/>
      </xdr:nvCxnSpPr>
      <xdr:spPr>
        <a:xfrm flipV="1">
          <a:off x="9639300" y="9795449"/>
          <a:ext cx="838200" cy="11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65757</xdr:rowOff>
    </xdr:from>
    <xdr:ext cx="534377" cy="259045"/>
    <xdr:sp macro="" textlink="">
      <xdr:nvSpPr>
        <xdr:cNvPr id="362" name="普通建設事業費平均値テキスト"/>
        <xdr:cNvSpPr txBox="1"/>
      </xdr:nvSpPr>
      <xdr:spPr>
        <a:xfrm>
          <a:off x="10528300" y="9495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42880</xdr:rowOff>
    </xdr:from>
    <xdr:to>
      <xdr:col>55</xdr:col>
      <xdr:colOff>50800</xdr:colOff>
      <xdr:row>56</xdr:row>
      <xdr:rowOff>144480</xdr:rowOff>
    </xdr:to>
    <xdr:sp macro="" textlink="">
      <xdr:nvSpPr>
        <xdr:cNvPr id="363" name="フローチャート: 判断 362"/>
        <xdr:cNvSpPr/>
      </xdr:nvSpPr>
      <xdr:spPr>
        <a:xfrm>
          <a:off x="10426700" y="964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128498</xdr:rowOff>
    </xdr:from>
    <xdr:to>
      <xdr:col>50</xdr:col>
      <xdr:colOff>114300</xdr:colOff>
      <xdr:row>57</xdr:row>
      <xdr:rowOff>139843</xdr:rowOff>
    </xdr:to>
    <xdr:cxnSp macro="">
      <xdr:nvCxnSpPr>
        <xdr:cNvPr id="364" name="直線コネクタ 363"/>
        <xdr:cNvCxnSpPr/>
      </xdr:nvCxnSpPr>
      <xdr:spPr>
        <a:xfrm>
          <a:off x="8750300" y="9901148"/>
          <a:ext cx="889000" cy="1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65412</xdr:rowOff>
    </xdr:from>
    <xdr:to>
      <xdr:col>50</xdr:col>
      <xdr:colOff>165100</xdr:colOff>
      <xdr:row>56</xdr:row>
      <xdr:rowOff>167012</xdr:rowOff>
    </xdr:to>
    <xdr:sp macro="" textlink="">
      <xdr:nvSpPr>
        <xdr:cNvPr id="365" name="フローチャート: 判断 364"/>
        <xdr:cNvSpPr/>
      </xdr:nvSpPr>
      <xdr:spPr>
        <a:xfrm>
          <a:off x="9588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12089</xdr:rowOff>
    </xdr:from>
    <xdr:ext cx="534377" cy="259045"/>
    <xdr:sp macro="" textlink="">
      <xdr:nvSpPr>
        <xdr:cNvPr id="366" name="テキスト ボックス 365"/>
        <xdr:cNvSpPr txBox="1"/>
      </xdr:nvSpPr>
      <xdr:spPr>
        <a:xfrm>
          <a:off x="9372111" y="944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121455</xdr:rowOff>
    </xdr:from>
    <xdr:to>
      <xdr:col>45</xdr:col>
      <xdr:colOff>177800</xdr:colOff>
      <xdr:row>57</xdr:row>
      <xdr:rowOff>128498</xdr:rowOff>
    </xdr:to>
    <xdr:cxnSp macro="">
      <xdr:nvCxnSpPr>
        <xdr:cNvPr id="367" name="直線コネクタ 366"/>
        <xdr:cNvCxnSpPr/>
      </xdr:nvCxnSpPr>
      <xdr:spPr>
        <a:xfrm>
          <a:off x="7861300" y="9722655"/>
          <a:ext cx="889000" cy="17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129291</xdr:rowOff>
    </xdr:from>
    <xdr:to>
      <xdr:col>46</xdr:col>
      <xdr:colOff>38100</xdr:colOff>
      <xdr:row>57</xdr:row>
      <xdr:rowOff>59441</xdr:rowOff>
    </xdr:to>
    <xdr:sp macro="" textlink="">
      <xdr:nvSpPr>
        <xdr:cNvPr id="368" name="フローチャート: 判断 367"/>
        <xdr:cNvSpPr/>
      </xdr:nvSpPr>
      <xdr:spPr>
        <a:xfrm>
          <a:off x="8699500" y="973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75968</xdr:rowOff>
    </xdr:from>
    <xdr:ext cx="534377" cy="259045"/>
    <xdr:sp macro="" textlink="">
      <xdr:nvSpPr>
        <xdr:cNvPr id="369" name="テキスト ボックス 368"/>
        <xdr:cNvSpPr txBox="1"/>
      </xdr:nvSpPr>
      <xdr:spPr>
        <a:xfrm>
          <a:off x="8483111" y="95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121455</xdr:rowOff>
    </xdr:from>
    <xdr:to>
      <xdr:col>41</xdr:col>
      <xdr:colOff>50800</xdr:colOff>
      <xdr:row>57</xdr:row>
      <xdr:rowOff>64948</xdr:rowOff>
    </xdr:to>
    <xdr:cxnSp macro="">
      <xdr:nvCxnSpPr>
        <xdr:cNvPr id="370" name="直線コネクタ 369"/>
        <xdr:cNvCxnSpPr/>
      </xdr:nvCxnSpPr>
      <xdr:spPr>
        <a:xfrm flipV="1">
          <a:off x="6972300" y="9722655"/>
          <a:ext cx="889000" cy="11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16319</xdr:rowOff>
    </xdr:from>
    <xdr:to>
      <xdr:col>41</xdr:col>
      <xdr:colOff>101600</xdr:colOff>
      <xdr:row>56</xdr:row>
      <xdr:rowOff>117919</xdr:rowOff>
    </xdr:to>
    <xdr:sp macro="" textlink="">
      <xdr:nvSpPr>
        <xdr:cNvPr id="371" name="フローチャート: 判断 370"/>
        <xdr:cNvSpPr/>
      </xdr:nvSpPr>
      <xdr:spPr>
        <a:xfrm>
          <a:off x="7810500" y="961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134446</xdr:rowOff>
    </xdr:from>
    <xdr:ext cx="534377" cy="259045"/>
    <xdr:sp macro="" textlink="">
      <xdr:nvSpPr>
        <xdr:cNvPr id="372" name="テキスト ボックス 371"/>
        <xdr:cNvSpPr txBox="1"/>
      </xdr:nvSpPr>
      <xdr:spPr>
        <a:xfrm>
          <a:off x="7594111" y="939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33279</xdr:rowOff>
    </xdr:from>
    <xdr:to>
      <xdr:col>36</xdr:col>
      <xdr:colOff>165100</xdr:colOff>
      <xdr:row>56</xdr:row>
      <xdr:rowOff>134879</xdr:rowOff>
    </xdr:to>
    <xdr:sp macro="" textlink="">
      <xdr:nvSpPr>
        <xdr:cNvPr id="373" name="フローチャート: 判断 372"/>
        <xdr:cNvSpPr/>
      </xdr:nvSpPr>
      <xdr:spPr>
        <a:xfrm>
          <a:off x="6921500" y="96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151406</xdr:rowOff>
    </xdr:from>
    <xdr:ext cx="534377" cy="259045"/>
    <xdr:sp macro="" textlink="">
      <xdr:nvSpPr>
        <xdr:cNvPr id="374" name="テキスト ボックス 373"/>
        <xdr:cNvSpPr txBox="1"/>
      </xdr:nvSpPr>
      <xdr:spPr>
        <a:xfrm>
          <a:off x="6705111" y="94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143449</xdr:rowOff>
    </xdr:from>
    <xdr:to>
      <xdr:col>55</xdr:col>
      <xdr:colOff>50800</xdr:colOff>
      <xdr:row>57</xdr:row>
      <xdr:rowOff>73599</xdr:rowOff>
    </xdr:to>
    <xdr:sp macro="" textlink="">
      <xdr:nvSpPr>
        <xdr:cNvPr id="380" name="楕円 379"/>
        <xdr:cNvSpPr/>
      </xdr:nvSpPr>
      <xdr:spPr>
        <a:xfrm>
          <a:off x="10426700" y="974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121876</xdr:rowOff>
    </xdr:from>
    <xdr:ext cx="534377" cy="259045"/>
    <xdr:sp macro="" textlink="">
      <xdr:nvSpPr>
        <xdr:cNvPr id="381" name="普通建設事業費該当値テキスト"/>
        <xdr:cNvSpPr txBox="1"/>
      </xdr:nvSpPr>
      <xdr:spPr>
        <a:xfrm>
          <a:off x="10528300" y="972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89043</xdr:rowOff>
    </xdr:from>
    <xdr:to>
      <xdr:col>50</xdr:col>
      <xdr:colOff>165100</xdr:colOff>
      <xdr:row>58</xdr:row>
      <xdr:rowOff>19193</xdr:rowOff>
    </xdr:to>
    <xdr:sp macro="" textlink="">
      <xdr:nvSpPr>
        <xdr:cNvPr id="382" name="楕円 381"/>
        <xdr:cNvSpPr/>
      </xdr:nvSpPr>
      <xdr:spPr>
        <a:xfrm>
          <a:off x="9588500" y="986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10320</xdr:rowOff>
    </xdr:from>
    <xdr:ext cx="534377" cy="259045"/>
    <xdr:sp macro="" textlink="">
      <xdr:nvSpPr>
        <xdr:cNvPr id="383" name="テキスト ボックス 382"/>
        <xdr:cNvSpPr txBox="1"/>
      </xdr:nvSpPr>
      <xdr:spPr>
        <a:xfrm>
          <a:off x="9372111" y="995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77698</xdr:rowOff>
    </xdr:from>
    <xdr:to>
      <xdr:col>46</xdr:col>
      <xdr:colOff>38100</xdr:colOff>
      <xdr:row>58</xdr:row>
      <xdr:rowOff>7848</xdr:rowOff>
    </xdr:to>
    <xdr:sp macro="" textlink="">
      <xdr:nvSpPr>
        <xdr:cNvPr id="384" name="楕円 383"/>
        <xdr:cNvSpPr/>
      </xdr:nvSpPr>
      <xdr:spPr>
        <a:xfrm>
          <a:off x="8699500" y="985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170425</xdr:rowOff>
    </xdr:from>
    <xdr:ext cx="534377" cy="259045"/>
    <xdr:sp macro="" textlink="">
      <xdr:nvSpPr>
        <xdr:cNvPr id="385" name="テキスト ボックス 384"/>
        <xdr:cNvSpPr txBox="1"/>
      </xdr:nvSpPr>
      <xdr:spPr>
        <a:xfrm>
          <a:off x="8483111" y="994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70655</xdr:rowOff>
    </xdr:from>
    <xdr:to>
      <xdr:col>41</xdr:col>
      <xdr:colOff>101600</xdr:colOff>
      <xdr:row>57</xdr:row>
      <xdr:rowOff>805</xdr:rowOff>
    </xdr:to>
    <xdr:sp macro="" textlink="">
      <xdr:nvSpPr>
        <xdr:cNvPr id="386" name="楕円 385"/>
        <xdr:cNvSpPr/>
      </xdr:nvSpPr>
      <xdr:spPr>
        <a:xfrm>
          <a:off x="7810500" y="96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163382</xdr:rowOff>
    </xdr:from>
    <xdr:ext cx="534377" cy="259045"/>
    <xdr:sp macro="" textlink="">
      <xdr:nvSpPr>
        <xdr:cNvPr id="387" name="テキスト ボックス 386"/>
        <xdr:cNvSpPr txBox="1"/>
      </xdr:nvSpPr>
      <xdr:spPr>
        <a:xfrm>
          <a:off x="7594111" y="976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14148</xdr:rowOff>
    </xdr:from>
    <xdr:to>
      <xdr:col>36</xdr:col>
      <xdr:colOff>165100</xdr:colOff>
      <xdr:row>57</xdr:row>
      <xdr:rowOff>115748</xdr:rowOff>
    </xdr:to>
    <xdr:sp macro="" textlink="">
      <xdr:nvSpPr>
        <xdr:cNvPr id="388" name="楕円 387"/>
        <xdr:cNvSpPr/>
      </xdr:nvSpPr>
      <xdr:spPr>
        <a:xfrm>
          <a:off x="6921500" y="978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106875</xdr:rowOff>
    </xdr:from>
    <xdr:ext cx="534377" cy="259045"/>
    <xdr:sp macro="" textlink="">
      <xdr:nvSpPr>
        <xdr:cNvPr id="389" name="テキスト ボックス 388"/>
        <xdr:cNvSpPr txBox="1"/>
      </xdr:nvSpPr>
      <xdr:spPr>
        <a:xfrm>
          <a:off x="6705111" y="98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400" name="直線コネクタ 39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1" name="テキスト ボックス 40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2" name="直線コネクタ 40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3" name="テキスト ボックス 40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4" name="直線コネクタ 40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5" name="テキスト ボックス 40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6" name="直線コネクタ 40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7" name="テキスト ボックス 40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9" name="テキスト ボックス 40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105204</xdr:rowOff>
    </xdr:from>
    <xdr:to>
      <xdr:col>54</xdr:col>
      <xdr:colOff>189865</xdr:colOff>
      <xdr:row>78</xdr:row>
      <xdr:rowOff>131059</xdr:rowOff>
    </xdr:to>
    <xdr:cxnSp macro="">
      <xdr:nvCxnSpPr>
        <xdr:cNvPr id="411" name="直線コネクタ 410"/>
        <xdr:cNvCxnSpPr/>
      </xdr:nvCxnSpPr>
      <xdr:spPr>
        <a:xfrm flipV="1">
          <a:off x="10475595" y="12106704"/>
          <a:ext cx="1270" cy="139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134886</xdr:rowOff>
    </xdr:from>
    <xdr:ext cx="378565" cy="259045"/>
    <xdr:sp macro="" textlink="">
      <xdr:nvSpPr>
        <xdr:cNvPr id="412" name="普通建設事業費 （ うち新規整備　）最小値テキスト"/>
        <xdr:cNvSpPr txBox="1"/>
      </xdr:nvSpPr>
      <xdr:spPr>
        <a:xfrm>
          <a:off x="10528300" y="13507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131059</xdr:rowOff>
    </xdr:from>
    <xdr:to>
      <xdr:col>55</xdr:col>
      <xdr:colOff>88900</xdr:colOff>
      <xdr:row>78</xdr:row>
      <xdr:rowOff>131059</xdr:rowOff>
    </xdr:to>
    <xdr:cxnSp macro="">
      <xdr:nvCxnSpPr>
        <xdr:cNvPr id="413" name="直線コネクタ 412"/>
        <xdr:cNvCxnSpPr/>
      </xdr:nvCxnSpPr>
      <xdr:spPr>
        <a:xfrm>
          <a:off x="10388600" y="13504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51881</xdr:rowOff>
    </xdr:from>
    <xdr:ext cx="534377" cy="259045"/>
    <xdr:sp macro="" textlink="">
      <xdr:nvSpPr>
        <xdr:cNvPr id="414" name="普通建設事業費 （ うち新規整備　）最大値テキスト"/>
        <xdr:cNvSpPr txBox="1"/>
      </xdr:nvSpPr>
      <xdr:spPr>
        <a:xfrm>
          <a:off x="10528300" y="1188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105204</xdr:rowOff>
    </xdr:from>
    <xdr:to>
      <xdr:col>55</xdr:col>
      <xdr:colOff>88900</xdr:colOff>
      <xdr:row>70</xdr:row>
      <xdr:rowOff>105204</xdr:rowOff>
    </xdr:to>
    <xdr:cxnSp macro="">
      <xdr:nvCxnSpPr>
        <xdr:cNvPr id="415" name="直線コネクタ 414"/>
        <xdr:cNvCxnSpPr/>
      </xdr:nvCxnSpPr>
      <xdr:spPr>
        <a:xfrm>
          <a:off x="10388600" y="1210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31595</xdr:rowOff>
    </xdr:from>
    <xdr:to>
      <xdr:col>55</xdr:col>
      <xdr:colOff>0</xdr:colOff>
      <xdr:row>78</xdr:row>
      <xdr:rowOff>52786</xdr:rowOff>
    </xdr:to>
    <xdr:cxnSp macro="">
      <xdr:nvCxnSpPr>
        <xdr:cNvPr id="416" name="直線コネクタ 415"/>
        <xdr:cNvCxnSpPr/>
      </xdr:nvCxnSpPr>
      <xdr:spPr>
        <a:xfrm flipV="1">
          <a:off x="9639300" y="13404695"/>
          <a:ext cx="838200" cy="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49209</xdr:rowOff>
    </xdr:from>
    <xdr:ext cx="534377" cy="259045"/>
    <xdr:sp macro="" textlink="">
      <xdr:nvSpPr>
        <xdr:cNvPr id="417" name="普通建設事業費 （ うち新規整備　）平均値テキスト"/>
        <xdr:cNvSpPr txBox="1"/>
      </xdr:nvSpPr>
      <xdr:spPr>
        <a:xfrm>
          <a:off x="10528300" y="13079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26332</xdr:rowOff>
    </xdr:from>
    <xdr:to>
      <xdr:col>55</xdr:col>
      <xdr:colOff>50800</xdr:colOff>
      <xdr:row>77</xdr:row>
      <xdr:rowOff>127932</xdr:rowOff>
    </xdr:to>
    <xdr:sp macro="" textlink="">
      <xdr:nvSpPr>
        <xdr:cNvPr id="418" name="フローチャート: 判断 417"/>
        <xdr:cNvSpPr/>
      </xdr:nvSpPr>
      <xdr:spPr>
        <a:xfrm>
          <a:off x="104267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52786</xdr:rowOff>
    </xdr:from>
    <xdr:to>
      <xdr:col>50</xdr:col>
      <xdr:colOff>114300</xdr:colOff>
      <xdr:row>78</xdr:row>
      <xdr:rowOff>99420</xdr:rowOff>
    </xdr:to>
    <xdr:cxnSp macro="">
      <xdr:nvCxnSpPr>
        <xdr:cNvPr id="419" name="直線コネクタ 418"/>
        <xdr:cNvCxnSpPr/>
      </xdr:nvCxnSpPr>
      <xdr:spPr>
        <a:xfrm flipV="1">
          <a:off x="8750300" y="13425886"/>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28916</xdr:rowOff>
    </xdr:from>
    <xdr:to>
      <xdr:col>50</xdr:col>
      <xdr:colOff>165100</xdr:colOff>
      <xdr:row>77</xdr:row>
      <xdr:rowOff>130516</xdr:rowOff>
    </xdr:to>
    <xdr:sp macro="" textlink="">
      <xdr:nvSpPr>
        <xdr:cNvPr id="420" name="フローチャート: 判断 419"/>
        <xdr:cNvSpPr/>
      </xdr:nvSpPr>
      <xdr:spPr>
        <a:xfrm>
          <a:off x="9588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147043</xdr:rowOff>
    </xdr:from>
    <xdr:ext cx="534377" cy="259045"/>
    <xdr:sp macro="" textlink="">
      <xdr:nvSpPr>
        <xdr:cNvPr id="421" name="テキスト ボックス 420"/>
        <xdr:cNvSpPr txBox="1"/>
      </xdr:nvSpPr>
      <xdr:spPr>
        <a:xfrm>
          <a:off x="9372111" y="1300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62068</xdr:rowOff>
    </xdr:from>
    <xdr:to>
      <xdr:col>45</xdr:col>
      <xdr:colOff>177800</xdr:colOff>
      <xdr:row>78</xdr:row>
      <xdr:rowOff>99420</xdr:rowOff>
    </xdr:to>
    <xdr:cxnSp macro="">
      <xdr:nvCxnSpPr>
        <xdr:cNvPr id="422" name="直線コネクタ 421"/>
        <xdr:cNvCxnSpPr/>
      </xdr:nvCxnSpPr>
      <xdr:spPr>
        <a:xfrm>
          <a:off x="7861300" y="13263718"/>
          <a:ext cx="889000" cy="20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76121</xdr:rowOff>
    </xdr:from>
    <xdr:to>
      <xdr:col>46</xdr:col>
      <xdr:colOff>38100</xdr:colOff>
      <xdr:row>78</xdr:row>
      <xdr:rowOff>6271</xdr:rowOff>
    </xdr:to>
    <xdr:sp macro="" textlink="">
      <xdr:nvSpPr>
        <xdr:cNvPr id="423" name="フローチャート: 判断 422"/>
        <xdr:cNvSpPr/>
      </xdr:nvSpPr>
      <xdr:spPr>
        <a:xfrm>
          <a:off x="8699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22798</xdr:rowOff>
    </xdr:from>
    <xdr:ext cx="469744" cy="259045"/>
    <xdr:sp macro="" textlink="">
      <xdr:nvSpPr>
        <xdr:cNvPr id="424" name="テキスト ボックス 423"/>
        <xdr:cNvSpPr txBox="1"/>
      </xdr:nvSpPr>
      <xdr:spPr>
        <a:xfrm>
          <a:off x="8515428" y="1305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62068</xdr:rowOff>
    </xdr:from>
    <xdr:to>
      <xdr:col>41</xdr:col>
      <xdr:colOff>50800</xdr:colOff>
      <xdr:row>77</xdr:row>
      <xdr:rowOff>128133</xdr:rowOff>
    </xdr:to>
    <xdr:cxnSp macro="">
      <xdr:nvCxnSpPr>
        <xdr:cNvPr id="425" name="直線コネクタ 424"/>
        <xdr:cNvCxnSpPr/>
      </xdr:nvCxnSpPr>
      <xdr:spPr>
        <a:xfrm flipV="1">
          <a:off x="6972300" y="13263718"/>
          <a:ext cx="889000" cy="6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21120</xdr:rowOff>
    </xdr:from>
    <xdr:to>
      <xdr:col>41</xdr:col>
      <xdr:colOff>101600</xdr:colOff>
      <xdr:row>77</xdr:row>
      <xdr:rowOff>122720</xdr:rowOff>
    </xdr:to>
    <xdr:sp macro="" textlink="">
      <xdr:nvSpPr>
        <xdr:cNvPr id="426" name="フローチャート: 判断 425"/>
        <xdr:cNvSpPr/>
      </xdr:nvSpPr>
      <xdr:spPr>
        <a:xfrm>
          <a:off x="7810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113847</xdr:rowOff>
    </xdr:from>
    <xdr:ext cx="534377" cy="259045"/>
    <xdr:sp macro="" textlink="">
      <xdr:nvSpPr>
        <xdr:cNvPr id="427" name="テキスト ボックス 426"/>
        <xdr:cNvSpPr txBox="1"/>
      </xdr:nvSpPr>
      <xdr:spPr>
        <a:xfrm>
          <a:off x="7594111" y="1331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8" name="フローチャート: 判断 427"/>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159821</xdr:rowOff>
    </xdr:from>
    <xdr:ext cx="469744" cy="259045"/>
    <xdr:sp macro="" textlink="">
      <xdr:nvSpPr>
        <xdr:cNvPr id="429" name="テキスト ボックス 428"/>
        <xdr:cNvSpPr txBox="1"/>
      </xdr:nvSpPr>
      <xdr:spPr>
        <a:xfrm>
          <a:off x="6737428" y="130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152245</xdr:rowOff>
    </xdr:from>
    <xdr:to>
      <xdr:col>55</xdr:col>
      <xdr:colOff>50800</xdr:colOff>
      <xdr:row>78</xdr:row>
      <xdr:rowOff>82395</xdr:rowOff>
    </xdr:to>
    <xdr:sp macro="" textlink="">
      <xdr:nvSpPr>
        <xdr:cNvPr id="435" name="楕円 434"/>
        <xdr:cNvSpPr/>
      </xdr:nvSpPr>
      <xdr:spPr>
        <a:xfrm>
          <a:off x="10426700" y="133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67172</xdr:rowOff>
    </xdr:from>
    <xdr:ext cx="469744" cy="259045"/>
    <xdr:sp macro="" textlink="">
      <xdr:nvSpPr>
        <xdr:cNvPr id="436" name="普通建設事業費 （ うち新規整備　）該当値テキスト"/>
        <xdr:cNvSpPr txBox="1"/>
      </xdr:nvSpPr>
      <xdr:spPr>
        <a:xfrm>
          <a:off x="10528300" y="1326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1986</xdr:rowOff>
    </xdr:from>
    <xdr:to>
      <xdr:col>50</xdr:col>
      <xdr:colOff>165100</xdr:colOff>
      <xdr:row>78</xdr:row>
      <xdr:rowOff>103586</xdr:rowOff>
    </xdr:to>
    <xdr:sp macro="" textlink="">
      <xdr:nvSpPr>
        <xdr:cNvPr id="437" name="楕円 436"/>
        <xdr:cNvSpPr/>
      </xdr:nvSpPr>
      <xdr:spPr>
        <a:xfrm>
          <a:off x="9588500" y="133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94713</xdr:rowOff>
    </xdr:from>
    <xdr:ext cx="469744" cy="259045"/>
    <xdr:sp macro="" textlink="">
      <xdr:nvSpPr>
        <xdr:cNvPr id="438" name="テキスト ボックス 437"/>
        <xdr:cNvSpPr txBox="1"/>
      </xdr:nvSpPr>
      <xdr:spPr>
        <a:xfrm>
          <a:off x="9404428" y="1346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48620</xdr:rowOff>
    </xdr:from>
    <xdr:to>
      <xdr:col>46</xdr:col>
      <xdr:colOff>38100</xdr:colOff>
      <xdr:row>78</xdr:row>
      <xdr:rowOff>150220</xdr:rowOff>
    </xdr:to>
    <xdr:sp macro="" textlink="">
      <xdr:nvSpPr>
        <xdr:cNvPr id="439" name="楕円 438"/>
        <xdr:cNvSpPr/>
      </xdr:nvSpPr>
      <xdr:spPr>
        <a:xfrm>
          <a:off x="8699500" y="1342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141347</xdr:rowOff>
    </xdr:from>
    <xdr:ext cx="469744" cy="259045"/>
    <xdr:sp macro="" textlink="">
      <xdr:nvSpPr>
        <xdr:cNvPr id="440" name="テキスト ボックス 439"/>
        <xdr:cNvSpPr txBox="1"/>
      </xdr:nvSpPr>
      <xdr:spPr>
        <a:xfrm>
          <a:off x="8515428" y="1351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11268</xdr:rowOff>
    </xdr:from>
    <xdr:to>
      <xdr:col>41</xdr:col>
      <xdr:colOff>101600</xdr:colOff>
      <xdr:row>77</xdr:row>
      <xdr:rowOff>112868</xdr:rowOff>
    </xdr:to>
    <xdr:sp macro="" textlink="">
      <xdr:nvSpPr>
        <xdr:cNvPr id="441" name="楕円 440"/>
        <xdr:cNvSpPr/>
      </xdr:nvSpPr>
      <xdr:spPr>
        <a:xfrm>
          <a:off x="7810500" y="1321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129395</xdr:rowOff>
    </xdr:from>
    <xdr:ext cx="534377" cy="259045"/>
    <xdr:sp macro="" textlink="">
      <xdr:nvSpPr>
        <xdr:cNvPr id="442" name="テキスト ボックス 441"/>
        <xdr:cNvSpPr txBox="1"/>
      </xdr:nvSpPr>
      <xdr:spPr>
        <a:xfrm>
          <a:off x="7594111" y="1298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77333</xdr:rowOff>
    </xdr:from>
    <xdr:to>
      <xdr:col>36</xdr:col>
      <xdr:colOff>165100</xdr:colOff>
      <xdr:row>78</xdr:row>
      <xdr:rowOff>7483</xdr:rowOff>
    </xdr:to>
    <xdr:sp macro="" textlink="">
      <xdr:nvSpPr>
        <xdr:cNvPr id="443" name="楕円 442"/>
        <xdr:cNvSpPr/>
      </xdr:nvSpPr>
      <xdr:spPr>
        <a:xfrm>
          <a:off x="6921500" y="1327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170060</xdr:rowOff>
    </xdr:from>
    <xdr:ext cx="469744" cy="259045"/>
    <xdr:sp macro="" textlink="">
      <xdr:nvSpPr>
        <xdr:cNvPr id="444" name="テキスト ボックス 443"/>
        <xdr:cNvSpPr txBox="1"/>
      </xdr:nvSpPr>
      <xdr:spPr>
        <a:xfrm>
          <a:off x="6737428" y="1337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90342</xdr:rowOff>
    </xdr:from>
    <xdr:to>
      <xdr:col>54</xdr:col>
      <xdr:colOff>189865</xdr:colOff>
      <xdr:row>98</xdr:row>
      <xdr:rowOff>106972</xdr:rowOff>
    </xdr:to>
    <xdr:cxnSp macro="">
      <xdr:nvCxnSpPr>
        <xdr:cNvPr id="468" name="直線コネクタ 467"/>
        <xdr:cNvCxnSpPr/>
      </xdr:nvCxnSpPr>
      <xdr:spPr>
        <a:xfrm flipV="1">
          <a:off x="10475595" y="15692292"/>
          <a:ext cx="1270" cy="121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110799</xdr:rowOff>
    </xdr:from>
    <xdr:ext cx="469744" cy="259045"/>
    <xdr:sp macro="" textlink="">
      <xdr:nvSpPr>
        <xdr:cNvPr id="469" name="普通建設事業費 （ うち更新整備　）最小値テキスト"/>
        <xdr:cNvSpPr txBox="1"/>
      </xdr:nvSpPr>
      <xdr:spPr>
        <a:xfrm>
          <a:off x="10528300" y="169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106972</xdr:rowOff>
    </xdr:from>
    <xdr:to>
      <xdr:col>55</xdr:col>
      <xdr:colOff>88900</xdr:colOff>
      <xdr:row>98</xdr:row>
      <xdr:rowOff>106972</xdr:rowOff>
    </xdr:to>
    <xdr:cxnSp macro="">
      <xdr:nvCxnSpPr>
        <xdr:cNvPr id="470" name="直線コネクタ 469"/>
        <xdr:cNvCxnSpPr/>
      </xdr:nvCxnSpPr>
      <xdr:spPr>
        <a:xfrm>
          <a:off x="10388600" y="169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37019</xdr:rowOff>
    </xdr:from>
    <xdr:ext cx="534377" cy="259045"/>
    <xdr:sp macro="" textlink="">
      <xdr:nvSpPr>
        <xdr:cNvPr id="471" name="普通建設事業費 （ うち更新整備　）最大値テキスト"/>
        <xdr:cNvSpPr txBox="1"/>
      </xdr:nvSpPr>
      <xdr:spPr>
        <a:xfrm>
          <a:off x="10528300" y="154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90342</xdr:rowOff>
    </xdr:from>
    <xdr:to>
      <xdr:col>55</xdr:col>
      <xdr:colOff>88900</xdr:colOff>
      <xdr:row>91</xdr:row>
      <xdr:rowOff>90342</xdr:rowOff>
    </xdr:to>
    <xdr:cxnSp macro="">
      <xdr:nvCxnSpPr>
        <xdr:cNvPr id="472" name="直線コネクタ 471"/>
        <xdr:cNvCxnSpPr/>
      </xdr:nvCxnSpPr>
      <xdr:spPr>
        <a:xfrm>
          <a:off x="10388600" y="156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108953</xdr:rowOff>
    </xdr:from>
    <xdr:to>
      <xdr:col>55</xdr:col>
      <xdr:colOff>0</xdr:colOff>
      <xdr:row>97</xdr:row>
      <xdr:rowOff>71596</xdr:rowOff>
    </xdr:to>
    <xdr:cxnSp macro="">
      <xdr:nvCxnSpPr>
        <xdr:cNvPr id="473" name="直線コネクタ 472"/>
        <xdr:cNvCxnSpPr/>
      </xdr:nvCxnSpPr>
      <xdr:spPr>
        <a:xfrm flipV="1">
          <a:off x="9639300" y="16568153"/>
          <a:ext cx="838200" cy="13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53573</xdr:rowOff>
    </xdr:from>
    <xdr:ext cx="534377" cy="259045"/>
    <xdr:sp macro="" textlink="">
      <xdr:nvSpPr>
        <xdr:cNvPr id="474" name="普通建設事業費 （ うち更新整備　）平均値テキスト"/>
        <xdr:cNvSpPr txBox="1"/>
      </xdr:nvSpPr>
      <xdr:spPr>
        <a:xfrm>
          <a:off x="10528300" y="16512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75146</xdr:rowOff>
    </xdr:from>
    <xdr:to>
      <xdr:col>55</xdr:col>
      <xdr:colOff>50800</xdr:colOff>
      <xdr:row>97</xdr:row>
      <xdr:rowOff>5296</xdr:rowOff>
    </xdr:to>
    <xdr:sp macro="" textlink="">
      <xdr:nvSpPr>
        <xdr:cNvPr id="475" name="フローチャート: 判断 474"/>
        <xdr:cNvSpPr/>
      </xdr:nvSpPr>
      <xdr:spPr>
        <a:xfrm>
          <a:off x="104267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71596</xdr:rowOff>
    </xdr:from>
    <xdr:to>
      <xdr:col>50</xdr:col>
      <xdr:colOff>114300</xdr:colOff>
      <xdr:row>97</xdr:row>
      <xdr:rowOff>125127</xdr:rowOff>
    </xdr:to>
    <xdr:cxnSp macro="">
      <xdr:nvCxnSpPr>
        <xdr:cNvPr id="476" name="直線コネクタ 475"/>
        <xdr:cNvCxnSpPr/>
      </xdr:nvCxnSpPr>
      <xdr:spPr>
        <a:xfrm flipV="1">
          <a:off x="8750300" y="16702246"/>
          <a:ext cx="889000" cy="5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104121</xdr:rowOff>
    </xdr:from>
    <xdr:to>
      <xdr:col>50</xdr:col>
      <xdr:colOff>165100</xdr:colOff>
      <xdr:row>97</xdr:row>
      <xdr:rowOff>34271</xdr:rowOff>
    </xdr:to>
    <xdr:sp macro="" textlink="">
      <xdr:nvSpPr>
        <xdr:cNvPr id="477" name="フローチャート: 判断 476"/>
        <xdr:cNvSpPr/>
      </xdr:nvSpPr>
      <xdr:spPr>
        <a:xfrm>
          <a:off x="9588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50798</xdr:rowOff>
    </xdr:from>
    <xdr:ext cx="534377" cy="259045"/>
    <xdr:sp macro="" textlink="">
      <xdr:nvSpPr>
        <xdr:cNvPr id="478" name="テキスト ボックス 477"/>
        <xdr:cNvSpPr txBox="1"/>
      </xdr:nvSpPr>
      <xdr:spPr>
        <a:xfrm>
          <a:off x="9372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71920</xdr:rowOff>
    </xdr:from>
    <xdr:to>
      <xdr:col>45</xdr:col>
      <xdr:colOff>177800</xdr:colOff>
      <xdr:row>97</xdr:row>
      <xdr:rowOff>125127</xdr:rowOff>
    </xdr:to>
    <xdr:cxnSp macro="">
      <xdr:nvCxnSpPr>
        <xdr:cNvPr id="479" name="直線コネクタ 478"/>
        <xdr:cNvCxnSpPr/>
      </xdr:nvCxnSpPr>
      <xdr:spPr>
        <a:xfrm>
          <a:off x="7861300" y="16702570"/>
          <a:ext cx="889000" cy="5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156660</xdr:rowOff>
    </xdr:from>
    <xdr:to>
      <xdr:col>46</xdr:col>
      <xdr:colOff>38100</xdr:colOff>
      <xdr:row>97</xdr:row>
      <xdr:rowOff>86810</xdr:rowOff>
    </xdr:to>
    <xdr:sp macro="" textlink="">
      <xdr:nvSpPr>
        <xdr:cNvPr id="480" name="フローチャート: 判断 479"/>
        <xdr:cNvSpPr/>
      </xdr:nvSpPr>
      <xdr:spPr>
        <a:xfrm>
          <a:off x="8699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103337</xdr:rowOff>
    </xdr:from>
    <xdr:ext cx="534377" cy="259045"/>
    <xdr:sp macro="" textlink="">
      <xdr:nvSpPr>
        <xdr:cNvPr id="481" name="テキスト ボックス 480"/>
        <xdr:cNvSpPr txBox="1"/>
      </xdr:nvSpPr>
      <xdr:spPr>
        <a:xfrm>
          <a:off x="8483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71920</xdr:rowOff>
    </xdr:from>
    <xdr:to>
      <xdr:col>41</xdr:col>
      <xdr:colOff>50800</xdr:colOff>
      <xdr:row>98</xdr:row>
      <xdr:rowOff>16732</xdr:rowOff>
    </xdr:to>
    <xdr:cxnSp macro="">
      <xdr:nvCxnSpPr>
        <xdr:cNvPr id="482" name="直線コネクタ 481"/>
        <xdr:cNvCxnSpPr/>
      </xdr:nvCxnSpPr>
      <xdr:spPr>
        <a:xfrm flipV="1">
          <a:off x="6972300" y="16702570"/>
          <a:ext cx="889000" cy="11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85337</xdr:rowOff>
    </xdr:from>
    <xdr:to>
      <xdr:col>41</xdr:col>
      <xdr:colOff>101600</xdr:colOff>
      <xdr:row>97</xdr:row>
      <xdr:rowOff>15487</xdr:rowOff>
    </xdr:to>
    <xdr:sp macro="" textlink="">
      <xdr:nvSpPr>
        <xdr:cNvPr id="483" name="フローチャート: 判断 482"/>
        <xdr:cNvSpPr/>
      </xdr:nvSpPr>
      <xdr:spPr>
        <a:xfrm>
          <a:off x="7810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32014</xdr:rowOff>
    </xdr:from>
    <xdr:ext cx="534377" cy="259045"/>
    <xdr:sp macro="" textlink="">
      <xdr:nvSpPr>
        <xdr:cNvPr id="484" name="テキスト ボックス 483"/>
        <xdr:cNvSpPr txBox="1"/>
      </xdr:nvSpPr>
      <xdr:spPr>
        <a:xfrm>
          <a:off x="7594111" y="163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108026</xdr:rowOff>
    </xdr:from>
    <xdr:to>
      <xdr:col>36</xdr:col>
      <xdr:colOff>165100</xdr:colOff>
      <xdr:row>97</xdr:row>
      <xdr:rowOff>38176</xdr:rowOff>
    </xdr:to>
    <xdr:sp macro="" textlink="">
      <xdr:nvSpPr>
        <xdr:cNvPr id="485" name="フローチャート: 判断 484"/>
        <xdr:cNvSpPr/>
      </xdr:nvSpPr>
      <xdr:spPr>
        <a:xfrm>
          <a:off x="69215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54703</xdr:rowOff>
    </xdr:from>
    <xdr:ext cx="534377" cy="259045"/>
    <xdr:sp macro="" textlink="">
      <xdr:nvSpPr>
        <xdr:cNvPr id="486" name="テキスト ボックス 485"/>
        <xdr:cNvSpPr txBox="1"/>
      </xdr:nvSpPr>
      <xdr:spPr>
        <a:xfrm>
          <a:off x="6705111" y="163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58153</xdr:rowOff>
    </xdr:from>
    <xdr:to>
      <xdr:col>55</xdr:col>
      <xdr:colOff>50800</xdr:colOff>
      <xdr:row>96</xdr:row>
      <xdr:rowOff>159753</xdr:rowOff>
    </xdr:to>
    <xdr:sp macro="" textlink="">
      <xdr:nvSpPr>
        <xdr:cNvPr id="492" name="楕円 491"/>
        <xdr:cNvSpPr/>
      </xdr:nvSpPr>
      <xdr:spPr>
        <a:xfrm>
          <a:off x="10426700" y="1651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81030</xdr:rowOff>
    </xdr:from>
    <xdr:ext cx="534377" cy="259045"/>
    <xdr:sp macro="" textlink="">
      <xdr:nvSpPr>
        <xdr:cNvPr id="493" name="普通建設事業費 （ うち更新整備　）該当値テキスト"/>
        <xdr:cNvSpPr txBox="1"/>
      </xdr:nvSpPr>
      <xdr:spPr>
        <a:xfrm>
          <a:off x="10528300" y="1636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20796</xdr:rowOff>
    </xdr:from>
    <xdr:to>
      <xdr:col>50</xdr:col>
      <xdr:colOff>165100</xdr:colOff>
      <xdr:row>97</xdr:row>
      <xdr:rowOff>122396</xdr:rowOff>
    </xdr:to>
    <xdr:sp macro="" textlink="">
      <xdr:nvSpPr>
        <xdr:cNvPr id="494" name="楕円 493"/>
        <xdr:cNvSpPr/>
      </xdr:nvSpPr>
      <xdr:spPr>
        <a:xfrm>
          <a:off x="9588500" y="1665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113523</xdr:rowOff>
    </xdr:from>
    <xdr:ext cx="534377" cy="259045"/>
    <xdr:sp macro="" textlink="">
      <xdr:nvSpPr>
        <xdr:cNvPr id="495" name="テキスト ボックス 494"/>
        <xdr:cNvSpPr txBox="1"/>
      </xdr:nvSpPr>
      <xdr:spPr>
        <a:xfrm>
          <a:off x="9372111" y="1674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74327</xdr:rowOff>
    </xdr:from>
    <xdr:to>
      <xdr:col>46</xdr:col>
      <xdr:colOff>38100</xdr:colOff>
      <xdr:row>98</xdr:row>
      <xdr:rowOff>4477</xdr:rowOff>
    </xdr:to>
    <xdr:sp macro="" textlink="">
      <xdr:nvSpPr>
        <xdr:cNvPr id="496" name="楕円 495"/>
        <xdr:cNvSpPr/>
      </xdr:nvSpPr>
      <xdr:spPr>
        <a:xfrm>
          <a:off x="8699500" y="1670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167054</xdr:rowOff>
    </xdr:from>
    <xdr:ext cx="534377" cy="259045"/>
    <xdr:sp macro="" textlink="">
      <xdr:nvSpPr>
        <xdr:cNvPr id="497" name="テキスト ボックス 496"/>
        <xdr:cNvSpPr txBox="1"/>
      </xdr:nvSpPr>
      <xdr:spPr>
        <a:xfrm>
          <a:off x="8483111" y="1679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21120</xdr:rowOff>
    </xdr:from>
    <xdr:to>
      <xdr:col>41</xdr:col>
      <xdr:colOff>101600</xdr:colOff>
      <xdr:row>97</xdr:row>
      <xdr:rowOff>122720</xdr:rowOff>
    </xdr:to>
    <xdr:sp macro="" textlink="">
      <xdr:nvSpPr>
        <xdr:cNvPr id="498" name="楕円 497"/>
        <xdr:cNvSpPr/>
      </xdr:nvSpPr>
      <xdr:spPr>
        <a:xfrm>
          <a:off x="7810500" y="1665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113847</xdr:rowOff>
    </xdr:from>
    <xdr:ext cx="534377" cy="259045"/>
    <xdr:sp macro="" textlink="">
      <xdr:nvSpPr>
        <xdr:cNvPr id="499" name="テキスト ボックス 498"/>
        <xdr:cNvSpPr txBox="1"/>
      </xdr:nvSpPr>
      <xdr:spPr>
        <a:xfrm>
          <a:off x="7594111" y="1674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137382</xdr:rowOff>
    </xdr:from>
    <xdr:to>
      <xdr:col>36</xdr:col>
      <xdr:colOff>165100</xdr:colOff>
      <xdr:row>98</xdr:row>
      <xdr:rowOff>67532</xdr:rowOff>
    </xdr:to>
    <xdr:sp macro="" textlink="">
      <xdr:nvSpPr>
        <xdr:cNvPr id="500" name="楕円 499"/>
        <xdr:cNvSpPr/>
      </xdr:nvSpPr>
      <xdr:spPr>
        <a:xfrm>
          <a:off x="6921500" y="1676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58659</xdr:rowOff>
    </xdr:from>
    <xdr:ext cx="534377" cy="259045"/>
    <xdr:sp macro="" textlink="">
      <xdr:nvSpPr>
        <xdr:cNvPr id="501" name="テキスト ボックス 500"/>
        <xdr:cNvSpPr txBox="1"/>
      </xdr:nvSpPr>
      <xdr:spPr>
        <a:xfrm>
          <a:off x="6705111" y="1686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5" name="テキスト ボックス 514"/>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7" name="テキスト ボックス 516"/>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9" name="テキスト ボックス 518"/>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1" name="テキスト ボックス 520"/>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45060</xdr:rowOff>
    </xdr:from>
    <xdr:to>
      <xdr:col>85</xdr:col>
      <xdr:colOff>126364</xdr:colOff>
      <xdr:row>38</xdr:row>
      <xdr:rowOff>139700</xdr:rowOff>
    </xdr:to>
    <xdr:cxnSp macro="">
      <xdr:nvCxnSpPr>
        <xdr:cNvPr id="523" name="直線コネクタ 522"/>
        <xdr:cNvCxnSpPr/>
      </xdr:nvCxnSpPr>
      <xdr:spPr>
        <a:xfrm flipV="1">
          <a:off x="16317595" y="5702910"/>
          <a:ext cx="1269" cy="95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163187</xdr:rowOff>
    </xdr:from>
    <xdr:ext cx="469744" cy="259045"/>
    <xdr:sp macro="" textlink="">
      <xdr:nvSpPr>
        <xdr:cNvPr id="526" name="災害復旧事業費最大値テキスト"/>
        <xdr:cNvSpPr txBox="1"/>
      </xdr:nvSpPr>
      <xdr:spPr>
        <a:xfrm>
          <a:off x="16370300" y="54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45060</xdr:rowOff>
    </xdr:from>
    <xdr:to>
      <xdr:col>86</xdr:col>
      <xdr:colOff>25400</xdr:colOff>
      <xdr:row>33</xdr:row>
      <xdr:rowOff>45060</xdr:rowOff>
    </xdr:to>
    <xdr:cxnSp macro="">
      <xdr:nvCxnSpPr>
        <xdr:cNvPr id="527" name="直線コネクタ 526"/>
        <xdr:cNvCxnSpPr/>
      </xdr:nvCxnSpPr>
      <xdr:spPr>
        <a:xfrm>
          <a:off x="16230600" y="570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8026</xdr:rowOff>
    </xdr:from>
    <xdr:to>
      <xdr:col>85</xdr:col>
      <xdr:colOff>127000</xdr:colOff>
      <xdr:row>38</xdr:row>
      <xdr:rowOff>111811</xdr:rowOff>
    </xdr:to>
    <xdr:cxnSp macro="">
      <xdr:nvCxnSpPr>
        <xdr:cNvPr id="528" name="直線コネクタ 527"/>
        <xdr:cNvCxnSpPr/>
      </xdr:nvCxnSpPr>
      <xdr:spPr>
        <a:xfrm flipV="1">
          <a:off x="15481300" y="6351676"/>
          <a:ext cx="838200" cy="27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70985</xdr:rowOff>
    </xdr:from>
    <xdr:ext cx="378565" cy="259045"/>
    <xdr:sp macro="" textlink="">
      <xdr:nvSpPr>
        <xdr:cNvPr id="529" name="災害復旧事業費平均値テキスト"/>
        <xdr:cNvSpPr txBox="1"/>
      </xdr:nvSpPr>
      <xdr:spPr>
        <a:xfrm>
          <a:off x="16370300" y="64146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92558</xdr:rowOff>
    </xdr:from>
    <xdr:to>
      <xdr:col>85</xdr:col>
      <xdr:colOff>177800</xdr:colOff>
      <xdr:row>38</xdr:row>
      <xdr:rowOff>22707</xdr:rowOff>
    </xdr:to>
    <xdr:sp macro="" textlink="">
      <xdr:nvSpPr>
        <xdr:cNvPr id="530" name="フローチャート: 判断 529"/>
        <xdr:cNvSpPr/>
      </xdr:nvSpPr>
      <xdr:spPr>
        <a:xfrm>
          <a:off x="162687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111811</xdr:rowOff>
    </xdr:from>
    <xdr:to>
      <xdr:col>81</xdr:col>
      <xdr:colOff>50800</xdr:colOff>
      <xdr:row>38</xdr:row>
      <xdr:rowOff>139700</xdr:rowOff>
    </xdr:to>
    <xdr:cxnSp macro="">
      <xdr:nvCxnSpPr>
        <xdr:cNvPr id="531" name="直線コネクタ 530"/>
        <xdr:cNvCxnSpPr/>
      </xdr:nvCxnSpPr>
      <xdr:spPr>
        <a:xfrm flipV="1">
          <a:off x="14592300" y="6626911"/>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138278</xdr:rowOff>
    </xdr:from>
    <xdr:to>
      <xdr:col>81</xdr:col>
      <xdr:colOff>101600</xdr:colOff>
      <xdr:row>38</xdr:row>
      <xdr:rowOff>68428</xdr:rowOff>
    </xdr:to>
    <xdr:sp macro="" textlink="">
      <xdr:nvSpPr>
        <xdr:cNvPr id="532" name="フローチャート: 判断 531"/>
        <xdr:cNvSpPr/>
      </xdr:nvSpPr>
      <xdr:spPr>
        <a:xfrm>
          <a:off x="15430500" y="648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84955</xdr:rowOff>
    </xdr:from>
    <xdr:ext cx="378565" cy="259045"/>
    <xdr:sp macro="" textlink="">
      <xdr:nvSpPr>
        <xdr:cNvPr id="533" name="テキスト ボックス 532"/>
        <xdr:cNvSpPr txBox="1"/>
      </xdr:nvSpPr>
      <xdr:spPr>
        <a:xfrm>
          <a:off x="15292017" y="6257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4" name="直線コネクタ 53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163423</xdr:rowOff>
    </xdr:from>
    <xdr:to>
      <xdr:col>76</xdr:col>
      <xdr:colOff>165100</xdr:colOff>
      <xdr:row>38</xdr:row>
      <xdr:rowOff>93573</xdr:rowOff>
    </xdr:to>
    <xdr:sp macro="" textlink="">
      <xdr:nvSpPr>
        <xdr:cNvPr id="535" name="フローチャート: 判断 534"/>
        <xdr:cNvSpPr/>
      </xdr:nvSpPr>
      <xdr:spPr>
        <a:xfrm>
          <a:off x="14541500" y="65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110101</xdr:rowOff>
    </xdr:from>
    <xdr:ext cx="378565" cy="259045"/>
    <xdr:sp macro="" textlink="">
      <xdr:nvSpPr>
        <xdr:cNvPr id="536" name="テキスト ボックス 535"/>
        <xdr:cNvSpPr txBox="1"/>
      </xdr:nvSpPr>
      <xdr:spPr>
        <a:xfrm>
          <a:off x="14403017" y="628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7" name="直線コネクタ 53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156566</xdr:rowOff>
    </xdr:from>
    <xdr:to>
      <xdr:col>72</xdr:col>
      <xdr:colOff>38100</xdr:colOff>
      <xdr:row>34</xdr:row>
      <xdr:rowOff>86716</xdr:rowOff>
    </xdr:to>
    <xdr:sp macro="" textlink="">
      <xdr:nvSpPr>
        <xdr:cNvPr id="538" name="フローチャート: 判断 537"/>
        <xdr:cNvSpPr/>
      </xdr:nvSpPr>
      <xdr:spPr>
        <a:xfrm>
          <a:off x="13652500" y="581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103243</xdr:rowOff>
    </xdr:from>
    <xdr:ext cx="469744" cy="259045"/>
    <xdr:sp macro="" textlink="">
      <xdr:nvSpPr>
        <xdr:cNvPr id="539" name="テキスト ボックス 538"/>
        <xdr:cNvSpPr txBox="1"/>
      </xdr:nvSpPr>
      <xdr:spPr>
        <a:xfrm>
          <a:off x="13468428" y="55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138278</xdr:rowOff>
    </xdr:from>
    <xdr:to>
      <xdr:col>67</xdr:col>
      <xdr:colOff>101600</xdr:colOff>
      <xdr:row>31</xdr:row>
      <xdr:rowOff>68428</xdr:rowOff>
    </xdr:to>
    <xdr:sp macro="" textlink="">
      <xdr:nvSpPr>
        <xdr:cNvPr id="540" name="フローチャート: 判断 539"/>
        <xdr:cNvSpPr/>
      </xdr:nvSpPr>
      <xdr:spPr>
        <a:xfrm>
          <a:off x="12763500" y="528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84955</xdr:rowOff>
    </xdr:from>
    <xdr:ext cx="469744" cy="259045"/>
    <xdr:sp macro="" textlink="">
      <xdr:nvSpPr>
        <xdr:cNvPr id="541" name="テキスト ボックス 540"/>
        <xdr:cNvSpPr txBox="1"/>
      </xdr:nvSpPr>
      <xdr:spPr>
        <a:xfrm>
          <a:off x="12579428" y="505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128676</xdr:rowOff>
    </xdr:from>
    <xdr:to>
      <xdr:col>85</xdr:col>
      <xdr:colOff>177800</xdr:colOff>
      <xdr:row>37</xdr:row>
      <xdr:rowOff>58826</xdr:rowOff>
    </xdr:to>
    <xdr:sp macro="" textlink="">
      <xdr:nvSpPr>
        <xdr:cNvPr id="547" name="楕円 546"/>
        <xdr:cNvSpPr/>
      </xdr:nvSpPr>
      <xdr:spPr>
        <a:xfrm>
          <a:off x="16268700" y="63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151553</xdr:rowOff>
    </xdr:from>
    <xdr:ext cx="378565" cy="259045"/>
    <xdr:sp macro="" textlink="">
      <xdr:nvSpPr>
        <xdr:cNvPr id="548" name="災害復旧事業費該当値テキスト"/>
        <xdr:cNvSpPr txBox="1"/>
      </xdr:nvSpPr>
      <xdr:spPr>
        <a:xfrm>
          <a:off x="16370300" y="615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61011</xdr:rowOff>
    </xdr:from>
    <xdr:to>
      <xdr:col>81</xdr:col>
      <xdr:colOff>101600</xdr:colOff>
      <xdr:row>38</xdr:row>
      <xdr:rowOff>162611</xdr:rowOff>
    </xdr:to>
    <xdr:sp macro="" textlink="">
      <xdr:nvSpPr>
        <xdr:cNvPr id="549" name="楕円 548"/>
        <xdr:cNvSpPr/>
      </xdr:nvSpPr>
      <xdr:spPr>
        <a:xfrm>
          <a:off x="15430500" y="657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153738</xdr:rowOff>
    </xdr:from>
    <xdr:ext cx="313932" cy="259045"/>
    <xdr:sp macro="" textlink="">
      <xdr:nvSpPr>
        <xdr:cNvPr id="550" name="テキスト ボックス 549"/>
        <xdr:cNvSpPr txBox="1"/>
      </xdr:nvSpPr>
      <xdr:spPr>
        <a:xfrm>
          <a:off x="15324333" y="66688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1" name="楕円 55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2" name="テキスト ボックス 55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3" name="楕円 55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4" name="テキスト ボックス 55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5" name="楕円 55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6" name="テキスト ボックス 55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97428</xdr:rowOff>
    </xdr:from>
    <xdr:to>
      <xdr:col>85</xdr:col>
      <xdr:colOff>126364</xdr:colOff>
      <xdr:row>77</xdr:row>
      <xdr:rowOff>167494</xdr:rowOff>
    </xdr:to>
    <xdr:cxnSp macro="">
      <xdr:nvCxnSpPr>
        <xdr:cNvPr id="629" name="直線コネクタ 628"/>
        <xdr:cNvCxnSpPr/>
      </xdr:nvCxnSpPr>
      <xdr:spPr>
        <a:xfrm flipV="1">
          <a:off x="16317595" y="12098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171321</xdr:rowOff>
    </xdr:from>
    <xdr:ext cx="534377" cy="259045"/>
    <xdr:sp macro="" textlink="">
      <xdr:nvSpPr>
        <xdr:cNvPr id="630" name="公債費最小値テキスト"/>
        <xdr:cNvSpPr txBox="1"/>
      </xdr:nvSpPr>
      <xdr:spPr>
        <a:xfrm>
          <a:off x="16370300" y="133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167494</xdr:rowOff>
    </xdr:from>
    <xdr:to>
      <xdr:col>86</xdr:col>
      <xdr:colOff>25400</xdr:colOff>
      <xdr:row>77</xdr:row>
      <xdr:rowOff>167494</xdr:rowOff>
    </xdr:to>
    <xdr:cxnSp macro="">
      <xdr:nvCxnSpPr>
        <xdr:cNvPr id="631" name="直線コネクタ 630"/>
        <xdr:cNvCxnSpPr/>
      </xdr:nvCxnSpPr>
      <xdr:spPr>
        <a:xfrm>
          <a:off x="16230600" y="1336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44105</xdr:rowOff>
    </xdr:from>
    <xdr:ext cx="534377" cy="259045"/>
    <xdr:sp macro="" textlink="">
      <xdr:nvSpPr>
        <xdr:cNvPr id="632" name="公債費最大値テキスト"/>
        <xdr:cNvSpPr txBox="1"/>
      </xdr:nvSpPr>
      <xdr:spPr>
        <a:xfrm>
          <a:off x="16370300" y="118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97428</xdr:rowOff>
    </xdr:from>
    <xdr:to>
      <xdr:col>86</xdr:col>
      <xdr:colOff>25400</xdr:colOff>
      <xdr:row>70</xdr:row>
      <xdr:rowOff>97428</xdr:rowOff>
    </xdr:to>
    <xdr:cxnSp macro="">
      <xdr:nvCxnSpPr>
        <xdr:cNvPr id="633" name="直線コネクタ 632"/>
        <xdr:cNvCxnSpPr/>
      </xdr:nvCxnSpPr>
      <xdr:spPr>
        <a:xfrm>
          <a:off x="16230600" y="1209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162407</xdr:rowOff>
    </xdr:from>
    <xdr:to>
      <xdr:col>85</xdr:col>
      <xdr:colOff>127000</xdr:colOff>
      <xdr:row>77</xdr:row>
      <xdr:rowOff>6750</xdr:rowOff>
    </xdr:to>
    <xdr:cxnSp macro="">
      <xdr:nvCxnSpPr>
        <xdr:cNvPr id="634" name="直線コネクタ 633"/>
        <xdr:cNvCxnSpPr/>
      </xdr:nvCxnSpPr>
      <xdr:spPr>
        <a:xfrm flipV="1">
          <a:off x="15481300" y="13192607"/>
          <a:ext cx="838200" cy="1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24090</xdr:rowOff>
    </xdr:from>
    <xdr:ext cx="534377" cy="259045"/>
    <xdr:sp macro="" textlink="">
      <xdr:nvSpPr>
        <xdr:cNvPr id="635" name="公債費平均値テキスト"/>
        <xdr:cNvSpPr txBox="1"/>
      </xdr:nvSpPr>
      <xdr:spPr>
        <a:xfrm>
          <a:off x="16370300" y="1288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1212</xdr:rowOff>
    </xdr:from>
    <xdr:to>
      <xdr:col>85</xdr:col>
      <xdr:colOff>177800</xdr:colOff>
      <xdr:row>76</xdr:row>
      <xdr:rowOff>102812</xdr:rowOff>
    </xdr:to>
    <xdr:sp macro="" textlink="">
      <xdr:nvSpPr>
        <xdr:cNvPr id="636" name="フローチャート: 判断 635"/>
        <xdr:cNvSpPr/>
      </xdr:nvSpPr>
      <xdr:spPr>
        <a:xfrm>
          <a:off x="162687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2350</xdr:rowOff>
    </xdr:from>
    <xdr:to>
      <xdr:col>81</xdr:col>
      <xdr:colOff>50800</xdr:colOff>
      <xdr:row>77</xdr:row>
      <xdr:rowOff>6750</xdr:rowOff>
    </xdr:to>
    <xdr:cxnSp macro="">
      <xdr:nvCxnSpPr>
        <xdr:cNvPr id="637" name="直線コネクタ 636"/>
        <xdr:cNvCxnSpPr/>
      </xdr:nvCxnSpPr>
      <xdr:spPr>
        <a:xfrm>
          <a:off x="14592300" y="13204000"/>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159823</xdr:rowOff>
    </xdr:from>
    <xdr:to>
      <xdr:col>81</xdr:col>
      <xdr:colOff>101600</xdr:colOff>
      <xdr:row>76</xdr:row>
      <xdr:rowOff>89973</xdr:rowOff>
    </xdr:to>
    <xdr:sp macro="" textlink="">
      <xdr:nvSpPr>
        <xdr:cNvPr id="638" name="フローチャート: 判断 637"/>
        <xdr:cNvSpPr/>
      </xdr:nvSpPr>
      <xdr:spPr>
        <a:xfrm>
          <a:off x="15430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106500</xdr:rowOff>
    </xdr:from>
    <xdr:ext cx="534377" cy="259045"/>
    <xdr:sp macro="" textlink="">
      <xdr:nvSpPr>
        <xdr:cNvPr id="639" name="テキスト ボックス 638"/>
        <xdr:cNvSpPr txBox="1"/>
      </xdr:nvSpPr>
      <xdr:spPr>
        <a:xfrm>
          <a:off x="15214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161017</xdr:rowOff>
    </xdr:from>
    <xdr:to>
      <xdr:col>76</xdr:col>
      <xdr:colOff>114300</xdr:colOff>
      <xdr:row>77</xdr:row>
      <xdr:rowOff>2350</xdr:rowOff>
    </xdr:to>
    <xdr:cxnSp macro="">
      <xdr:nvCxnSpPr>
        <xdr:cNvPr id="640" name="直線コネクタ 639"/>
        <xdr:cNvCxnSpPr/>
      </xdr:nvCxnSpPr>
      <xdr:spPr>
        <a:xfrm>
          <a:off x="13703300" y="13191217"/>
          <a:ext cx="889000" cy="1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165424</xdr:rowOff>
    </xdr:from>
    <xdr:to>
      <xdr:col>76</xdr:col>
      <xdr:colOff>165100</xdr:colOff>
      <xdr:row>76</xdr:row>
      <xdr:rowOff>95574</xdr:rowOff>
    </xdr:to>
    <xdr:sp macro="" textlink="">
      <xdr:nvSpPr>
        <xdr:cNvPr id="641" name="フローチャート: 判断 640"/>
        <xdr:cNvSpPr/>
      </xdr:nvSpPr>
      <xdr:spPr>
        <a:xfrm>
          <a:off x="14541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112101</xdr:rowOff>
    </xdr:from>
    <xdr:ext cx="534377" cy="259045"/>
    <xdr:sp macro="" textlink="">
      <xdr:nvSpPr>
        <xdr:cNvPr id="642" name="テキスト ボックス 641"/>
        <xdr:cNvSpPr txBox="1"/>
      </xdr:nvSpPr>
      <xdr:spPr>
        <a:xfrm>
          <a:off x="14325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153054</xdr:rowOff>
    </xdr:from>
    <xdr:to>
      <xdr:col>71</xdr:col>
      <xdr:colOff>177800</xdr:colOff>
      <xdr:row>76</xdr:row>
      <xdr:rowOff>161017</xdr:rowOff>
    </xdr:to>
    <xdr:cxnSp macro="">
      <xdr:nvCxnSpPr>
        <xdr:cNvPr id="643" name="直線コネクタ 642"/>
        <xdr:cNvCxnSpPr/>
      </xdr:nvCxnSpPr>
      <xdr:spPr>
        <a:xfrm>
          <a:off x="12814300" y="13183254"/>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165348</xdr:rowOff>
    </xdr:from>
    <xdr:to>
      <xdr:col>72</xdr:col>
      <xdr:colOff>38100</xdr:colOff>
      <xdr:row>76</xdr:row>
      <xdr:rowOff>95498</xdr:rowOff>
    </xdr:to>
    <xdr:sp macro="" textlink="">
      <xdr:nvSpPr>
        <xdr:cNvPr id="644" name="フローチャート: 判断 643"/>
        <xdr:cNvSpPr/>
      </xdr:nvSpPr>
      <xdr:spPr>
        <a:xfrm>
          <a:off x="13652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112024</xdr:rowOff>
    </xdr:from>
    <xdr:ext cx="534377" cy="259045"/>
    <xdr:sp macro="" textlink="">
      <xdr:nvSpPr>
        <xdr:cNvPr id="645" name="テキスト ボックス 644"/>
        <xdr:cNvSpPr txBox="1"/>
      </xdr:nvSpPr>
      <xdr:spPr>
        <a:xfrm>
          <a:off x="13436111" y="127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166129</xdr:rowOff>
    </xdr:from>
    <xdr:to>
      <xdr:col>67</xdr:col>
      <xdr:colOff>101600</xdr:colOff>
      <xdr:row>76</xdr:row>
      <xdr:rowOff>96279</xdr:rowOff>
    </xdr:to>
    <xdr:sp macro="" textlink="">
      <xdr:nvSpPr>
        <xdr:cNvPr id="646" name="フローチャート: 判断 645"/>
        <xdr:cNvSpPr/>
      </xdr:nvSpPr>
      <xdr:spPr>
        <a:xfrm>
          <a:off x="127635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112806</xdr:rowOff>
    </xdr:from>
    <xdr:ext cx="534377" cy="259045"/>
    <xdr:sp macro="" textlink="">
      <xdr:nvSpPr>
        <xdr:cNvPr id="647" name="テキスト ボックス 646"/>
        <xdr:cNvSpPr txBox="1"/>
      </xdr:nvSpPr>
      <xdr:spPr>
        <a:xfrm>
          <a:off x="12547111" y="128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111607</xdr:rowOff>
    </xdr:from>
    <xdr:to>
      <xdr:col>85</xdr:col>
      <xdr:colOff>177800</xdr:colOff>
      <xdr:row>77</xdr:row>
      <xdr:rowOff>41757</xdr:rowOff>
    </xdr:to>
    <xdr:sp macro="" textlink="">
      <xdr:nvSpPr>
        <xdr:cNvPr id="653" name="楕円 652"/>
        <xdr:cNvSpPr/>
      </xdr:nvSpPr>
      <xdr:spPr>
        <a:xfrm>
          <a:off x="16268700" y="1314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90034</xdr:rowOff>
    </xdr:from>
    <xdr:ext cx="534377" cy="259045"/>
    <xdr:sp macro="" textlink="">
      <xdr:nvSpPr>
        <xdr:cNvPr id="654" name="公債費該当値テキスト"/>
        <xdr:cNvSpPr txBox="1"/>
      </xdr:nvSpPr>
      <xdr:spPr>
        <a:xfrm>
          <a:off x="16370300" y="1312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127400</xdr:rowOff>
    </xdr:from>
    <xdr:to>
      <xdr:col>81</xdr:col>
      <xdr:colOff>101600</xdr:colOff>
      <xdr:row>77</xdr:row>
      <xdr:rowOff>57550</xdr:rowOff>
    </xdr:to>
    <xdr:sp macro="" textlink="">
      <xdr:nvSpPr>
        <xdr:cNvPr id="655" name="楕円 654"/>
        <xdr:cNvSpPr/>
      </xdr:nvSpPr>
      <xdr:spPr>
        <a:xfrm>
          <a:off x="15430500" y="131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48677</xdr:rowOff>
    </xdr:from>
    <xdr:ext cx="534377" cy="259045"/>
    <xdr:sp macro="" textlink="">
      <xdr:nvSpPr>
        <xdr:cNvPr id="656" name="テキスト ボックス 655"/>
        <xdr:cNvSpPr txBox="1"/>
      </xdr:nvSpPr>
      <xdr:spPr>
        <a:xfrm>
          <a:off x="15214111" y="1325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123000</xdr:rowOff>
    </xdr:from>
    <xdr:to>
      <xdr:col>76</xdr:col>
      <xdr:colOff>165100</xdr:colOff>
      <xdr:row>77</xdr:row>
      <xdr:rowOff>53150</xdr:rowOff>
    </xdr:to>
    <xdr:sp macro="" textlink="">
      <xdr:nvSpPr>
        <xdr:cNvPr id="657" name="楕円 656"/>
        <xdr:cNvSpPr/>
      </xdr:nvSpPr>
      <xdr:spPr>
        <a:xfrm>
          <a:off x="14541500" y="131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44277</xdr:rowOff>
    </xdr:from>
    <xdr:ext cx="534377" cy="259045"/>
    <xdr:sp macro="" textlink="">
      <xdr:nvSpPr>
        <xdr:cNvPr id="658" name="テキスト ボックス 657"/>
        <xdr:cNvSpPr txBox="1"/>
      </xdr:nvSpPr>
      <xdr:spPr>
        <a:xfrm>
          <a:off x="14325111" y="1324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110217</xdr:rowOff>
    </xdr:from>
    <xdr:to>
      <xdr:col>72</xdr:col>
      <xdr:colOff>38100</xdr:colOff>
      <xdr:row>77</xdr:row>
      <xdr:rowOff>40367</xdr:rowOff>
    </xdr:to>
    <xdr:sp macro="" textlink="">
      <xdr:nvSpPr>
        <xdr:cNvPr id="659" name="楕円 658"/>
        <xdr:cNvSpPr/>
      </xdr:nvSpPr>
      <xdr:spPr>
        <a:xfrm>
          <a:off x="13652500" y="1314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31494</xdr:rowOff>
    </xdr:from>
    <xdr:ext cx="534377" cy="259045"/>
    <xdr:sp macro="" textlink="">
      <xdr:nvSpPr>
        <xdr:cNvPr id="660" name="テキスト ボックス 659"/>
        <xdr:cNvSpPr txBox="1"/>
      </xdr:nvSpPr>
      <xdr:spPr>
        <a:xfrm>
          <a:off x="13436111" y="1323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102254</xdr:rowOff>
    </xdr:from>
    <xdr:to>
      <xdr:col>67</xdr:col>
      <xdr:colOff>101600</xdr:colOff>
      <xdr:row>77</xdr:row>
      <xdr:rowOff>32404</xdr:rowOff>
    </xdr:to>
    <xdr:sp macro="" textlink="">
      <xdr:nvSpPr>
        <xdr:cNvPr id="661" name="楕円 660"/>
        <xdr:cNvSpPr/>
      </xdr:nvSpPr>
      <xdr:spPr>
        <a:xfrm>
          <a:off x="12763500" y="1313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23531</xdr:rowOff>
    </xdr:from>
    <xdr:ext cx="534377" cy="259045"/>
    <xdr:sp macro="" textlink="">
      <xdr:nvSpPr>
        <xdr:cNvPr id="662" name="テキスト ボックス 661"/>
        <xdr:cNvSpPr txBox="1"/>
      </xdr:nvSpPr>
      <xdr:spPr>
        <a:xfrm>
          <a:off x="12547111" y="1322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83831</xdr:rowOff>
    </xdr:from>
    <xdr:to>
      <xdr:col>85</xdr:col>
      <xdr:colOff>126364</xdr:colOff>
      <xdr:row>98</xdr:row>
      <xdr:rowOff>111536</xdr:rowOff>
    </xdr:to>
    <xdr:cxnSp macro="">
      <xdr:nvCxnSpPr>
        <xdr:cNvPr id="684" name="直線コネクタ 683"/>
        <xdr:cNvCxnSpPr/>
      </xdr:nvCxnSpPr>
      <xdr:spPr>
        <a:xfrm flipV="1">
          <a:off x="16317595" y="15685781"/>
          <a:ext cx="1269" cy="122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115363</xdr:rowOff>
    </xdr:from>
    <xdr:ext cx="378565" cy="259045"/>
    <xdr:sp macro="" textlink="">
      <xdr:nvSpPr>
        <xdr:cNvPr id="685" name="積立金最小値テキスト"/>
        <xdr:cNvSpPr txBox="1"/>
      </xdr:nvSpPr>
      <xdr:spPr>
        <a:xfrm>
          <a:off x="16370300" y="16917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111536</xdr:rowOff>
    </xdr:from>
    <xdr:to>
      <xdr:col>86</xdr:col>
      <xdr:colOff>25400</xdr:colOff>
      <xdr:row>98</xdr:row>
      <xdr:rowOff>111536</xdr:rowOff>
    </xdr:to>
    <xdr:cxnSp macro="">
      <xdr:nvCxnSpPr>
        <xdr:cNvPr id="686" name="直線コネクタ 685"/>
        <xdr:cNvCxnSpPr/>
      </xdr:nvCxnSpPr>
      <xdr:spPr>
        <a:xfrm>
          <a:off x="16230600" y="1691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30508</xdr:rowOff>
    </xdr:from>
    <xdr:ext cx="534377" cy="259045"/>
    <xdr:sp macro="" textlink="">
      <xdr:nvSpPr>
        <xdr:cNvPr id="687" name="積立金最大値テキスト"/>
        <xdr:cNvSpPr txBox="1"/>
      </xdr:nvSpPr>
      <xdr:spPr>
        <a:xfrm>
          <a:off x="16370300" y="154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83831</xdr:rowOff>
    </xdr:from>
    <xdr:to>
      <xdr:col>86</xdr:col>
      <xdr:colOff>25400</xdr:colOff>
      <xdr:row>91</xdr:row>
      <xdr:rowOff>83831</xdr:rowOff>
    </xdr:to>
    <xdr:cxnSp macro="">
      <xdr:nvCxnSpPr>
        <xdr:cNvPr id="688" name="直線コネクタ 687"/>
        <xdr:cNvCxnSpPr/>
      </xdr:nvCxnSpPr>
      <xdr:spPr>
        <a:xfrm>
          <a:off x="16230600" y="1568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114554</xdr:rowOff>
    </xdr:from>
    <xdr:to>
      <xdr:col>85</xdr:col>
      <xdr:colOff>127000</xdr:colOff>
      <xdr:row>98</xdr:row>
      <xdr:rowOff>26360</xdr:rowOff>
    </xdr:to>
    <xdr:cxnSp macro="">
      <xdr:nvCxnSpPr>
        <xdr:cNvPr id="689" name="直線コネクタ 688"/>
        <xdr:cNvCxnSpPr/>
      </xdr:nvCxnSpPr>
      <xdr:spPr>
        <a:xfrm flipV="1">
          <a:off x="15481300" y="16745204"/>
          <a:ext cx="838200" cy="8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53393</xdr:rowOff>
    </xdr:from>
    <xdr:ext cx="469744" cy="259045"/>
    <xdr:sp macro="" textlink="">
      <xdr:nvSpPr>
        <xdr:cNvPr id="690" name="積立金平均値テキスト"/>
        <xdr:cNvSpPr txBox="1"/>
      </xdr:nvSpPr>
      <xdr:spPr>
        <a:xfrm>
          <a:off x="16370300" y="16341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30516</xdr:rowOff>
    </xdr:from>
    <xdr:to>
      <xdr:col>85</xdr:col>
      <xdr:colOff>177800</xdr:colOff>
      <xdr:row>96</xdr:row>
      <xdr:rowOff>132116</xdr:rowOff>
    </xdr:to>
    <xdr:sp macro="" textlink="">
      <xdr:nvSpPr>
        <xdr:cNvPr id="691" name="フローチャート: 判断 690"/>
        <xdr:cNvSpPr/>
      </xdr:nvSpPr>
      <xdr:spPr>
        <a:xfrm>
          <a:off x="16268700" y="1648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26360</xdr:rowOff>
    </xdr:from>
    <xdr:to>
      <xdr:col>81</xdr:col>
      <xdr:colOff>50800</xdr:colOff>
      <xdr:row>98</xdr:row>
      <xdr:rowOff>65863</xdr:rowOff>
    </xdr:to>
    <xdr:cxnSp macro="">
      <xdr:nvCxnSpPr>
        <xdr:cNvPr id="692" name="直線コネクタ 691"/>
        <xdr:cNvCxnSpPr/>
      </xdr:nvCxnSpPr>
      <xdr:spPr>
        <a:xfrm flipV="1">
          <a:off x="14592300" y="16828460"/>
          <a:ext cx="889000" cy="3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44140</xdr:rowOff>
    </xdr:from>
    <xdr:to>
      <xdr:col>81</xdr:col>
      <xdr:colOff>101600</xdr:colOff>
      <xdr:row>96</xdr:row>
      <xdr:rowOff>145740</xdr:rowOff>
    </xdr:to>
    <xdr:sp macro="" textlink="">
      <xdr:nvSpPr>
        <xdr:cNvPr id="693" name="フローチャート: 判断 692"/>
        <xdr:cNvSpPr/>
      </xdr:nvSpPr>
      <xdr:spPr>
        <a:xfrm>
          <a:off x="154305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162267</xdr:rowOff>
    </xdr:from>
    <xdr:ext cx="469744" cy="259045"/>
    <xdr:sp macro="" textlink="">
      <xdr:nvSpPr>
        <xdr:cNvPr id="694" name="テキスト ボックス 693"/>
        <xdr:cNvSpPr txBox="1"/>
      </xdr:nvSpPr>
      <xdr:spPr>
        <a:xfrm>
          <a:off x="15246428" y="162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49312</xdr:rowOff>
    </xdr:from>
    <xdr:to>
      <xdr:col>76</xdr:col>
      <xdr:colOff>114300</xdr:colOff>
      <xdr:row>98</xdr:row>
      <xdr:rowOff>65863</xdr:rowOff>
    </xdr:to>
    <xdr:cxnSp macro="">
      <xdr:nvCxnSpPr>
        <xdr:cNvPr id="695" name="直線コネクタ 694"/>
        <xdr:cNvCxnSpPr/>
      </xdr:nvCxnSpPr>
      <xdr:spPr>
        <a:xfrm>
          <a:off x="13703300" y="16851412"/>
          <a:ext cx="889000" cy="1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44461</xdr:rowOff>
    </xdr:from>
    <xdr:to>
      <xdr:col>76</xdr:col>
      <xdr:colOff>165100</xdr:colOff>
      <xdr:row>96</xdr:row>
      <xdr:rowOff>146061</xdr:rowOff>
    </xdr:to>
    <xdr:sp macro="" textlink="">
      <xdr:nvSpPr>
        <xdr:cNvPr id="696" name="フローチャート: 判断 695"/>
        <xdr:cNvSpPr/>
      </xdr:nvSpPr>
      <xdr:spPr>
        <a:xfrm>
          <a:off x="14541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162588</xdr:rowOff>
    </xdr:from>
    <xdr:ext cx="469744" cy="259045"/>
    <xdr:sp macro="" textlink="">
      <xdr:nvSpPr>
        <xdr:cNvPr id="697" name="テキスト ボックス 696"/>
        <xdr:cNvSpPr txBox="1"/>
      </xdr:nvSpPr>
      <xdr:spPr>
        <a:xfrm>
          <a:off x="14357428" y="1627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49312</xdr:rowOff>
    </xdr:from>
    <xdr:to>
      <xdr:col>71</xdr:col>
      <xdr:colOff>177800</xdr:colOff>
      <xdr:row>98</xdr:row>
      <xdr:rowOff>57770</xdr:rowOff>
    </xdr:to>
    <xdr:cxnSp macro="">
      <xdr:nvCxnSpPr>
        <xdr:cNvPr id="698" name="直線コネクタ 697"/>
        <xdr:cNvCxnSpPr/>
      </xdr:nvCxnSpPr>
      <xdr:spPr>
        <a:xfrm flipV="1">
          <a:off x="12814300" y="16851412"/>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27498</xdr:rowOff>
    </xdr:from>
    <xdr:to>
      <xdr:col>72</xdr:col>
      <xdr:colOff>38100</xdr:colOff>
      <xdr:row>96</xdr:row>
      <xdr:rowOff>129098</xdr:rowOff>
    </xdr:to>
    <xdr:sp macro="" textlink="">
      <xdr:nvSpPr>
        <xdr:cNvPr id="699" name="フローチャート: 判断 698"/>
        <xdr:cNvSpPr/>
      </xdr:nvSpPr>
      <xdr:spPr>
        <a:xfrm>
          <a:off x="13652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145625</xdr:rowOff>
    </xdr:from>
    <xdr:ext cx="469744" cy="259045"/>
    <xdr:sp macro="" textlink="">
      <xdr:nvSpPr>
        <xdr:cNvPr id="700" name="テキスト ボックス 699"/>
        <xdr:cNvSpPr txBox="1"/>
      </xdr:nvSpPr>
      <xdr:spPr>
        <a:xfrm>
          <a:off x="13468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95803</xdr:rowOff>
    </xdr:from>
    <xdr:to>
      <xdr:col>67</xdr:col>
      <xdr:colOff>101600</xdr:colOff>
      <xdr:row>97</xdr:row>
      <xdr:rowOff>25953</xdr:rowOff>
    </xdr:to>
    <xdr:sp macro="" textlink="">
      <xdr:nvSpPr>
        <xdr:cNvPr id="701" name="フローチャート: 判断 700"/>
        <xdr:cNvSpPr/>
      </xdr:nvSpPr>
      <xdr:spPr>
        <a:xfrm>
          <a:off x="12763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42480</xdr:rowOff>
    </xdr:from>
    <xdr:ext cx="469744" cy="259045"/>
    <xdr:sp macro="" textlink="">
      <xdr:nvSpPr>
        <xdr:cNvPr id="702" name="テキスト ボックス 701"/>
        <xdr:cNvSpPr txBox="1"/>
      </xdr:nvSpPr>
      <xdr:spPr>
        <a:xfrm>
          <a:off x="12579428" y="163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63754</xdr:rowOff>
    </xdr:from>
    <xdr:to>
      <xdr:col>85</xdr:col>
      <xdr:colOff>177800</xdr:colOff>
      <xdr:row>97</xdr:row>
      <xdr:rowOff>165354</xdr:rowOff>
    </xdr:to>
    <xdr:sp macro="" textlink="">
      <xdr:nvSpPr>
        <xdr:cNvPr id="708" name="楕円 707"/>
        <xdr:cNvSpPr/>
      </xdr:nvSpPr>
      <xdr:spPr>
        <a:xfrm>
          <a:off x="16268700" y="1669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42181</xdr:rowOff>
    </xdr:from>
    <xdr:ext cx="469744" cy="259045"/>
    <xdr:sp macro="" textlink="">
      <xdr:nvSpPr>
        <xdr:cNvPr id="709" name="積立金該当値テキスト"/>
        <xdr:cNvSpPr txBox="1"/>
      </xdr:nvSpPr>
      <xdr:spPr>
        <a:xfrm>
          <a:off x="16370300" y="1667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147010</xdr:rowOff>
    </xdr:from>
    <xdr:to>
      <xdr:col>81</xdr:col>
      <xdr:colOff>101600</xdr:colOff>
      <xdr:row>98</xdr:row>
      <xdr:rowOff>77160</xdr:rowOff>
    </xdr:to>
    <xdr:sp macro="" textlink="">
      <xdr:nvSpPr>
        <xdr:cNvPr id="710" name="楕円 709"/>
        <xdr:cNvSpPr/>
      </xdr:nvSpPr>
      <xdr:spPr>
        <a:xfrm>
          <a:off x="15430500" y="167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68287</xdr:rowOff>
    </xdr:from>
    <xdr:ext cx="469744" cy="259045"/>
    <xdr:sp macro="" textlink="">
      <xdr:nvSpPr>
        <xdr:cNvPr id="711" name="テキスト ボックス 710"/>
        <xdr:cNvSpPr txBox="1"/>
      </xdr:nvSpPr>
      <xdr:spPr>
        <a:xfrm>
          <a:off x="15246428" y="168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15063</xdr:rowOff>
    </xdr:from>
    <xdr:to>
      <xdr:col>76</xdr:col>
      <xdr:colOff>165100</xdr:colOff>
      <xdr:row>98</xdr:row>
      <xdr:rowOff>116663</xdr:rowOff>
    </xdr:to>
    <xdr:sp macro="" textlink="">
      <xdr:nvSpPr>
        <xdr:cNvPr id="712" name="楕円 711"/>
        <xdr:cNvSpPr/>
      </xdr:nvSpPr>
      <xdr:spPr>
        <a:xfrm>
          <a:off x="14541500" y="1681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107790</xdr:rowOff>
    </xdr:from>
    <xdr:ext cx="469744" cy="259045"/>
    <xdr:sp macro="" textlink="">
      <xdr:nvSpPr>
        <xdr:cNvPr id="713" name="テキスト ボックス 712"/>
        <xdr:cNvSpPr txBox="1"/>
      </xdr:nvSpPr>
      <xdr:spPr>
        <a:xfrm>
          <a:off x="14357428" y="1690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169962</xdr:rowOff>
    </xdr:from>
    <xdr:to>
      <xdr:col>72</xdr:col>
      <xdr:colOff>38100</xdr:colOff>
      <xdr:row>98</xdr:row>
      <xdr:rowOff>100112</xdr:rowOff>
    </xdr:to>
    <xdr:sp macro="" textlink="">
      <xdr:nvSpPr>
        <xdr:cNvPr id="714" name="楕円 713"/>
        <xdr:cNvSpPr/>
      </xdr:nvSpPr>
      <xdr:spPr>
        <a:xfrm>
          <a:off x="13652500" y="1680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91239</xdr:rowOff>
    </xdr:from>
    <xdr:ext cx="469744" cy="259045"/>
    <xdr:sp macro="" textlink="">
      <xdr:nvSpPr>
        <xdr:cNvPr id="715" name="テキスト ボックス 714"/>
        <xdr:cNvSpPr txBox="1"/>
      </xdr:nvSpPr>
      <xdr:spPr>
        <a:xfrm>
          <a:off x="13468428" y="1689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6970</xdr:rowOff>
    </xdr:from>
    <xdr:to>
      <xdr:col>67</xdr:col>
      <xdr:colOff>101600</xdr:colOff>
      <xdr:row>98</xdr:row>
      <xdr:rowOff>108570</xdr:rowOff>
    </xdr:to>
    <xdr:sp macro="" textlink="">
      <xdr:nvSpPr>
        <xdr:cNvPr id="716" name="楕円 715"/>
        <xdr:cNvSpPr/>
      </xdr:nvSpPr>
      <xdr:spPr>
        <a:xfrm>
          <a:off x="12763500" y="1680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99697</xdr:rowOff>
    </xdr:from>
    <xdr:ext cx="469744" cy="259045"/>
    <xdr:sp macro="" textlink="">
      <xdr:nvSpPr>
        <xdr:cNvPr id="717" name="テキスト ボックス 716"/>
        <xdr:cNvSpPr txBox="1"/>
      </xdr:nvSpPr>
      <xdr:spPr>
        <a:xfrm>
          <a:off x="12579428" y="1690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3" name="直線コネクタ 742"/>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46" name="投資及び出資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47" name="直線コネクタ 746"/>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54954</xdr:rowOff>
    </xdr:from>
    <xdr:ext cx="469744" cy="259045"/>
    <xdr:sp macro="" textlink="">
      <xdr:nvSpPr>
        <xdr:cNvPr id="749" name="投資及び出資金平均値テキスト"/>
        <xdr:cNvSpPr txBox="1"/>
      </xdr:nvSpPr>
      <xdr:spPr>
        <a:xfrm>
          <a:off x="22212300" y="6227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32077</xdr:rowOff>
    </xdr:from>
    <xdr:to>
      <xdr:col>116</xdr:col>
      <xdr:colOff>114300</xdr:colOff>
      <xdr:row>37</xdr:row>
      <xdr:rowOff>133677</xdr:rowOff>
    </xdr:to>
    <xdr:sp macro="" textlink="">
      <xdr:nvSpPr>
        <xdr:cNvPr id="750" name="フローチャート: 判断 749"/>
        <xdr:cNvSpPr/>
      </xdr:nvSpPr>
      <xdr:spPr>
        <a:xfrm>
          <a:off x="221107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45793</xdr:rowOff>
    </xdr:from>
    <xdr:to>
      <xdr:col>112</xdr:col>
      <xdr:colOff>38100</xdr:colOff>
      <xdr:row>37</xdr:row>
      <xdr:rowOff>147393</xdr:rowOff>
    </xdr:to>
    <xdr:sp macro="" textlink="">
      <xdr:nvSpPr>
        <xdr:cNvPr id="752" name="フローチャート: 判断 751"/>
        <xdr:cNvSpPr/>
      </xdr:nvSpPr>
      <xdr:spPr>
        <a:xfrm>
          <a:off x="21272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163920</xdr:rowOff>
    </xdr:from>
    <xdr:ext cx="469744" cy="259045"/>
    <xdr:sp macro="" textlink="">
      <xdr:nvSpPr>
        <xdr:cNvPr id="753" name="テキスト ボックス 752"/>
        <xdr:cNvSpPr txBox="1"/>
      </xdr:nvSpPr>
      <xdr:spPr>
        <a:xfrm>
          <a:off x="21088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143764</xdr:rowOff>
    </xdr:from>
    <xdr:to>
      <xdr:col>107</xdr:col>
      <xdr:colOff>101600</xdr:colOff>
      <xdr:row>38</xdr:row>
      <xdr:rowOff>73914</xdr:rowOff>
    </xdr:to>
    <xdr:sp macro="" textlink="">
      <xdr:nvSpPr>
        <xdr:cNvPr id="755" name="フローチャート: 判断 754"/>
        <xdr:cNvSpPr/>
      </xdr:nvSpPr>
      <xdr:spPr>
        <a:xfrm>
          <a:off x="20383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90441</xdr:rowOff>
    </xdr:from>
    <xdr:ext cx="378565" cy="259045"/>
    <xdr:sp macro="" textlink="">
      <xdr:nvSpPr>
        <xdr:cNvPr id="756" name="テキスト ボックス 755"/>
        <xdr:cNvSpPr txBox="1"/>
      </xdr:nvSpPr>
      <xdr:spPr>
        <a:xfrm>
          <a:off x="20245017" y="62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44813</xdr:rowOff>
    </xdr:from>
    <xdr:to>
      <xdr:col>102</xdr:col>
      <xdr:colOff>165100</xdr:colOff>
      <xdr:row>38</xdr:row>
      <xdr:rowOff>146413</xdr:rowOff>
    </xdr:to>
    <xdr:sp macro="" textlink="">
      <xdr:nvSpPr>
        <xdr:cNvPr id="758" name="フローチャート: 判断 757"/>
        <xdr:cNvSpPr/>
      </xdr:nvSpPr>
      <xdr:spPr>
        <a:xfrm>
          <a:off x="19494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162940</xdr:rowOff>
    </xdr:from>
    <xdr:ext cx="378565" cy="259045"/>
    <xdr:sp macro="" textlink="">
      <xdr:nvSpPr>
        <xdr:cNvPr id="759" name="テキスト ボックス 758"/>
        <xdr:cNvSpPr txBox="1"/>
      </xdr:nvSpPr>
      <xdr:spPr>
        <a:xfrm>
          <a:off x="19356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48405</xdr:rowOff>
    </xdr:from>
    <xdr:to>
      <xdr:col>98</xdr:col>
      <xdr:colOff>38100</xdr:colOff>
      <xdr:row>38</xdr:row>
      <xdr:rowOff>150005</xdr:rowOff>
    </xdr:to>
    <xdr:sp macro="" textlink="">
      <xdr:nvSpPr>
        <xdr:cNvPr id="760" name="フローチャート: 判断 759"/>
        <xdr:cNvSpPr/>
      </xdr:nvSpPr>
      <xdr:spPr>
        <a:xfrm>
          <a:off x="18605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166532</xdr:rowOff>
    </xdr:from>
    <xdr:ext cx="378565" cy="259045"/>
    <xdr:sp macro="" textlink="">
      <xdr:nvSpPr>
        <xdr:cNvPr id="761" name="テキスト ボックス 760"/>
        <xdr:cNvSpPr txBox="1"/>
      </xdr:nvSpPr>
      <xdr:spPr>
        <a:xfrm>
          <a:off x="18467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169037</xdr:rowOff>
    </xdr:from>
    <xdr:to>
      <xdr:col>116</xdr:col>
      <xdr:colOff>62864</xdr:colOff>
      <xdr:row>59</xdr:row>
      <xdr:rowOff>44450</xdr:rowOff>
    </xdr:to>
    <xdr:cxnSp macro="">
      <xdr:nvCxnSpPr>
        <xdr:cNvPr id="800" name="直線コネクタ 799"/>
        <xdr:cNvCxnSpPr/>
      </xdr:nvCxnSpPr>
      <xdr:spPr>
        <a:xfrm flipV="1">
          <a:off x="22159595" y="8741537"/>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115714</xdr:rowOff>
    </xdr:from>
    <xdr:ext cx="534377" cy="259045"/>
    <xdr:sp macro="" textlink="">
      <xdr:nvSpPr>
        <xdr:cNvPr id="803" name="貸付金最大値テキスト"/>
        <xdr:cNvSpPr txBox="1"/>
      </xdr:nvSpPr>
      <xdr:spPr>
        <a:xfrm>
          <a:off x="22212300" y="85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169037</xdr:rowOff>
    </xdr:from>
    <xdr:to>
      <xdr:col>116</xdr:col>
      <xdr:colOff>152400</xdr:colOff>
      <xdr:row>50</xdr:row>
      <xdr:rowOff>169037</xdr:rowOff>
    </xdr:to>
    <xdr:cxnSp macro="">
      <xdr:nvCxnSpPr>
        <xdr:cNvPr id="804" name="直線コネクタ 803"/>
        <xdr:cNvCxnSpPr/>
      </xdr:nvCxnSpPr>
      <xdr:spPr>
        <a:xfrm>
          <a:off x="22072600" y="874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66015</xdr:rowOff>
    </xdr:from>
    <xdr:to>
      <xdr:col>116</xdr:col>
      <xdr:colOff>63500</xdr:colOff>
      <xdr:row>58</xdr:row>
      <xdr:rowOff>75311</xdr:rowOff>
    </xdr:to>
    <xdr:cxnSp macro="">
      <xdr:nvCxnSpPr>
        <xdr:cNvPr id="805" name="直線コネクタ 804"/>
        <xdr:cNvCxnSpPr/>
      </xdr:nvCxnSpPr>
      <xdr:spPr>
        <a:xfrm>
          <a:off x="21323300" y="10010115"/>
          <a:ext cx="8382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1973</xdr:rowOff>
    </xdr:from>
    <xdr:ext cx="469744" cy="259045"/>
    <xdr:sp macro="" textlink="">
      <xdr:nvSpPr>
        <xdr:cNvPr id="806" name="貸付金平均値テキスト"/>
        <xdr:cNvSpPr txBox="1"/>
      </xdr:nvSpPr>
      <xdr:spPr>
        <a:xfrm>
          <a:off x="22212300" y="9774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150546</xdr:rowOff>
    </xdr:from>
    <xdr:to>
      <xdr:col>116</xdr:col>
      <xdr:colOff>114300</xdr:colOff>
      <xdr:row>58</xdr:row>
      <xdr:rowOff>80696</xdr:rowOff>
    </xdr:to>
    <xdr:sp macro="" textlink="">
      <xdr:nvSpPr>
        <xdr:cNvPr id="807" name="フローチャート: 判断 806"/>
        <xdr:cNvSpPr/>
      </xdr:nvSpPr>
      <xdr:spPr>
        <a:xfrm>
          <a:off x="221107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66015</xdr:rowOff>
    </xdr:from>
    <xdr:to>
      <xdr:col>111</xdr:col>
      <xdr:colOff>177800</xdr:colOff>
      <xdr:row>58</xdr:row>
      <xdr:rowOff>72568</xdr:rowOff>
    </xdr:to>
    <xdr:cxnSp macro="">
      <xdr:nvCxnSpPr>
        <xdr:cNvPr id="808" name="直線コネクタ 807"/>
        <xdr:cNvCxnSpPr/>
      </xdr:nvCxnSpPr>
      <xdr:spPr>
        <a:xfrm flipV="1">
          <a:off x="20434300" y="10010115"/>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143993</xdr:rowOff>
    </xdr:from>
    <xdr:to>
      <xdr:col>112</xdr:col>
      <xdr:colOff>38100</xdr:colOff>
      <xdr:row>58</xdr:row>
      <xdr:rowOff>74143</xdr:rowOff>
    </xdr:to>
    <xdr:sp macro="" textlink="">
      <xdr:nvSpPr>
        <xdr:cNvPr id="809" name="フローチャート: 判断 808"/>
        <xdr:cNvSpPr/>
      </xdr:nvSpPr>
      <xdr:spPr>
        <a:xfrm>
          <a:off x="21272500" y="99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90670</xdr:rowOff>
    </xdr:from>
    <xdr:ext cx="469744" cy="259045"/>
    <xdr:sp macro="" textlink="">
      <xdr:nvSpPr>
        <xdr:cNvPr id="810" name="テキスト ボックス 809"/>
        <xdr:cNvSpPr txBox="1"/>
      </xdr:nvSpPr>
      <xdr:spPr>
        <a:xfrm>
          <a:off x="21088428" y="969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72568</xdr:rowOff>
    </xdr:from>
    <xdr:to>
      <xdr:col>107</xdr:col>
      <xdr:colOff>50800</xdr:colOff>
      <xdr:row>58</xdr:row>
      <xdr:rowOff>88188</xdr:rowOff>
    </xdr:to>
    <xdr:cxnSp macro="">
      <xdr:nvCxnSpPr>
        <xdr:cNvPr id="811" name="直線コネクタ 810"/>
        <xdr:cNvCxnSpPr/>
      </xdr:nvCxnSpPr>
      <xdr:spPr>
        <a:xfrm flipV="1">
          <a:off x="19545300" y="10016668"/>
          <a:ext cx="889000" cy="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109093</xdr:rowOff>
    </xdr:from>
    <xdr:to>
      <xdr:col>107</xdr:col>
      <xdr:colOff>101600</xdr:colOff>
      <xdr:row>58</xdr:row>
      <xdr:rowOff>39243</xdr:rowOff>
    </xdr:to>
    <xdr:sp macro="" textlink="">
      <xdr:nvSpPr>
        <xdr:cNvPr id="812" name="フローチャート: 判断 811"/>
        <xdr:cNvSpPr/>
      </xdr:nvSpPr>
      <xdr:spPr>
        <a:xfrm>
          <a:off x="20383500" y="98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55770</xdr:rowOff>
    </xdr:from>
    <xdr:ext cx="469744" cy="259045"/>
    <xdr:sp macro="" textlink="">
      <xdr:nvSpPr>
        <xdr:cNvPr id="813" name="テキスト ボックス 812"/>
        <xdr:cNvSpPr txBox="1"/>
      </xdr:nvSpPr>
      <xdr:spPr>
        <a:xfrm>
          <a:off x="20199428" y="965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88188</xdr:rowOff>
    </xdr:from>
    <xdr:to>
      <xdr:col>102</xdr:col>
      <xdr:colOff>114300</xdr:colOff>
      <xdr:row>58</xdr:row>
      <xdr:rowOff>101219</xdr:rowOff>
    </xdr:to>
    <xdr:cxnSp macro="">
      <xdr:nvCxnSpPr>
        <xdr:cNvPr id="814" name="直線コネクタ 813"/>
        <xdr:cNvCxnSpPr/>
      </xdr:nvCxnSpPr>
      <xdr:spPr>
        <a:xfrm flipV="1">
          <a:off x="18656300" y="10032288"/>
          <a:ext cx="8890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101702</xdr:rowOff>
    </xdr:from>
    <xdr:to>
      <xdr:col>102</xdr:col>
      <xdr:colOff>165100</xdr:colOff>
      <xdr:row>58</xdr:row>
      <xdr:rowOff>31852</xdr:rowOff>
    </xdr:to>
    <xdr:sp macro="" textlink="">
      <xdr:nvSpPr>
        <xdr:cNvPr id="815" name="フローチャート: 判断 814"/>
        <xdr:cNvSpPr/>
      </xdr:nvSpPr>
      <xdr:spPr>
        <a:xfrm>
          <a:off x="19494500" y="987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48379</xdr:rowOff>
    </xdr:from>
    <xdr:ext cx="469744" cy="259045"/>
    <xdr:sp macro="" textlink="">
      <xdr:nvSpPr>
        <xdr:cNvPr id="816" name="テキスト ボックス 815"/>
        <xdr:cNvSpPr txBox="1"/>
      </xdr:nvSpPr>
      <xdr:spPr>
        <a:xfrm>
          <a:off x="19310428" y="964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84404</xdr:rowOff>
    </xdr:from>
    <xdr:to>
      <xdr:col>98</xdr:col>
      <xdr:colOff>38100</xdr:colOff>
      <xdr:row>58</xdr:row>
      <xdr:rowOff>14554</xdr:rowOff>
    </xdr:to>
    <xdr:sp macro="" textlink="">
      <xdr:nvSpPr>
        <xdr:cNvPr id="817" name="フローチャート: 判断 816"/>
        <xdr:cNvSpPr/>
      </xdr:nvSpPr>
      <xdr:spPr>
        <a:xfrm>
          <a:off x="18605500" y="985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31081</xdr:rowOff>
    </xdr:from>
    <xdr:ext cx="469744" cy="259045"/>
    <xdr:sp macro="" textlink="">
      <xdr:nvSpPr>
        <xdr:cNvPr id="818" name="テキスト ボックス 817"/>
        <xdr:cNvSpPr txBox="1"/>
      </xdr:nvSpPr>
      <xdr:spPr>
        <a:xfrm>
          <a:off x="18421428" y="963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24511</xdr:rowOff>
    </xdr:from>
    <xdr:to>
      <xdr:col>116</xdr:col>
      <xdr:colOff>114300</xdr:colOff>
      <xdr:row>58</xdr:row>
      <xdr:rowOff>126111</xdr:rowOff>
    </xdr:to>
    <xdr:sp macro="" textlink="">
      <xdr:nvSpPr>
        <xdr:cNvPr id="824" name="楕円 823"/>
        <xdr:cNvSpPr/>
      </xdr:nvSpPr>
      <xdr:spPr>
        <a:xfrm>
          <a:off x="22110700" y="996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2938</xdr:rowOff>
    </xdr:from>
    <xdr:ext cx="469744" cy="259045"/>
    <xdr:sp macro="" textlink="">
      <xdr:nvSpPr>
        <xdr:cNvPr id="825" name="貸付金該当値テキスト"/>
        <xdr:cNvSpPr txBox="1"/>
      </xdr:nvSpPr>
      <xdr:spPr>
        <a:xfrm>
          <a:off x="22212300" y="994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15215</xdr:rowOff>
    </xdr:from>
    <xdr:to>
      <xdr:col>112</xdr:col>
      <xdr:colOff>38100</xdr:colOff>
      <xdr:row>58</xdr:row>
      <xdr:rowOff>116815</xdr:rowOff>
    </xdr:to>
    <xdr:sp macro="" textlink="">
      <xdr:nvSpPr>
        <xdr:cNvPr id="826" name="楕円 825"/>
        <xdr:cNvSpPr/>
      </xdr:nvSpPr>
      <xdr:spPr>
        <a:xfrm>
          <a:off x="21272500" y="99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107942</xdr:rowOff>
    </xdr:from>
    <xdr:ext cx="469744" cy="259045"/>
    <xdr:sp macro="" textlink="">
      <xdr:nvSpPr>
        <xdr:cNvPr id="827" name="テキスト ボックス 826"/>
        <xdr:cNvSpPr txBox="1"/>
      </xdr:nvSpPr>
      <xdr:spPr>
        <a:xfrm>
          <a:off x="21088428" y="1005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21768</xdr:rowOff>
    </xdr:from>
    <xdr:to>
      <xdr:col>107</xdr:col>
      <xdr:colOff>101600</xdr:colOff>
      <xdr:row>58</xdr:row>
      <xdr:rowOff>123368</xdr:rowOff>
    </xdr:to>
    <xdr:sp macro="" textlink="">
      <xdr:nvSpPr>
        <xdr:cNvPr id="828" name="楕円 827"/>
        <xdr:cNvSpPr/>
      </xdr:nvSpPr>
      <xdr:spPr>
        <a:xfrm>
          <a:off x="20383500" y="996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114495</xdr:rowOff>
    </xdr:from>
    <xdr:ext cx="469744" cy="259045"/>
    <xdr:sp macro="" textlink="">
      <xdr:nvSpPr>
        <xdr:cNvPr id="829" name="テキスト ボックス 828"/>
        <xdr:cNvSpPr txBox="1"/>
      </xdr:nvSpPr>
      <xdr:spPr>
        <a:xfrm>
          <a:off x="20199428" y="1005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37388</xdr:rowOff>
    </xdr:from>
    <xdr:to>
      <xdr:col>102</xdr:col>
      <xdr:colOff>165100</xdr:colOff>
      <xdr:row>58</xdr:row>
      <xdr:rowOff>138988</xdr:rowOff>
    </xdr:to>
    <xdr:sp macro="" textlink="">
      <xdr:nvSpPr>
        <xdr:cNvPr id="830" name="楕円 829"/>
        <xdr:cNvSpPr/>
      </xdr:nvSpPr>
      <xdr:spPr>
        <a:xfrm>
          <a:off x="19494500" y="998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130115</xdr:rowOff>
    </xdr:from>
    <xdr:ext cx="469744" cy="259045"/>
    <xdr:sp macro="" textlink="">
      <xdr:nvSpPr>
        <xdr:cNvPr id="831" name="テキスト ボックス 830"/>
        <xdr:cNvSpPr txBox="1"/>
      </xdr:nvSpPr>
      <xdr:spPr>
        <a:xfrm>
          <a:off x="19310428" y="1007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50419</xdr:rowOff>
    </xdr:from>
    <xdr:to>
      <xdr:col>98</xdr:col>
      <xdr:colOff>38100</xdr:colOff>
      <xdr:row>58</xdr:row>
      <xdr:rowOff>152019</xdr:rowOff>
    </xdr:to>
    <xdr:sp macro="" textlink="">
      <xdr:nvSpPr>
        <xdr:cNvPr id="832" name="楕円 831"/>
        <xdr:cNvSpPr/>
      </xdr:nvSpPr>
      <xdr:spPr>
        <a:xfrm>
          <a:off x="18605500" y="999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143146</xdr:rowOff>
    </xdr:from>
    <xdr:ext cx="469744" cy="259045"/>
    <xdr:sp macro="" textlink="">
      <xdr:nvSpPr>
        <xdr:cNvPr id="833" name="テキスト ボックス 832"/>
        <xdr:cNvSpPr txBox="1"/>
      </xdr:nvSpPr>
      <xdr:spPr>
        <a:xfrm>
          <a:off x="18421428" y="1008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32761</xdr:rowOff>
    </xdr:from>
    <xdr:to>
      <xdr:col>116</xdr:col>
      <xdr:colOff>62864</xdr:colOff>
      <xdr:row>78</xdr:row>
      <xdr:rowOff>110806</xdr:rowOff>
    </xdr:to>
    <xdr:cxnSp macro="">
      <xdr:nvCxnSpPr>
        <xdr:cNvPr id="856" name="直線コネクタ 855"/>
        <xdr:cNvCxnSpPr/>
      </xdr:nvCxnSpPr>
      <xdr:spPr>
        <a:xfrm flipV="1">
          <a:off x="22159595" y="12205711"/>
          <a:ext cx="1269" cy="127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114633</xdr:rowOff>
    </xdr:from>
    <xdr:ext cx="534377" cy="259045"/>
    <xdr:sp macro="" textlink="">
      <xdr:nvSpPr>
        <xdr:cNvPr id="857" name="繰出金最小値テキスト"/>
        <xdr:cNvSpPr txBox="1"/>
      </xdr:nvSpPr>
      <xdr:spPr>
        <a:xfrm>
          <a:off x="22212300" y="1348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110806</xdr:rowOff>
    </xdr:from>
    <xdr:to>
      <xdr:col>116</xdr:col>
      <xdr:colOff>152400</xdr:colOff>
      <xdr:row>78</xdr:row>
      <xdr:rowOff>110806</xdr:rowOff>
    </xdr:to>
    <xdr:cxnSp macro="">
      <xdr:nvCxnSpPr>
        <xdr:cNvPr id="858" name="直線コネクタ 857"/>
        <xdr:cNvCxnSpPr/>
      </xdr:nvCxnSpPr>
      <xdr:spPr>
        <a:xfrm>
          <a:off x="22072600" y="134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150888</xdr:rowOff>
    </xdr:from>
    <xdr:ext cx="534377" cy="259045"/>
    <xdr:sp macro="" textlink="">
      <xdr:nvSpPr>
        <xdr:cNvPr id="859" name="繰出金最大値テキスト"/>
        <xdr:cNvSpPr txBox="1"/>
      </xdr:nvSpPr>
      <xdr:spPr>
        <a:xfrm>
          <a:off x="22212300" y="1198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32761</xdr:rowOff>
    </xdr:from>
    <xdr:to>
      <xdr:col>116</xdr:col>
      <xdr:colOff>152400</xdr:colOff>
      <xdr:row>71</xdr:row>
      <xdr:rowOff>32761</xdr:rowOff>
    </xdr:to>
    <xdr:cxnSp macro="">
      <xdr:nvCxnSpPr>
        <xdr:cNvPr id="860" name="直線コネクタ 859"/>
        <xdr:cNvCxnSpPr/>
      </xdr:nvCxnSpPr>
      <xdr:spPr>
        <a:xfrm>
          <a:off x="22072600" y="1220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162331</xdr:rowOff>
    </xdr:from>
    <xdr:to>
      <xdr:col>116</xdr:col>
      <xdr:colOff>63500</xdr:colOff>
      <xdr:row>75</xdr:row>
      <xdr:rowOff>86985</xdr:rowOff>
    </xdr:to>
    <xdr:cxnSp macro="">
      <xdr:nvCxnSpPr>
        <xdr:cNvPr id="861" name="直線コネクタ 860"/>
        <xdr:cNvCxnSpPr/>
      </xdr:nvCxnSpPr>
      <xdr:spPr>
        <a:xfrm>
          <a:off x="21323300" y="12849631"/>
          <a:ext cx="838200" cy="9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30898</xdr:rowOff>
    </xdr:from>
    <xdr:ext cx="534377" cy="259045"/>
    <xdr:sp macro="" textlink="">
      <xdr:nvSpPr>
        <xdr:cNvPr id="862" name="繰出金平均値テキスト"/>
        <xdr:cNvSpPr txBox="1"/>
      </xdr:nvSpPr>
      <xdr:spPr>
        <a:xfrm>
          <a:off x="22212300" y="12718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8021</xdr:rowOff>
    </xdr:from>
    <xdr:to>
      <xdr:col>116</xdr:col>
      <xdr:colOff>114300</xdr:colOff>
      <xdr:row>75</xdr:row>
      <xdr:rowOff>109621</xdr:rowOff>
    </xdr:to>
    <xdr:sp macro="" textlink="">
      <xdr:nvSpPr>
        <xdr:cNvPr id="863" name="フローチャート: 判断 862"/>
        <xdr:cNvSpPr/>
      </xdr:nvSpPr>
      <xdr:spPr>
        <a:xfrm>
          <a:off x="221107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162331</xdr:rowOff>
    </xdr:from>
    <xdr:to>
      <xdr:col>111</xdr:col>
      <xdr:colOff>177800</xdr:colOff>
      <xdr:row>75</xdr:row>
      <xdr:rowOff>98461</xdr:rowOff>
    </xdr:to>
    <xdr:cxnSp macro="">
      <xdr:nvCxnSpPr>
        <xdr:cNvPr id="864" name="直線コネクタ 863"/>
        <xdr:cNvCxnSpPr/>
      </xdr:nvCxnSpPr>
      <xdr:spPr>
        <a:xfrm flipV="1">
          <a:off x="20434300" y="12849631"/>
          <a:ext cx="889000" cy="10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148976</xdr:rowOff>
    </xdr:from>
    <xdr:to>
      <xdr:col>112</xdr:col>
      <xdr:colOff>38100</xdr:colOff>
      <xdr:row>75</xdr:row>
      <xdr:rowOff>79126</xdr:rowOff>
    </xdr:to>
    <xdr:sp macro="" textlink="">
      <xdr:nvSpPr>
        <xdr:cNvPr id="865" name="フローチャート: 判断 864"/>
        <xdr:cNvSpPr/>
      </xdr:nvSpPr>
      <xdr:spPr>
        <a:xfrm>
          <a:off x="21272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70253</xdr:rowOff>
    </xdr:from>
    <xdr:ext cx="534377" cy="259045"/>
    <xdr:sp macro="" textlink="">
      <xdr:nvSpPr>
        <xdr:cNvPr id="866" name="テキスト ボックス 865"/>
        <xdr:cNvSpPr txBox="1"/>
      </xdr:nvSpPr>
      <xdr:spPr>
        <a:xfrm>
          <a:off x="21056111" y="12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98461</xdr:rowOff>
    </xdr:from>
    <xdr:to>
      <xdr:col>107</xdr:col>
      <xdr:colOff>50800</xdr:colOff>
      <xdr:row>76</xdr:row>
      <xdr:rowOff>5558</xdr:rowOff>
    </xdr:to>
    <xdr:cxnSp macro="">
      <xdr:nvCxnSpPr>
        <xdr:cNvPr id="867" name="直線コネクタ 866"/>
        <xdr:cNvCxnSpPr/>
      </xdr:nvCxnSpPr>
      <xdr:spPr>
        <a:xfrm flipV="1">
          <a:off x="19545300" y="12957211"/>
          <a:ext cx="889000" cy="7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165024</xdr:rowOff>
    </xdr:from>
    <xdr:to>
      <xdr:col>107</xdr:col>
      <xdr:colOff>101600</xdr:colOff>
      <xdr:row>75</xdr:row>
      <xdr:rowOff>95174</xdr:rowOff>
    </xdr:to>
    <xdr:sp macro="" textlink="">
      <xdr:nvSpPr>
        <xdr:cNvPr id="868" name="フローチャート: 判断 867"/>
        <xdr:cNvSpPr/>
      </xdr:nvSpPr>
      <xdr:spPr>
        <a:xfrm>
          <a:off x="20383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111701</xdr:rowOff>
    </xdr:from>
    <xdr:ext cx="534377" cy="259045"/>
    <xdr:sp macro="" textlink="">
      <xdr:nvSpPr>
        <xdr:cNvPr id="869" name="テキスト ボックス 868"/>
        <xdr:cNvSpPr txBox="1"/>
      </xdr:nvSpPr>
      <xdr:spPr>
        <a:xfrm>
          <a:off x="20167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5558</xdr:rowOff>
    </xdr:from>
    <xdr:to>
      <xdr:col>102</xdr:col>
      <xdr:colOff>114300</xdr:colOff>
      <xdr:row>76</xdr:row>
      <xdr:rowOff>91145</xdr:rowOff>
    </xdr:to>
    <xdr:cxnSp macro="">
      <xdr:nvCxnSpPr>
        <xdr:cNvPr id="870" name="直線コネクタ 869"/>
        <xdr:cNvCxnSpPr/>
      </xdr:nvCxnSpPr>
      <xdr:spPr>
        <a:xfrm flipV="1">
          <a:off x="18656300" y="13035758"/>
          <a:ext cx="889000" cy="8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146690</xdr:rowOff>
    </xdr:from>
    <xdr:to>
      <xdr:col>102</xdr:col>
      <xdr:colOff>165100</xdr:colOff>
      <xdr:row>75</xdr:row>
      <xdr:rowOff>76840</xdr:rowOff>
    </xdr:to>
    <xdr:sp macro="" textlink="">
      <xdr:nvSpPr>
        <xdr:cNvPr id="871" name="フローチャート: 判断 870"/>
        <xdr:cNvSpPr/>
      </xdr:nvSpPr>
      <xdr:spPr>
        <a:xfrm>
          <a:off x="19494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93367</xdr:rowOff>
    </xdr:from>
    <xdr:ext cx="534377" cy="259045"/>
    <xdr:sp macro="" textlink="">
      <xdr:nvSpPr>
        <xdr:cNvPr id="872" name="テキスト ボックス 871"/>
        <xdr:cNvSpPr txBox="1"/>
      </xdr:nvSpPr>
      <xdr:spPr>
        <a:xfrm>
          <a:off x="19278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138735</xdr:rowOff>
    </xdr:from>
    <xdr:to>
      <xdr:col>98</xdr:col>
      <xdr:colOff>38100</xdr:colOff>
      <xdr:row>75</xdr:row>
      <xdr:rowOff>68885</xdr:rowOff>
    </xdr:to>
    <xdr:sp macro="" textlink="">
      <xdr:nvSpPr>
        <xdr:cNvPr id="873" name="フローチャート: 判断 872"/>
        <xdr:cNvSpPr/>
      </xdr:nvSpPr>
      <xdr:spPr>
        <a:xfrm>
          <a:off x="18605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85412</xdr:rowOff>
    </xdr:from>
    <xdr:ext cx="534377" cy="259045"/>
    <xdr:sp macro="" textlink="">
      <xdr:nvSpPr>
        <xdr:cNvPr id="874" name="テキスト ボックス 873"/>
        <xdr:cNvSpPr txBox="1"/>
      </xdr:nvSpPr>
      <xdr:spPr>
        <a:xfrm>
          <a:off x="18389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36185</xdr:rowOff>
    </xdr:from>
    <xdr:to>
      <xdr:col>116</xdr:col>
      <xdr:colOff>114300</xdr:colOff>
      <xdr:row>75</xdr:row>
      <xdr:rowOff>137785</xdr:rowOff>
    </xdr:to>
    <xdr:sp macro="" textlink="">
      <xdr:nvSpPr>
        <xdr:cNvPr id="880" name="楕円 879"/>
        <xdr:cNvSpPr/>
      </xdr:nvSpPr>
      <xdr:spPr>
        <a:xfrm>
          <a:off x="22110700" y="1289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14612</xdr:rowOff>
    </xdr:from>
    <xdr:ext cx="534377" cy="259045"/>
    <xdr:sp macro="" textlink="">
      <xdr:nvSpPr>
        <xdr:cNvPr id="881" name="繰出金該当値テキスト"/>
        <xdr:cNvSpPr txBox="1"/>
      </xdr:nvSpPr>
      <xdr:spPr>
        <a:xfrm>
          <a:off x="22212300" y="1287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111531</xdr:rowOff>
    </xdr:from>
    <xdr:to>
      <xdr:col>112</xdr:col>
      <xdr:colOff>38100</xdr:colOff>
      <xdr:row>75</xdr:row>
      <xdr:rowOff>41681</xdr:rowOff>
    </xdr:to>
    <xdr:sp macro="" textlink="">
      <xdr:nvSpPr>
        <xdr:cNvPr id="882" name="楕円 881"/>
        <xdr:cNvSpPr/>
      </xdr:nvSpPr>
      <xdr:spPr>
        <a:xfrm>
          <a:off x="21272500" y="1279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58208</xdr:rowOff>
    </xdr:from>
    <xdr:ext cx="534377" cy="259045"/>
    <xdr:sp macro="" textlink="">
      <xdr:nvSpPr>
        <xdr:cNvPr id="883" name="テキスト ボックス 882"/>
        <xdr:cNvSpPr txBox="1"/>
      </xdr:nvSpPr>
      <xdr:spPr>
        <a:xfrm>
          <a:off x="21056111" y="1257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47661</xdr:rowOff>
    </xdr:from>
    <xdr:to>
      <xdr:col>107</xdr:col>
      <xdr:colOff>101600</xdr:colOff>
      <xdr:row>75</xdr:row>
      <xdr:rowOff>149261</xdr:rowOff>
    </xdr:to>
    <xdr:sp macro="" textlink="">
      <xdr:nvSpPr>
        <xdr:cNvPr id="884" name="楕円 883"/>
        <xdr:cNvSpPr/>
      </xdr:nvSpPr>
      <xdr:spPr>
        <a:xfrm>
          <a:off x="20383500" y="1290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140388</xdr:rowOff>
    </xdr:from>
    <xdr:ext cx="534377" cy="259045"/>
    <xdr:sp macro="" textlink="">
      <xdr:nvSpPr>
        <xdr:cNvPr id="885" name="テキスト ボックス 884"/>
        <xdr:cNvSpPr txBox="1"/>
      </xdr:nvSpPr>
      <xdr:spPr>
        <a:xfrm>
          <a:off x="20167111" y="1299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126208</xdr:rowOff>
    </xdr:from>
    <xdr:to>
      <xdr:col>102</xdr:col>
      <xdr:colOff>165100</xdr:colOff>
      <xdr:row>76</xdr:row>
      <xdr:rowOff>56358</xdr:rowOff>
    </xdr:to>
    <xdr:sp macro="" textlink="">
      <xdr:nvSpPr>
        <xdr:cNvPr id="886" name="楕円 885"/>
        <xdr:cNvSpPr/>
      </xdr:nvSpPr>
      <xdr:spPr>
        <a:xfrm>
          <a:off x="19494500" y="129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47485</xdr:rowOff>
    </xdr:from>
    <xdr:ext cx="534377" cy="259045"/>
    <xdr:sp macro="" textlink="">
      <xdr:nvSpPr>
        <xdr:cNvPr id="887" name="テキスト ボックス 886"/>
        <xdr:cNvSpPr txBox="1"/>
      </xdr:nvSpPr>
      <xdr:spPr>
        <a:xfrm>
          <a:off x="19278111" y="1307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40345</xdr:rowOff>
    </xdr:from>
    <xdr:to>
      <xdr:col>98</xdr:col>
      <xdr:colOff>38100</xdr:colOff>
      <xdr:row>76</xdr:row>
      <xdr:rowOff>141945</xdr:rowOff>
    </xdr:to>
    <xdr:sp macro="" textlink="">
      <xdr:nvSpPr>
        <xdr:cNvPr id="888" name="楕円 887"/>
        <xdr:cNvSpPr/>
      </xdr:nvSpPr>
      <xdr:spPr>
        <a:xfrm>
          <a:off x="18605500" y="1307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133072</xdr:rowOff>
    </xdr:from>
    <xdr:ext cx="534377" cy="259045"/>
    <xdr:sp macro="" textlink="">
      <xdr:nvSpPr>
        <xdr:cNvPr id="889" name="テキスト ボックス 888"/>
        <xdr:cNvSpPr txBox="1"/>
      </xdr:nvSpPr>
      <xdr:spPr>
        <a:xfrm>
          <a:off x="18389111" y="131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人件費：一部</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退職者の勤務延長</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により退職金が</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385,055</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千円増加したことに加え、会計年度任用職員制度の施行により、人件費全体では</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912,943</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千円増加した。住民一人当たりのコストでは、前年度</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と比べて</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5,960</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円増の</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61,525</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円となり、類似団体平均を上回ることとなったが、全国平均及び神奈川県平均は大きく下回っている。</a:t>
          </a:r>
          <a:endParaRPr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扶助費：幼児教育・保育無償化の通年化により、施設型給付費等が</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480,987</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したことに加え</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、新型感染症の拡大に伴うひとり親世帯等への臨時特別給付金の支給により</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193,570</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千円増加したこと</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など</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で、扶助費全体では</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455,578</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千円増加した</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住民一人当たりのコストでは、前年度</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と比べて</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3,277</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増の</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93,266</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円となったが、類似団体平均、全国平均及び神奈川県平均のいずれも大きく下回っている。</a:t>
          </a:r>
          <a:endParaRPr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補助費等：新型</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感染症の拡大に伴い</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、特別定額給付金事業</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16,052,100</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や消費者応援・地域消費喚起事業（</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283,508</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）を実施したこと</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など</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で、補助費等全体では</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16,292,545</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千円増加した。住民一人当たりのコストでは、前年度</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と比べて</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101,716</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増の</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132,748</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円と一時的</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な</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大幅増となったが、類似団体平均や神奈川県平均と</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の比較では</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同水準となっ</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普通建設事業費：消防署西分署</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完成</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294,894</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したものの、西中学校体育館等の整備</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848,467</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増加したことに加え</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、無線ＬＡＮ整備等の小中学校施設の改修</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692,555</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などで</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、普通建設事業費全体では</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1,295,559</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千円増加した。住民一人当たりのコストでは、前年度</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と比べて</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8,192</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円増の</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32,182</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円となった</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繰出金：高齢化の進行により介護保険事業及び後期高齢者医療事業への繰出金が</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145,456</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したものの、国民健康保険税の税率改定により国民健康保険事業への繰出金が</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465,848</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ことで、繰出金全体では</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363,965</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千円減少した。住民一人当たりのコストでは、前年度</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と比べて</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2,102</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円減の</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32,403</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円となり、</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年ぶりに類似団体平均を下回った。</a:t>
          </a:r>
          <a:endParaRPr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神奈川県秦野市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160,415
156,708
103.76
70,218,366
68,103,169
1,755,185
30,554,958
35,087,715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51918</xdr:rowOff>
    </xdr:from>
    <xdr:to>
      <xdr:col>24</xdr:col>
      <xdr:colOff>62865</xdr:colOff>
      <xdr:row>39</xdr:row>
      <xdr:rowOff>10313</xdr:rowOff>
    </xdr:to>
    <xdr:cxnSp macro="">
      <xdr:nvCxnSpPr>
        <xdr:cNvPr id="54" name="直線コネクタ 53"/>
        <xdr:cNvCxnSpPr/>
      </xdr:nvCxnSpPr>
      <xdr:spPr>
        <a:xfrm flipV="1">
          <a:off x="4633595" y="5195418"/>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14140</xdr:rowOff>
    </xdr:from>
    <xdr:ext cx="469744" cy="259045"/>
    <xdr:sp macro="" textlink="">
      <xdr:nvSpPr>
        <xdr:cNvPr id="55" name="議会費最小値テキスト"/>
        <xdr:cNvSpPr txBox="1"/>
      </xdr:nvSpPr>
      <xdr:spPr>
        <a:xfrm>
          <a:off x="4686300" y="67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10313</xdr:rowOff>
    </xdr:from>
    <xdr:to>
      <xdr:col>24</xdr:col>
      <xdr:colOff>152400</xdr:colOff>
      <xdr:row>39</xdr:row>
      <xdr:rowOff>10313</xdr:rowOff>
    </xdr:to>
    <xdr:cxnSp macro="">
      <xdr:nvCxnSpPr>
        <xdr:cNvPr id="56" name="直線コネクタ 55"/>
        <xdr:cNvCxnSpPr/>
      </xdr:nvCxnSpPr>
      <xdr:spPr>
        <a:xfrm>
          <a:off x="4546600" y="6696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170045</xdr:rowOff>
    </xdr:from>
    <xdr:ext cx="469744" cy="259045"/>
    <xdr:sp macro="" textlink="">
      <xdr:nvSpPr>
        <xdr:cNvPr id="57" name="議会費最大値テキスト"/>
        <xdr:cNvSpPr txBox="1"/>
      </xdr:nvSpPr>
      <xdr:spPr>
        <a:xfrm>
          <a:off x="4686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51918</xdr:rowOff>
    </xdr:from>
    <xdr:to>
      <xdr:col>24</xdr:col>
      <xdr:colOff>152400</xdr:colOff>
      <xdr:row>30</xdr:row>
      <xdr:rowOff>51918</xdr:rowOff>
    </xdr:to>
    <xdr:cxnSp macro="">
      <xdr:nvCxnSpPr>
        <xdr:cNvPr id="58" name="直線コネクタ 57"/>
        <xdr:cNvCxnSpPr/>
      </xdr:nvCxnSpPr>
      <xdr:spPr>
        <a:xfrm>
          <a:off x="4546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142901</xdr:rowOff>
    </xdr:from>
    <xdr:to>
      <xdr:col>24</xdr:col>
      <xdr:colOff>63500</xdr:colOff>
      <xdr:row>35</xdr:row>
      <xdr:rowOff>169418</xdr:rowOff>
    </xdr:to>
    <xdr:cxnSp macro="">
      <xdr:nvCxnSpPr>
        <xdr:cNvPr id="59" name="直線コネクタ 58"/>
        <xdr:cNvCxnSpPr/>
      </xdr:nvCxnSpPr>
      <xdr:spPr>
        <a:xfrm>
          <a:off x="3797300" y="6143651"/>
          <a:ext cx="8382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113504</xdr:rowOff>
    </xdr:from>
    <xdr:ext cx="469744" cy="259045"/>
    <xdr:sp macro="" textlink="">
      <xdr:nvSpPr>
        <xdr:cNvPr id="60" name="議会費平均値テキスト"/>
        <xdr:cNvSpPr txBox="1"/>
      </xdr:nvSpPr>
      <xdr:spPr>
        <a:xfrm>
          <a:off x="4686300" y="6114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135077</xdr:rowOff>
    </xdr:from>
    <xdr:to>
      <xdr:col>24</xdr:col>
      <xdr:colOff>114300</xdr:colOff>
      <xdr:row>36</xdr:row>
      <xdr:rowOff>65227</xdr:rowOff>
    </xdr:to>
    <xdr:sp macro="" textlink="">
      <xdr:nvSpPr>
        <xdr:cNvPr id="61" name="フローチャート: 判断 60"/>
        <xdr:cNvSpPr/>
      </xdr:nvSpPr>
      <xdr:spPr>
        <a:xfrm>
          <a:off x="45847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100838</xdr:rowOff>
    </xdr:from>
    <xdr:to>
      <xdr:col>19</xdr:col>
      <xdr:colOff>177800</xdr:colOff>
      <xdr:row>35</xdr:row>
      <xdr:rowOff>142901</xdr:rowOff>
    </xdr:to>
    <xdr:cxnSp macro="">
      <xdr:nvCxnSpPr>
        <xdr:cNvPr id="62" name="直線コネクタ 61"/>
        <xdr:cNvCxnSpPr/>
      </xdr:nvCxnSpPr>
      <xdr:spPr>
        <a:xfrm>
          <a:off x="2908300" y="6101588"/>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125933</xdr:rowOff>
    </xdr:from>
    <xdr:to>
      <xdr:col>20</xdr:col>
      <xdr:colOff>38100</xdr:colOff>
      <xdr:row>36</xdr:row>
      <xdr:rowOff>56083</xdr:rowOff>
    </xdr:to>
    <xdr:sp macro="" textlink="">
      <xdr:nvSpPr>
        <xdr:cNvPr id="63" name="フローチャート: 判断 62"/>
        <xdr:cNvSpPr/>
      </xdr:nvSpPr>
      <xdr:spPr>
        <a:xfrm>
          <a:off x="3746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47210</xdr:rowOff>
    </xdr:from>
    <xdr:ext cx="469744" cy="259045"/>
    <xdr:sp macro="" textlink="">
      <xdr:nvSpPr>
        <xdr:cNvPr id="64" name="テキスト ボックス 63"/>
        <xdr:cNvSpPr txBox="1"/>
      </xdr:nvSpPr>
      <xdr:spPr>
        <a:xfrm>
          <a:off x="3562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100838</xdr:rowOff>
    </xdr:from>
    <xdr:to>
      <xdr:col>15</xdr:col>
      <xdr:colOff>50800</xdr:colOff>
      <xdr:row>35</xdr:row>
      <xdr:rowOff>112725</xdr:rowOff>
    </xdr:to>
    <xdr:cxnSp macro="">
      <xdr:nvCxnSpPr>
        <xdr:cNvPr id="65" name="直線コネクタ 64"/>
        <xdr:cNvCxnSpPr/>
      </xdr:nvCxnSpPr>
      <xdr:spPr>
        <a:xfrm flipV="1">
          <a:off x="2019300" y="6101588"/>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119532</xdr:rowOff>
    </xdr:from>
    <xdr:to>
      <xdr:col>15</xdr:col>
      <xdr:colOff>101600</xdr:colOff>
      <xdr:row>36</xdr:row>
      <xdr:rowOff>49682</xdr:rowOff>
    </xdr:to>
    <xdr:sp macro="" textlink="">
      <xdr:nvSpPr>
        <xdr:cNvPr id="66" name="フローチャート: 判断 65"/>
        <xdr:cNvSpPr/>
      </xdr:nvSpPr>
      <xdr:spPr>
        <a:xfrm>
          <a:off x="2857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40809</xdr:rowOff>
    </xdr:from>
    <xdr:ext cx="469744" cy="259045"/>
    <xdr:sp macro="" textlink="">
      <xdr:nvSpPr>
        <xdr:cNvPr id="67" name="テキスト ボックス 66"/>
        <xdr:cNvSpPr txBox="1"/>
      </xdr:nvSpPr>
      <xdr:spPr>
        <a:xfrm>
          <a:off x="2673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105410</xdr:rowOff>
    </xdr:from>
    <xdr:to>
      <xdr:col>10</xdr:col>
      <xdr:colOff>114300</xdr:colOff>
      <xdr:row>35</xdr:row>
      <xdr:rowOff>112725</xdr:rowOff>
    </xdr:to>
    <xdr:cxnSp macro="">
      <xdr:nvCxnSpPr>
        <xdr:cNvPr id="68" name="直線コネクタ 67"/>
        <xdr:cNvCxnSpPr/>
      </xdr:nvCxnSpPr>
      <xdr:spPr>
        <a:xfrm>
          <a:off x="1130300" y="6106160"/>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76556</xdr:rowOff>
    </xdr:from>
    <xdr:to>
      <xdr:col>10</xdr:col>
      <xdr:colOff>165100</xdr:colOff>
      <xdr:row>36</xdr:row>
      <xdr:rowOff>6706</xdr:rowOff>
    </xdr:to>
    <xdr:sp macro="" textlink="">
      <xdr:nvSpPr>
        <xdr:cNvPr id="69" name="フローチャート: 判断 68"/>
        <xdr:cNvSpPr/>
      </xdr:nvSpPr>
      <xdr:spPr>
        <a:xfrm>
          <a:off x="1968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169283</xdr:rowOff>
    </xdr:from>
    <xdr:ext cx="469744" cy="259045"/>
    <xdr:sp macro="" textlink="">
      <xdr:nvSpPr>
        <xdr:cNvPr id="70" name="テキスト ボックス 69"/>
        <xdr:cNvSpPr txBox="1"/>
      </xdr:nvSpPr>
      <xdr:spPr>
        <a:xfrm>
          <a:off x="1784428" y="61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69240</xdr:rowOff>
    </xdr:from>
    <xdr:to>
      <xdr:col>6</xdr:col>
      <xdr:colOff>38100</xdr:colOff>
      <xdr:row>35</xdr:row>
      <xdr:rowOff>170840</xdr:rowOff>
    </xdr:to>
    <xdr:sp macro="" textlink="">
      <xdr:nvSpPr>
        <xdr:cNvPr id="71" name="フローチャート: 判断 70"/>
        <xdr:cNvSpPr/>
      </xdr:nvSpPr>
      <xdr:spPr>
        <a:xfrm>
          <a:off x="1079500" y="60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161967</xdr:rowOff>
    </xdr:from>
    <xdr:ext cx="469744" cy="259045"/>
    <xdr:sp macro="" textlink="">
      <xdr:nvSpPr>
        <xdr:cNvPr id="72" name="テキスト ボックス 71"/>
        <xdr:cNvSpPr txBox="1"/>
      </xdr:nvSpPr>
      <xdr:spPr>
        <a:xfrm>
          <a:off x="895428" y="61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78" name="楕円 77"/>
        <xdr:cNvSpPr/>
      </xdr:nvSpPr>
      <xdr:spPr>
        <a:xfrm>
          <a:off x="4584700" y="611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141495</xdr:rowOff>
    </xdr:from>
    <xdr:ext cx="469744" cy="259045"/>
    <xdr:sp macro="" textlink="">
      <xdr:nvSpPr>
        <xdr:cNvPr id="79" name="議会費該当値テキスト"/>
        <xdr:cNvSpPr txBox="1"/>
      </xdr:nvSpPr>
      <xdr:spPr>
        <a:xfrm>
          <a:off x="4686300" y="597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92101</xdr:rowOff>
    </xdr:from>
    <xdr:to>
      <xdr:col>20</xdr:col>
      <xdr:colOff>38100</xdr:colOff>
      <xdr:row>36</xdr:row>
      <xdr:rowOff>22251</xdr:rowOff>
    </xdr:to>
    <xdr:sp macro="" textlink="">
      <xdr:nvSpPr>
        <xdr:cNvPr id="80" name="楕円 79"/>
        <xdr:cNvSpPr/>
      </xdr:nvSpPr>
      <xdr:spPr>
        <a:xfrm>
          <a:off x="3746500" y="609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38778</xdr:rowOff>
    </xdr:from>
    <xdr:ext cx="469744" cy="259045"/>
    <xdr:sp macro="" textlink="">
      <xdr:nvSpPr>
        <xdr:cNvPr id="81" name="テキスト ボックス 80"/>
        <xdr:cNvSpPr txBox="1"/>
      </xdr:nvSpPr>
      <xdr:spPr>
        <a:xfrm>
          <a:off x="3562428" y="586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50038</xdr:rowOff>
    </xdr:from>
    <xdr:to>
      <xdr:col>15</xdr:col>
      <xdr:colOff>101600</xdr:colOff>
      <xdr:row>35</xdr:row>
      <xdr:rowOff>151638</xdr:rowOff>
    </xdr:to>
    <xdr:sp macro="" textlink="">
      <xdr:nvSpPr>
        <xdr:cNvPr id="82" name="楕円 81"/>
        <xdr:cNvSpPr/>
      </xdr:nvSpPr>
      <xdr:spPr>
        <a:xfrm>
          <a:off x="2857500" y="60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168165</xdr:rowOff>
    </xdr:from>
    <xdr:ext cx="469744" cy="259045"/>
    <xdr:sp macro="" textlink="">
      <xdr:nvSpPr>
        <xdr:cNvPr id="83" name="テキスト ボックス 82"/>
        <xdr:cNvSpPr txBox="1"/>
      </xdr:nvSpPr>
      <xdr:spPr>
        <a:xfrm>
          <a:off x="2673428" y="582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61925</xdr:rowOff>
    </xdr:from>
    <xdr:to>
      <xdr:col>10</xdr:col>
      <xdr:colOff>165100</xdr:colOff>
      <xdr:row>35</xdr:row>
      <xdr:rowOff>163525</xdr:rowOff>
    </xdr:to>
    <xdr:sp macro="" textlink="">
      <xdr:nvSpPr>
        <xdr:cNvPr id="84" name="楕円 83"/>
        <xdr:cNvSpPr/>
      </xdr:nvSpPr>
      <xdr:spPr>
        <a:xfrm>
          <a:off x="1968500" y="60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8602</xdr:rowOff>
    </xdr:from>
    <xdr:ext cx="469744" cy="259045"/>
    <xdr:sp macro="" textlink="">
      <xdr:nvSpPr>
        <xdr:cNvPr id="85" name="テキスト ボックス 84"/>
        <xdr:cNvSpPr txBox="1"/>
      </xdr:nvSpPr>
      <xdr:spPr>
        <a:xfrm>
          <a:off x="1784428" y="5837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54610</xdr:rowOff>
    </xdr:from>
    <xdr:to>
      <xdr:col>6</xdr:col>
      <xdr:colOff>38100</xdr:colOff>
      <xdr:row>35</xdr:row>
      <xdr:rowOff>156210</xdr:rowOff>
    </xdr:to>
    <xdr:sp macro="" textlink="">
      <xdr:nvSpPr>
        <xdr:cNvPr id="86" name="楕円 85"/>
        <xdr:cNvSpPr/>
      </xdr:nvSpPr>
      <xdr:spPr>
        <a:xfrm>
          <a:off x="10795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1287</xdr:rowOff>
    </xdr:from>
    <xdr:ext cx="469744" cy="259045"/>
    <xdr:sp macro="" textlink="">
      <xdr:nvSpPr>
        <xdr:cNvPr id="87" name="テキスト ボックス 86"/>
        <xdr:cNvSpPr txBox="1"/>
      </xdr:nvSpPr>
      <xdr:spPr>
        <a:xfrm>
          <a:off x="895428" y="583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104039</xdr:rowOff>
    </xdr:from>
    <xdr:to>
      <xdr:col>24</xdr:col>
      <xdr:colOff>62865</xdr:colOff>
      <xdr:row>53</xdr:row>
      <xdr:rowOff>150455</xdr:rowOff>
    </xdr:to>
    <xdr:cxnSp macro="">
      <xdr:nvCxnSpPr>
        <xdr:cNvPr id="114" name="直線コネクタ 113"/>
        <xdr:cNvCxnSpPr/>
      </xdr:nvCxnSpPr>
      <xdr:spPr>
        <a:xfrm flipV="1">
          <a:off x="4633595" y="8676539"/>
          <a:ext cx="1270" cy="560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154282</xdr:rowOff>
    </xdr:from>
    <xdr:ext cx="599010" cy="259045"/>
    <xdr:sp macro="" textlink="">
      <xdr:nvSpPr>
        <xdr:cNvPr id="115" name="総務費最小値テキスト"/>
        <xdr:cNvSpPr txBox="1"/>
      </xdr:nvSpPr>
      <xdr:spPr>
        <a:xfrm>
          <a:off x="4686300" y="924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150455</xdr:rowOff>
    </xdr:from>
    <xdr:to>
      <xdr:col>24</xdr:col>
      <xdr:colOff>152400</xdr:colOff>
      <xdr:row>53</xdr:row>
      <xdr:rowOff>150455</xdr:rowOff>
    </xdr:to>
    <xdr:cxnSp macro="">
      <xdr:nvCxnSpPr>
        <xdr:cNvPr id="116" name="直線コネクタ 115"/>
        <xdr:cNvCxnSpPr/>
      </xdr:nvCxnSpPr>
      <xdr:spPr>
        <a:xfrm>
          <a:off x="4546600" y="9237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50716</xdr:rowOff>
    </xdr:from>
    <xdr:ext cx="599010" cy="259045"/>
    <xdr:sp macro="" textlink="">
      <xdr:nvSpPr>
        <xdr:cNvPr id="117" name="総務費最大値テキスト"/>
        <xdr:cNvSpPr txBox="1"/>
      </xdr:nvSpPr>
      <xdr:spPr>
        <a:xfrm>
          <a:off x="4686300" y="845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171,276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104039</xdr:rowOff>
    </xdr:from>
    <xdr:to>
      <xdr:col>24</xdr:col>
      <xdr:colOff>152400</xdr:colOff>
      <xdr:row>50</xdr:row>
      <xdr:rowOff>104039</xdr:rowOff>
    </xdr:to>
    <xdr:cxnSp macro="">
      <xdr:nvCxnSpPr>
        <xdr:cNvPr id="118" name="直線コネクタ 117"/>
        <xdr:cNvCxnSpPr/>
      </xdr:nvCxnSpPr>
      <xdr:spPr>
        <a:xfrm>
          <a:off x="4546600" y="867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26587</xdr:rowOff>
    </xdr:from>
    <xdr:to>
      <xdr:col>24</xdr:col>
      <xdr:colOff>63500</xdr:colOff>
      <xdr:row>59</xdr:row>
      <xdr:rowOff>114075</xdr:rowOff>
    </xdr:to>
    <xdr:cxnSp macro="">
      <xdr:nvCxnSpPr>
        <xdr:cNvPr id="119" name="直線コネクタ 118"/>
        <xdr:cNvCxnSpPr/>
      </xdr:nvCxnSpPr>
      <xdr:spPr>
        <a:xfrm flipV="1">
          <a:off x="3797300" y="9113437"/>
          <a:ext cx="838200" cy="111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65502</xdr:rowOff>
    </xdr:from>
    <xdr:ext cx="599010" cy="259045"/>
    <xdr:sp macro="" textlink="">
      <xdr:nvSpPr>
        <xdr:cNvPr id="120" name="総務費平均値テキスト"/>
        <xdr:cNvSpPr txBox="1"/>
      </xdr:nvSpPr>
      <xdr:spPr>
        <a:xfrm>
          <a:off x="4686300" y="8809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42625</xdr:rowOff>
    </xdr:from>
    <xdr:to>
      <xdr:col>24</xdr:col>
      <xdr:colOff>114300</xdr:colOff>
      <xdr:row>52</xdr:row>
      <xdr:rowOff>144225</xdr:rowOff>
    </xdr:to>
    <xdr:sp macro="" textlink="">
      <xdr:nvSpPr>
        <xdr:cNvPr id="121" name="フローチャート: 判断 120"/>
        <xdr:cNvSpPr/>
      </xdr:nvSpPr>
      <xdr:spPr>
        <a:xfrm>
          <a:off x="4584700" y="895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81799</xdr:rowOff>
    </xdr:from>
    <xdr:to>
      <xdr:col>19</xdr:col>
      <xdr:colOff>177800</xdr:colOff>
      <xdr:row>59</xdr:row>
      <xdr:rowOff>114075</xdr:rowOff>
    </xdr:to>
    <xdr:cxnSp macro="">
      <xdr:nvCxnSpPr>
        <xdr:cNvPr id="122" name="直線コネクタ 121"/>
        <xdr:cNvCxnSpPr/>
      </xdr:nvCxnSpPr>
      <xdr:spPr>
        <a:xfrm>
          <a:off x="2908300" y="10197349"/>
          <a:ext cx="889000" cy="3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121078</xdr:rowOff>
    </xdr:from>
    <xdr:to>
      <xdr:col>20</xdr:col>
      <xdr:colOff>38100</xdr:colOff>
      <xdr:row>59</xdr:row>
      <xdr:rowOff>51228</xdr:rowOff>
    </xdr:to>
    <xdr:sp macro="" textlink="">
      <xdr:nvSpPr>
        <xdr:cNvPr id="123" name="フローチャート: 判断 122"/>
        <xdr:cNvSpPr/>
      </xdr:nvSpPr>
      <xdr:spPr>
        <a:xfrm>
          <a:off x="3746500" y="1006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67755</xdr:rowOff>
    </xdr:from>
    <xdr:ext cx="534377" cy="259045"/>
    <xdr:sp macro="" textlink="">
      <xdr:nvSpPr>
        <xdr:cNvPr id="124" name="テキスト ボックス 123"/>
        <xdr:cNvSpPr txBox="1"/>
      </xdr:nvSpPr>
      <xdr:spPr>
        <a:xfrm>
          <a:off x="3530111" y="98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62771</xdr:rowOff>
    </xdr:from>
    <xdr:to>
      <xdr:col>15</xdr:col>
      <xdr:colOff>50800</xdr:colOff>
      <xdr:row>59</xdr:row>
      <xdr:rowOff>81799</xdr:rowOff>
    </xdr:to>
    <xdr:cxnSp macro="">
      <xdr:nvCxnSpPr>
        <xdr:cNvPr id="125" name="直線コネクタ 124"/>
        <xdr:cNvCxnSpPr/>
      </xdr:nvCxnSpPr>
      <xdr:spPr>
        <a:xfrm>
          <a:off x="2019300" y="10178321"/>
          <a:ext cx="889000" cy="1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147498</xdr:rowOff>
    </xdr:from>
    <xdr:to>
      <xdr:col>15</xdr:col>
      <xdr:colOff>101600</xdr:colOff>
      <xdr:row>59</xdr:row>
      <xdr:rowOff>77648</xdr:rowOff>
    </xdr:to>
    <xdr:sp macro="" textlink="">
      <xdr:nvSpPr>
        <xdr:cNvPr id="126" name="フローチャート: 判断 125"/>
        <xdr:cNvSpPr/>
      </xdr:nvSpPr>
      <xdr:spPr>
        <a:xfrm>
          <a:off x="2857500" y="100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94175</xdr:rowOff>
    </xdr:from>
    <xdr:ext cx="534377" cy="259045"/>
    <xdr:sp macro="" textlink="">
      <xdr:nvSpPr>
        <xdr:cNvPr id="127" name="テキスト ボックス 126"/>
        <xdr:cNvSpPr txBox="1"/>
      </xdr:nvSpPr>
      <xdr:spPr>
        <a:xfrm>
          <a:off x="2641111" y="98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62771</xdr:rowOff>
    </xdr:from>
    <xdr:to>
      <xdr:col>10</xdr:col>
      <xdr:colOff>114300</xdr:colOff>
      <xdr:row>59</xdr:row>
      <xdr:rowOff>68486</xdr:rowOff>
    </xdr:to>
    <xdr:cxnSp macro="">
      <xdr:nvCxnSpPr>
        <xdr:cNvPr id="128" name="直線コネクタ 127"/>
        <xdr:cNvCxnSpPr/>
      </xdr:nvCxnSpPr>
      <xdr:spPr>
        <a:xfrm flipV="1">
          <a:off x="1130300" y="1017832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95159</xdr:rowOff>
    </xdr:from>
    <xdr:to>
      <xdr:col>10</xdr:col>
      <xdr:colOff>165100</xdr:colOff>
      <xdr:row>59</xdr:row>
      <xdr:rowOff>25309</xdr:rowOff>
    </xdr:to>
    <xdr:sp macro="" textlink="">
      <xdr:nvSpPr>
        <xdr:cNvPr id="129" name="フローチャート: 判断 128"/>
        <xdr:cNvSpPr/>
      </xdr:nvSpPr>
      <xdr:spPr>
        <a:xfrm>
          <a:off x="1968500" y="1003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41836</xdr:rowOff>
    </xdr:from>
    <xdr:ext cx="534377" cy="259045"/>
    <xdr:sp macro="" textlink="">
      <xdr:nvSpPr>
        <xdr:cNvPr id="130" name="テキスト ボックス 129"/>
        <xdr:cNvSpPr txBox="1"/>
      </xdr:nvSpPr>
      <xdr:spPr>
        <a:xfrm>
          <a:off x="1752111" y="981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124453</xdr:rowOff>
    </xdr:from>
    <xdr:to>
      <xdr:col>6</xdr:col>
      <xdr:colOff>38100</xdr:colOff>
      <xdr:row>59</xdr:row>
      <xdr:rowOff>54603</xdr:rowOff>
    </xdr:to>
    <xdr:sp macro="" textlink="">
      <xdr:nvSpPr>
        <xdr:cNvPr id="131" name="フローチャート: 判断 130"/>
        <xdr:cNvSpPr/>
      </xdr:nvSpPr>
      <xdr:spPr>
        <a:xfrm>
          <a:off x="1079500" y="1006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71130</xdr:rowOff>
    </xdr:from>
    <xdr:ext cx="534377" cy="259045"/>
    <xdr:sp macro="" textlink="">
      <xdr:nvSpPr>
        <xdr:cNvPr id="132" name="テキスト ボックス 131"/>
        <xdr:cNvSpPr txBox="1"/>
      </xdr:nvSpPr>
      <xdr:spPr>
        <a:xfrm>
          <a:off x="863111" y="98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147237</xdr:rowOff>
    </xdr:from>
    <xdr:to>
      <xdr:col>24</xdr:col>
      <xdr:colOff>114300</xdr:colOff>
      <xdr:row>53</xdr:row>
      <xdr:rowOff>77387</xdr:rowOff>
    </xdr:to>
    <xdr:sp macro="" textlink="">
      <xdr:nvSpPr>
        <xdr:cNvPr id="138" name="楕円 137"/>
        <xdr:cNvSpPr/>
      </xdr:nvSpPr>
      <xdr:spPr>
        <a:xfrm>
          <a:off x="4584700" y="906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62164</xdr:rowOff>
    </xdr:from>
    <xdr:ext cx="599010" cy="259045"/>
    <xdr:sp macro="" textlink="">
      <xdr:nvSpPr>
        <xdr:cNvPr id="139" name="総務費該当値テキスト"/>
        <xdr:cNvSpPr txBox="1"/>
      </xdr:nvSpPr>
      <xdr:spPr>
        <a:xfrm>
          <a:off x="4686300" y="89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63275</xdr:rowOff>
    </xdr:from>
    <xdr:to>
      <xdr:col>20</xdr:col>
      <xdr:colOff>38100</xdr:colOff>
      <xdr:row>59</xdr:row>
      <xdr:rowOff>164875</xdr:rowOff>
    </xdr:to>
    <xdr:sp macro="" textlink="">
      <xdr:nvSpPr>
        <xdr:cNvPr id="140" name="楕円 139"/>
        <xdr:cNvSpPr/>
      </xdr:nvSpPr>
      <xdr:spPr>
        <a:xfrm>
          <a:off x="3746500" y="1017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156002</xdr:rowOff>
    </xdr:from>
    <xdr:ext cx="534377" cy="259045"/>
    <xdr:sp macro="" textlink="">
      <xdr:nvSpPr>
        <xdr:cNvPr id="141" name="テキスト ボックス 140"/>
        <xdr:cNvSpPr txBox="1"/>
      </xdr:nvSpPr>
      <xdr:spPr>
        <a:xfrm>
          <a:off x="3530111" y="1027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30999</xdr:rowOff>
    </xdr:from>
    <xdr:to>
      <xdr:col>15</xdr:col>
      <xdr:colOff>101600</xdr:colOff>
      <xdr:row>59</xdr:row>
      <xdr:rowOff>132599</xdr:rowOff>
    </xdr:to>
    <xdr:sp macro="" textlink="">
      <xdr:nvSpPr>
        <xdr:cNvPr id="142" name="楕円 141"/>
        <xdr:cNvSpPr/>
      </xdr:nvSpPr>
      <xdr:spPr>
        <a:xfrm>
          <a:off x="2857500" y="1014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123726</xdr:rowOff>
    </xdr:from>
    <xdr:ext cx="534377" cy="259045"/>
    <xdr:sp macro="" textlink="">
      <xdr:nvSpPr>
        <xdr:cNvPr id="143" name="テキスト ボックス 142"/>
        <xdr:cNvSpPr txBox="1"/>
      </xdr:nvSpPr>
      <xdr:spPr>
        <a:xfrm>
          <a:off x="2641111" y="1023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11971</xdr:rowOff>
    </xdr:from>
    <xdr:to>
      <xdr:col>10</xdr:col>
      <xdr:colOff>165100</xdr:colOff>
      <xdr:row>59</xdr:row>
      <xdr:rowOff>113571</xdr:rowOff>
    </xdr:to>
    <xdr:sp macro="" textlink="">
      <xdr:nvSpPr>
        <xdr:cNvPr id="144" name="楕円 143"/>
        <xdr:cNvSpPr/>
      </xdr:nvSpPr>
      <xdr:spPr>
        <a:xfrm>
          <a:off x="1968500" y="1012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104698</xdr:rowOff>
    </xdr:from>
    <xdr:ext cx="534377" cy="259045"/>
    <xdr:sp macro="" textlink="">
      <xdr:nvSpPr>
        <xdr:cNvPr id="145" name="テキスト ボックス 144"/>
        <xdr:cNvSpPr txBox="1"/>
      </xdr:nvSpPr>
      <xdr:spPr>
        <a:xfrm>
          <a:off x="1752111" y="1022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17686</xdr:rowOff>
    </xdr:from>
    <xdr:to>
      <xdr:col>6</xdr:col>
      <xdr:colOff>38100</xdr:colOff>
      <xdr:row>59</xdr:row>
      <xdr:rowOff>119286</xdr:rowOff>
    </xdr:to>
    <xdr:sp macro="" textlink="">
      <xdr:nvSpPr>
        <xdr:cNvPr id="146" name="楕円 145"/>
        <xdr:cNvSpPr/>
      </xdr:nvSpPr>
      <xdr:spPr>
        <a:xfrm>
          <a:off x="1079500" y="1013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110413</xdr:rowOff>
    </xdr:from>
    <xdr:ext cx="534377" cy="259045"/>
    <xdr:sp macro="" textlink="">
      <xdr:nvSpPr>
        <xdr:cNvPr id="147" name="テキスト ボックス 146"/>
        <xdr:cNvSpPr txBox="1"/>
      </xdr:nvSpPr>
      <xdr:spPr>
        <a:xfrm>
          <a:off x="863111" y="1022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73533</xdr:rowOff>
    </xdr:from>
    <xdr:to>
      <xdr:col>24</xdr:col>
      <xdr:colOff>62865</xdr:colOff>
      <xdr:row>79</xdr:row>
      <xdr:rowOff>19214</xdr:rowOff>
    </xdr:to>
    <xdr:cxnSp macro="">
      <xdr:nvCxnSpPr>
        <xdr:cNvPr id="172" name="直線コネクタ 171"/>
        <xdr:cNvCxnSpPr/>
      </xdr:nvCxnSpPr>
      <xdr:spPr>
        <a:xfrm flipV="1">
          <a:off x="4633595" y="12075033"/>
          <a:ext cx="1270" cy="148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23041</xdr:rowOff>
    </xdr:from>
    <xdr:ext cx="599010" cy="259045"/>
    <xdr:sp macro="" textlink="">
      <xdr:nvSpPr>
        <xdr:cNvPr id="173" name="民生費最小値テキスト"/>
        <xdr:cNvSpPr txBox="1"/>
      </xdr:nvSpPr>
      <xdr:spPr>
        <a:xfrm>
          <a:off x="4686300" y="1356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19214</xdr:rowOff>
    </xdr:from>
    <xdr:to>
      <xdr:col>24</xdr:col>
      <xdr:colOff>152400</xdr:colOff>
      <xdr:row>79</xdr:row>
      <xdr:rowOff>19214</xdr:rowOff>
    </xdr:to>
    <xdr:cxnSp macro="">
      <xdr:nvCxnSpPr>
        <xdr:cNvPr id="174" name="直線コネクタ 173"/>
        <xdr:cNvCxnSpPr/>
      </xdr:nvCxnSpPr>
      <xdr:spPr>
        <a:xfrm>
          <a:off x="4546600" y="1356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20210</xdr:rowOff>
    </xdr:from>
    <xdr:ext cx="599010" cy="259045"/>
    <xdr:sp macro="" textlink="">
      <xdr:nvSpPr>
        <xdr:cNvPr id="175" name="民生費最大値テキスト"/>
        <xdr:cNvSpPr txBox="1"/>
      </xdr:nvSpPr>
      <xdr:spPr>
        <a:xfrm>
          <a:off x="4686300" y="1185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239,210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73533</xdr:rowOff>
    </xdr:from>
    <xdr:to>
      <xdr:col>24</xdr:col>
      <xdr:colOff>152400</xdr:colOff>
      <xdr:row>70</xdr:row>
      <xdr:rowOff>73533</xdr:rowOff>
    </xdr:to>
    <xdr:cxnSp macro="">
      <xdr:nvCxnSpPr>
        <xdr:cNvPr id="176" name="直線コネクタ 175"/>
        <xdr:cNvCxnSpPr/>
      </xdr:nvCxnSpPr>
      <xdr:spPr>
        <a:xfrm>
          <a:off x="4546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109843</xdr:rowOff>
    </xdr:from>
    <xdr:to>
      <xdr:col>24</xdr:col>
      <xdr:colOff>63500</xdr:colOff>
      <xdr:row>77</xdr:row>
      <xdr:rowOff>125933</xdr:rowOff>
    </xdr:to>
    <xdr:cxnSp macro="">
      <xdr:nvCxnSpPr>
        <xdr:cNvPr id="177" name="直線コネクタ 176"/>
        <xdr:cNvCxnSpPr/>
      </xdr:nvCxnSpPr>
      <xdr:spPr>
        <a:xfrm flipV="1">
          <a:off x="3797300" y="13311493"/>
          <a:ext cx="838200" cy="1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97769</xdr:rowOff>
    </xdr:from>
    <xdr:ext cx="599010" cy="259045"/>
    <xdr:sp macro="" textlink="">
      <xdr:nvSpPr>
        <xdr:cNvPr id="178" name="民生費平均値テキスト"/>
        <xdr:cNvSpPr txBox="1"/>
      </xdr:nvSpPr>
      <xdr:spPr>
        <a:xfrm>
          <a:off x="4686300" y="12785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74892</xdr:rowOff>
    </xdr:from>
    <xdr:to>
      <xdr:col>24</xdr:col>
      <xdr:colOff>114300</xdr:colOff>
      <xdr:row>76</xdr:row>
      <xdr:rowOff>5042</xdr:rowOff>
    </xdr:to>
    <xdr:sp macro="" textlink="">
      <xdr:nvSpPr>
        <xdr:cNvPr id="179" name="フローチャート: 判断 178"/>
        <xdr:cNvSpPr/>
      </xdr:nvSpPr>
      <xdr:spPr>
        <a:xfrm>
          <a:off x="4584700" y="129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125933</xdr:rowOff>
    </xdr:from>
    <xdr:to>
      <xdr:col>19</xdr:col>
      <xdr:colOff>177800</xdr:colOff>
      <xdr:row>78</xdr:row>
      <xdr:rowOff>26467</xdr:rowOff>
    </xdr:to>
    <xdr:cxnSp macro="">
      <xdr:nvCxnSpPr>
        <xdr:cNvPr id="180" name="直線コネクタ 179"/>
        <xdr:cNvCxnSpPr/>
      </xdr:nvCxnSpPr>
      <xdr:spPr>
        <a:xfrm flipV="1">
          <a:off x="2908300" y="13327583"/>
          <a:ext cx="889000" cy="7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7835</xdr:rowOff>
    </xdr:from>
    <xdr:to>
      <xdr:col>20</xdr:col>
      <xdr:colOff>38100</xdr:colOff>
      <xdr:row>76</xdr:row>
      <xdr:rowOff>109435</xdr:rowOff>
    </xdr:to>
    <xdr:sp macro="" textlink="">
      <xdr:nvSpPr>
        <xdr:cNvPr id="181" name="フローチャート: 判断 180"/>
        <xdr:cNvSpPr/>
      </xdr:nvSpPr>
      <xdr:spPr>
        <a:xfrm>
          <a:off x="37465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125963</xdr:rowOff>
    </xdr:from>
    <xdr:ext cx="599010" cy="259045"/>
    <xdr:sp macro="" textlink="">
      <xdr:nvSpPr>
        <xdr:cNvPr id="182" name="テキスト ボックス 181"/>
        <xdr:cNvSpPr txBox="1"/>
      </xdr:nvSpPr>
      <xdr:spPr>
        <a:xfrm>
          <a:off x="3497795" y="1281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26467</xdr:rowOff>
    </xdr:from>
    <xdr:to>
      <xdr:col>15</xdr:col>
      <xdr:colOff>50800</xdr:colOff>
      <xdr:row>78</xdr:row>
      <xdr:rowOff>64694</xdr:rowOff>
    </xdr:to>
    <xdr:cxnSp macro="">
      <xdr:nvCxnSpPr>
        <xdr:cNvPr id="183" name="直線コネクタ 182"/>
        <xdr:cNvCxnSpPr/>
      </xdr:nvCxnSpPr>
      <xdr:spPr>
        <a:xfrm flipV="1">
          <a:off x="2019300" y="13399567"/>
          <a:ext cx="889000" cy="3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89230</xdr:rowOff>
    </xdr:from>
    <xdr:to>
      <xdr:col>15</xdr:col>
      <xdr:colOff>101600</xdr:colOff>
      <xdr:row>77</xdr:row>
      <xdr:rowOff>19380</xdr:rowOff>
    </xdr:to>
    <xdr:sp macro="" textlink="">
      <xdr:nvSpPr>
        <xdr:cNvPr id="184" name="フローチャート: 判断 183"/>
        <xdr:cNvSpPr/>
      </xdr:nvSpPr>
      <xdr:spPr>
        <a:xfrm>
          <a:off x="2857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35907</xdr:rowOff>
    </xdr:from>
    <xdr:ext cx="599010" cy="259045"/>
    <xdr:sp macro="" textlink="">
      <xdr:nvSpPr>
        <xdr:cNvPr id="185" name="テキスト ボックス 184"/>
        <xdr:cNvSpPr txBox="1"/>
      </xdr:nvSpPr>
      <xdr:spPr>
        <a:xfrm>
          <a:off x="2608795" y="1289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64694</xdr:rowOff>
    </xdr:from>
    <xdr:to>
      <xdr:col>10</xdr:col>
      <xdr:colOff>114300</xdr:colOff>
      <xdr:row>78</xdr:row>
      <xdr:rowOff>111734</xdr:rowOff>
    </xdr:to>
    <xdr:cxnSp macro="">
      <xdr:nvCxnSpPr>
        <xdr:cNvPr id="186" name="直線コネクタ 185"/>
        <xdr:cNvCxnSpPr/>
      </xdr:nvCxnSpPr>
      <xdr:spPr>
        <a:xfrm flipV="1">
          <a:off x="1130300" y="13437794"/>
          <a:ext cx="889000" cy="4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65621</xdr:rowOff>
    </xdr:from>
    <xdr:to>
      <xdr:col>10</xdr:col>
      <xdr:colOff>165100</xdr:colOff>
      <xdr:row>76</xdr:row>
      <xdr:rowOff>167221</xdr:rowOff>
    </xdr:to>
    <xdr:sp macro="" textlink="">
      <xdr:nvSpPr>
        <xdr:cNvPr id="187" name="フローチャート: 判断 186"/>
        <xdr:cNvSpPr/>
      </xdr:nvSpPr>
      <xdr:spPr>
        <a:xfrm>
          <a:off x="1968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12298</xdr:rowOff>
    </xdr:from>
    <xdr:ext cx="599010" cy="259045"/>
    <xdr:sp macro="" textlink="">
      <xdr:nvSpPr>
        <xdr:cNvPr id="188" name="テキスト ボックス 187"/>
        <xdr:cNvSpPr txBox="1"/>
      </xdr:nvSpPr>
      <xdr:spPr>
        <a:xfrm>
          <a:off x="1719795" y="1287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6186</xdr:rowOff>
    </xdr:from>
    <xdr:to>
      <xdr:col>6</xdr:col>
      <xdr:colOff>38100</xdr:colOff>
      <xdr:row>76</xdr:row>
      <xdr:rowOff>107786</xdr:rowOff>
    </xdr:to>
    <xdr:sp macro="" textlink="">
      <xdr:nvSpPr>
        <xdr:cNvPr id="189" name="フローチャート: 判断 188"/>
        <xdr:cNvSpPr/>
      </xdr:nvSpPr>
      <xdr:spPr>
        <a:xfrm>
          <a:off x="1079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124312</xdr:rowOff>
    </xdr:from>
    <xdr:ext cx="599010" cy="259045"/>
    <xdr:sp macro="" textlink="">
      <xdr:nvSpPr>
        <xdr:cNvPr id="190" name="テキスト ボックス 189"/>
        <xdr:cNvSpPr txBox="1"/>
      </xdr:nvSpPr>
      <xdr:spPr>
        <a:xfrm>
          <a:off x="830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59043</xdr:rowOff>
    </xdr:from>
    <xdr:to>
      <xdr:col>24</xdr:col>
      <xdr:colOff>114300</xdr:colOff>
      <xdr:row>77</xdr:row>
      <xdr:rowOff>160643</xdr:rowOff>
    </xdr:to>
    <xdr:sp macro="" textlink="">
      <xdr:nvSpPr>
        <xdr:cNvPr id="196" name="楕円 195"/>
        <xdr:cNvSpPr/>
      </xdr:nvSpPr>
      <xdr:spPr>
        <a:xfrm>
          <a:off x="4584700" y="13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37470</xdr:rowOff>
    </xdr:from>
    <xdr:ext cx="599010" cy="259045"/>
    <xdr:sp macro="" textlink="">
      <xdr:nvSpPr>
        <xdr:cNvPr id="197" name="民生費該当値テキスト"/>
        <xdr:cNvSpPr txBox="1"/>
      </xdr:nvSpPr>
      <xdr:spPr>
        <a:xfrm>
          <a:off x="4686300" y="13239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75133</xdr:rowOff>
    </xdr:from>
    <xdr:to>
      <xdr:col>20</xdr:col>
      <xdr:colOff>38100</xdr:colOff>
      <xdr:row>78</xdr:row>
      <xdr:rowOff>5283</xdr:rowOff>
    </xdr:to>
    <xdr:sp macro="" textlink="">
      <xdr:nvSpPr>
        <xdr:cNvPr id="198" name="楕円 197"/>
        <xdr:cNvSpPr/>
      </xdr:nvSpPr>
      <xdr:spPr>
        <a:xfrm>
          <a:off x="3746500" y="1327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167860</xdr:rowOff>
    </xdr:from>
    <xdr:ext cx="599010" cy="259045"/>
    <xdr:sp macro="" textlink="">
      <xdr:nvSpPr>
        <xdr:cNvPr id="199" name="テキスト ボックス 198"/>
        <xdr:cNvSpPr txBox="1"/>
      </xdr:nvSpPr>
      <xdr:spPr>
        <a:xfrm>
          <a:off x="3497795" y="1336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147117</xdr:rowOff>
    </xdr:from>
    <xdr:to>
      <xdr:col>15</xdr:col>
      <xdr:colOff>101600</xdr:colOff>
      <xdr:row>78</xdr:row>
      <xdr:rowOff>77267</xdr:rowOff>
    </xdr:to>
    <xdr:sp macro="" textlink="">
      <xdr:nvSpPr>
        <xdr:cNvPr id="200" name="楕円 199"/>
        <xdr:cNvSpPr/>
      </xdr:nvSpPr>
      <xdr:spPr>
        <a:xfrm>
          <a:off x="2857500" y="1334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68394</xdr:rowOff>
    </xdr:from>
    <xdr:ext cx="599010" cy="259045"/>
    <xdr:sp macro="" textlink="">
      <xdr:nvSpPr>
        <xdr:cNvPr id="201" name="テキスト ボックス 200"/>
        <xdr:cNvSpPr txBox="1"/>
      </xdr:nvSpPr>
      <xdr:spPr>
        <a:xfrm>
          <a:off x="2608795" y="1344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13894</xdr:rowOff>
    </xdr:from>
    <xdr:to>
      <xdr:col>10</xdr:col>
      <xdr:colOff>165100</xdr:colOff>
      <xdr:row>78</xdr:row>
      <xdr:rowOff>115494</xdr:rowOff>
    </xdr:to>
    <xdr:sp macro="" textlink="">
      <xdr:nvSpPr>
        <xdr:cNvPr id="202" name="楕円 201"/>
        <xdr:cNvSpPr/>
      </xdr:nvSpPr>
      <xdr:spPr>
        <a:xfrm>
          <a:off x="1968500" y="133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106621</xdr:rowOff>
    </xdr:from>
    <xdr:ext cx="599010" cy="259045"/>
    <xdr:sp macro="" textlink="">
      <xdr:nvSpPr>
        <xdr:cNvPr id="203" name="テキスト ボックス 202"/>
        <xdr:cNvSpPr txBox="1"/>
      </xdr:nvSpPr>
      <xdr:spPr>
        <a:xfrm>
          <a:off x="1719795" y="1347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60934</xdr:rowOff>
    </xdr:from>
    <xdr:to>
      <xdr:col>6</xdr:col>
      <xdr:colOff>38100</xdr:colOff>
      <xdr:row>78</xdr:row>
      <xdr:rowOff>162534</xdr:rowOff>
    </xdr:to>
    <xdr:sp macro="" textlink="">
      <xdr:nvSpPr>
        <xdr:cNvPr id="204" name="楕円 203"/>
        <xdr:cNvSpPr/>
      </xdr:nvSpPr>
      <xdr:spPr>
        <a:xfrm>
          <a:off x="1079500" y="1343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153661</xdr:rowOff>
    </xdr:from>
    <xdr:ext cx="599010" cy="259045"/>
    <xdr:sp macro="" textlink="">
      <xdr:nvSpPr>
        <xdr:cNvPr id="205" name="テキスト ボックス 204"/>
        <xdr:cNvSpPr txBox="1"/>
      </xdr:nvSpPr>
      <xdr:spPr>
        <a:xfrm>
          <a:off x="830795" y="13526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145035</xdr:rowOff>
    </xdr:from>
    <xdr:to>
      <xdr:col>24</xdr:col>
      <xdr:colOff>62865</xdr:colOff>
      <xdr:row>97</xdr:row>
      <xdr:rowOff>118402</xdr:rowOff>
    </xdr:to>
    <xdr:cxnSp macro="">
      <xdr:nvCxnSpPr>
        <xdr:cNvPr id="230" name="直線コネクタ 229"/>
        <xdr:cNvCxnSpPr/>
      </xdr:nvCxnSpPr>
      <xdr:spPr>
        <a:xfrm flipV="1">
          <a:off x="4633595" y="15404085"/>
          <a:ext cx="1270" cy="1344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122229</xdr:rowOff>
    </xdr:from>
    <xdr:ext cx="534377" cy="259045"/>
    <xdr:sp macro="" textlink="">
      <xdr:nvSpPr>
        <xdr:cNvPr id="231" name="衛生費最小値テキスト"/>
        <xdr:cNvSpPr txBox="1"/>
      </xdr:nvSpPr>
      <xdr:spPr>
        <a:xfrm>
          <a:off x="4686300" y="167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118402</xdr:rowOff>
    </xdr:from>
    <xdr:to>
      <xdr:col>24</xdr:col>
      <xdr:colOff>152400</xdr:colOff>
      <xdr:row>97</xdr:row>
      <xdr:rowOff>118402</xdr:rowOff>
    </xdr:to>
    <xdr:cxnSp macro="">
      <xdr:nvCxnSpPr>
        <xdr:cNvPr id="232" name="直線コネクタ 231"/>
        <xdr:cNvCxnSpPr/>
      </xdr:nvCxnSpPr>
      <xdr:spPr>
        <a:xfrm>
          <a:off x="4546600" y="16749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91712</xdr:rowOff>
    </xdr:from>
    <xdr:ext cx="534377" cy="259045"/>
    <xdr:sp macro="" textlink="">
      <xdr:nvSpPr>
        <xdr:cNvPr id="233" name="衛生費最大値テキスト"/>
        <xdr:cNvSpPr txBox="1"/>
      </xdr:nvSpPr>
      <xdr:spPr>
        <a:xfrm>
          <a:off x="4686300" y="1517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52,360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145035</xdr:rowOff>
    </xdr:from>
    <xdr:to>
      <xdr:col>24</xdr:col>
      <xdr:colOff>152400</xdr:colOff>
      <xdr:row>89</xdr:row>
      <xdr:rowOff>145035</xdr:rowOff>
    </xdr:to>
    <xdr:cxnSp macro="">
      <xdr:nvCxnSpPr>
        <xdr:cNvPr id="234" name="直線コネクタ 233"/>
        <xdr:cNvCxnSpPr/>
      </xdr:nvCxnSpPr>
      <xdr:spPr>
        <a:xfrm>
          <a:off x="4546600" y="1540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170408</xdr:rowOff>
    </xdr:from>
    <xdr:to>
      <xdr:col>24</xdr:col>
      <xdr:colOff>63500</xdr:colOff>
      <xdr:row>96</xdr:row>
      <xdr:rowOff>97295</xdr:rowOff>
    </xdr:to>
    <xdr:cxnSp macro="">
      <xdr:nvCxnSpPr>
        <xdr:cNvPr id="235" name="直線コネクタ 234"/>
        <xdr:cNvCxnSpPr/>
      </xdr:nvCxnSpPr>
      <xdr:spPr>
        <a:xfrm flipV="1">
          <a:off x="3797300" y="16458158"/>
          <a:ext cx="838200" cy="9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38244</xdr:rowOff>
    </xdr:from>
    <xdr:ext cx="534377" cy="259045"/>
    <xdr:sp macro="" textlink="">
      <xdr:nvSpPr>
        <xdr:cNvPr id="236" name="衛生費平均値テキスト"/>
        <xdr:cNvSpPr txBox="1"/>
      </xdr:nvSpPr>
      <xdr:spPr>
        <a:xfrm>
          <a:off x="4686300" y="15983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xdr:rowOff>
    </xdr:from>
    <xdr:to>
      <xdr:col>24</xdr:col>
      <xdr:colOff>114300</xdr:colOff>
      <xdr:row>94</xdr:row>
      <xdr:rowOff>116967</xdr:rowOff>
    </xdr:to>
    <xdr:sp macro="" textlink="">
      <xdr:nvSpPr>
        <xdr:cNvPr id="237" name="フローチャート: 判断 236"/>
        <xdr:cNvSpPr/>
      </xdr:nvSpPr>
      <xdr:spPr>
        <a:xfrm>
          <a:off x="4584700" y="161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97295</xdr:rowOff>
    </xdr:from>
    <xdr:to>
      <xdr:col>19</xdr:col>
      <xdr:colOff>177800</xdr:colOff>
      <xdr:row>96</xdr:row>
      <xdr:rowOff>113716</xdr:rowOff>
    </xdr:to>
    <xdr:cxnSp macro="">
      <xdr:nvCxnSpPr>
        <xdr:cNvPr id="238" name="直線コネクタ 237"/>
        <xdr:cNvCxnSpPr/>
      </xdr:nvCxnSpPr>
      <xdr:spPr>
        <a:xfrm flipV="1">
          <a:off x="2908300" y="16556495"/>
          <a:ext cx="8890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59449</xdr:rowOff>
    </xdr:from>
    <xdr:to>
      <xdr:col>20</xdr:col>
      <xdr:colOff>38100</xdr:colOff>
      <xdr:row>94</xdr:row>
      <xdr:rowOff>161049</xdr:rowOff>
    </xdr:to>
    <xdr:sp macro="" textlink="">
      <xdr:nvSpPr>
        <xdr:cNvPr id="239" name="フローチャート: 判断 238"/>
        <xdr:cNvSpPr/>
      </xdr:nvSpPr>
      <xdr:spPr>
        <a:xfrm>
          <a:off x="37465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6126</xdr:rowOff>
    </xdr:from>
    <xdr:ext cx="534377" cy="259045"/>
    <xdr:sp macro="" textlink="">
      <xdr:nvSpPr>
        <xdr:cNvPr id="240" name="テキスト ボックス 239"/>
        <xdr:cNvSpPr txBox="1"/>
      </xdr:nvSpPr>
      <xdr:spPr>
        <a:xfrm>
          <a:off x="3530111" y="1595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142557</xdr:rowOff>
    </xdr:from>
    <xdr:to>
      <xdr:col>15</xdr:col>
      <xdr:colOff>50800</xdr:colOff>
      <xdr:row>96</xdr:row>
      <xdr:rowOff>113716</xdr:rowOff>
    </xdr:to>
    <xdr:cxnSp macro="">
      <xdr:nvCxnSpPr>
        <xdr:cNvPr id="241" name="直線コネクタ 240"/>
        <xdr:cNvCxnSpPr/>
      </xdr:nvCxnSpPr>
      <xdr:spPr>
        <a:xfrm>
          <a:off x="2019300" y="16430307"/>
          <a:ext cx="889000" cy="14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104406</xdr:rowOff>
    </xdr:from>
    <xdr:to>
      <xdr:col>15</xdr:col>
      <xdr:colOff>101600</xdr:colOff>
      <xdr:row>95</xdr:row>
      <xdr:rowOff>34556</xdr:rowOff>
    </xdr:to>
    <xdr:sp macro="" textlink="">
      <xdr:nvSpPr>
        <xdr:cNvPr id="242" name="フローチャート: 判断 241"/>
        <xdr:cNvSpPr/>
      </xdr:nvSpPr>
      <xdr:spPr>
        <a:xfrm>
          <a:off x="2857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51083</xdr:rowOff>
    </xdr:from>
    <xdr:ext cx="534377" cy="259045"/>
    <xdr:sp macro="" textlink="">
      <xdr:nvSpPr>
        <xdr:cNvPr id="243" name="テキスト ボックス 242"/>
        <xdr:cNvSpPr txBox="1"/>
      </xdr:nvSpPr>
      <xdr:spPr>
        <a:xfrm>
          <a:off x="2641111" y="159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142557</xdr:rowOff>
    </xdr:from>
    <xdr:to>
      <xdr:col>10</xdr:col>
      <xdr:colOff>114300</xdr:colOff>
      <xdr:row>96</xdr:row>
      <xdr:rowOff>144235</xdr:rowOff>
    </xdr:to>
    <xdr:cxnSp macro="">
      <xdr:nvCxnSpPr>
        <xdr:cNvPr id="244" name="直線コネクタ 243"/>
        <xdr:cNvCxnSpPr/>
      </xdr:nvCxnSpPr>
      <xdr:spPr>
        <a:xfrm flipV="1">
          <a:off x="1130300" y="16430307"/>
          <a:ext cx="889000" cy="17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95720</xdr:rowOff>
    </xdr:from>
    <xdr:to>
      <xdr:col>10</xdr:col>
      <xdr:colOff>165100</xdr:colOff>
      <xdr:row>95</xdr:row>
      <xdr:rowOff>25870</xdr:rowOff>
    </xdr:to>
    <xdr:sp macro="" textlink="">
      <xdr:nvSpPr>
        <xdr:cNvPr id="245" name="フローチャート: 判断 244"/>
        <xdr:cNvSpPr/>
      </xdr:nvSpPr>
      <xdr:spPr>
        <a:xfrm>
          <a:off x="1968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42397</xdr:rowOff>
    </xdr:from>
    <xdr:ext cx="534377" cy="259045"/>
    <xdr:sp macro="" textlink="">
      <xdr:nvSpPr>
        <xdr:cNvPr id="246" name="テキスト ボックス 245"/>
        <xdr:cNvSpPr txBox="1"/>
      </xdr:nvSpPr>
      <xdr:spPr>
        <a:xfrm>
          <a:off x="1752111" y="159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107341</xdr:rowOff>
    </xdr:from>
    <xdr:to>
      <xdr:col>6</xdr:col>
      <xdr:colOff>38100</xdr:colOff>
      <xdr:row>95</xdr:row>
      <xdr:rowOff>37491</xdr:rowOff>
    </xdr:to>
    <xdr:sp macro="" textlink="">
      <xdr:nvSpPr>
        <xdr:cNvPr id="247" name="フローチャート: 判断 246"/>
        <xdr:cNvSpPr/>
      </xdr:nvSpPr>
      <xdr:spPr>
        <a:xfrm>
          <a:off x="1079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54018</xdr:rowOff>
    </xdr:from>
    <xdr:ext cx="534377" cy="259045"/>
    <xdr:sp macro="" textlink="">
      <xdr:nvSpPr>
        <xdr:cNvPr id="248" name="テキスト ボックス 247"/>
        <xdr:cNvSpPr txBox="1"/>
      </xdr:nvSpPr>
      <xdr:spPr>
        <a:xfrm>
          <a:off x="863111" y="159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119608</xdr:rowOff>
    </xdr:from>
    <xdr:to>
      <xdr:col>24</xdr:col>
      <xdr:colOff>114300</xdr:colOff>
      <xdr:row>96</xdr:row>
      <xdr:rowOff>49758</xdr:rowOff>
    </xdr:to>
    <xdr:sp macro="" textlink="">
      <xdr:nvSpPr>
        <xdr:cNvPr id="254" name="楕円 253"/>
        <xdr:cNvSpPr/>
      </xdr:nvSpPr>
      <xdr:spPr>
        <a:xfrm>
          <a:off x="4584700" y="1640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98035</xdr:rowOff>
    </xdr:from>
    <xdr:ext cx="534377" cy="259045"/>
    <xdr:sp macro="" textlink="">
      <xdr:nvSpPr>
        <xdr:cNvPr id="255" name="衛生費該当値テキスト"/>
        <xdr:cNvSpPr txBox="1"/>
      </xdr:nvSpPr>
      <xdr:spPr>
        <a:xfrm>
          <a:off x="4686300" y="1638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46495</xdr:rowOff>
    </xdr:from>
    <xdr:to>
      <xdr:col>20</xdr:col>
      <xdr:colOff>38100</xdr:colOff>
      <xdr:row>96</xdr:row>
      <xdr:rowOff>148095</xdr:rowOff>
    </xdr:to>
    <xdr:sp macro="" textlink="">
      <xdr:nvSpPr>
        <xdr:cNvPr id="256" name="楕円 255"/>
        <xdr:cNvSpPr/>
      </xdr:nvSpPr>
      <xdr:spPr>
        <a:xfrm>
          <a:off x="3746500" y="165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139222</xdr:rowOff>
    </xdr:from>
    <xdr:ext cx="534377" cy="259045"/>
    <xdr:sp macro="" textlink="">
      <xdr:nvSpPr>
        <xdr:cNvPr id="257" name="テキスト ボックス 256"/>
        <xdr:cNvSpPr txBox="1"/>
      </xdr:nvSpPr>
      <xdr:spPr>
        <a:xfrm>
          <a:off x="3530111" y="1659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62916</xdr:rowOff>
    </xdr:from>
    <xdr:to>
      <xdr:col>15</xdr:col>
      <xdr:colOff>101600</xdr:colOff>
      <xdr:row>96</xdr:row>
      <xdr:rowOff>164516</xdr:rowOff>
    </xdr:to>
    <xdr:sp macro="" textlink="">
      <xdr:nvSpPr>
        <xdr:cNvPr id="258" name="楕円 257"/>
        <xdr:cNvSpPr/>
      </xdr:nvSpPr>
      <xdr:spPr>
        <a:xfrm>
          <a:off x="2857500" y="1652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155643</xdr:rowOff>
    </xdr:from>
    <xdr:ext cx="534377" cy="259045"/>
    <xdr:sp macro="" textlink="">
      <xdr:nvSpPr>
        <xdr:cNvPr id="259" name="テキスト ボックス 258"/>
        <xdr:cNvSpPr txBox="1"/>
      </xdr:nvSpPr>
      <xdr:spPr>
        <a:xfrm>
          <a:off x="2641111" y="1661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91757</xdr:rowOff>
    </xdr:from>
    <xdr:to>
      <xdr:col>10</xdr:col>
      <xdr:colOff>165100</xdr:colOff>
      <xdr:row>96</xdr:row>
      <xdr:rowOff>21907</xdr:rowOff>
    </xdr:to>
    <xdr:sp macro="" textlink="">
      <xdr:nvSpPr>
        <xdr:cNvPr id="260" name="楕円 259"/>
        <xdr:cNvSpPr/>
      </xdr:nvSpPr>
      <xdr:spPr>
        <a:xfrm>
          <a:off x="1968500" y="1637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13034</xdr:rowOff>
    </xdr:from>
    <xdr:ext cx="534377" cy="259045"/>
    <xdr:sp macro="" textlink="">
      <xdr:nvSpPr>
        <xdr:cNvPr id="261" name="テキスト ボックス 260"/>
        <xdr:cNvSpPr txBox="1"/>
      </xdr:nvSpPr>
      <xdr:spPr>
        <a:xfrm>
          <a:off x="1752111" y="1647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93435</xdr:rowOff>
    </xdr:from>
    <xdr:to>
      <xdr:col>6</xdr:col>
      <xdr:colOff>38100</xdr:colOff>
      <xdr:row>97</xdr:row>
      <xdr:rowOff>23585</xdr:rowOff>
    </xdr:to>
    <xdr:sp macro="" textlink="">
      <xdr:nvSpPr>
        <xdr:cNvPr id="262" name="楕円 261"/>
        <xdr:cNvSpPr/>
      </xdr:nvSpPr>
      <xdr:spPr>
        <a:xfrm>
          <a:off x="1079500" y="1655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14712</xdr:rowOff>
    </xdr:from>
    <xdr:ext cx="534377" cy="259045"/>
    <xdr:sp macro="" textlink="">
      <xdr:nvSpPr>
        <xdr:cNvPr id="263" name="テキスト ボックス 262"/>
        <xdr:cNvSpPr txBox="1"/>
      </xdr:nvSpPr>
      <xdr:spPr>
        <a:xfrm>
          <a:off x="863111" y="1664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152654</xdr:rowOff>
    </xdr:from>
    <xdr:to>
      <xdr:col>54</xdr:col>
      <xdr:colOff>189865</xdr:colOff>
      <xdr:row>39</xdr:row>
      <xdr:rowOff>43307</xdr:rowOff>
    </xdr:to>
    <xdr:cxnSp macro="">
      <xdr:nvCxnSpPr>
        <xdr:cNvPr id="287" name="直線コネクタ 286"/>
        <xdr:cNvCxnSpPr/>
      </xdr:nvCxnSpPr>
      <xdr:spPr>
        <a:xfrm flipV="1">
          <a:off x="10475595" y="5467604"/>
          <a:ext cx="1270" cy="1262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88"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89" name="直線コネクタ 288"/>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99331</xdr:rowOff>
    </xdr:from>
    <xdr:ext cx="469744" cy="259045"/>
    <xdr:sp macro="" textlink="">
      <xdr:nvSpPr>
        <xdr:cNvPr id="290" name="労働費最大値テキスト"/>
        <xdr:cNvSpPr txBox="1"/>
      </xdr:nvSpPr>
      <xdr:spPr>
        <a:xfrm>
          <a:off x="10528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152654</xdr:rowOff>
    </xdr:from>
    <xdr:to>
      <xdr:col>55</xdr:col>
      <xdr:colOff>88900</xdr:colOff>
      <xdr:row>31</xdr:row>
      <xdr:rowOff>152654</xdr:rowOff>
    </xdr:to>
    <xdr:cxnSp macro="">
      <xdr:nvCxnSpPr>
        <xdr:cNvPr id="291" name="直線コネクタ 290"/>
        <xdr:cNvCxnSpPr/>
      </xdr:nvCxnSpPr>
      <xdr:spPr>
        <a:xfrm>
          <a:off x="10388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110363</xdr:rowOff>
    </xdr:from>
    <xdr:to>
      <xdr:col>55</xdr:col>
      <xdr:colOff>0</xdr:colOff>
      <xdr:row>37</xdr:row>
      <xdr:rowOff>136652</xdr:rowOff>
    </xdr:to>
    <xdr:cxnSp macro="">
      <xdr:nvCxnSpPr>
        <xdr:cNvPr id="292" name="直線コネクタ 291"/>
        <xdr:cNvCxnSpPr/>
      </xdr:nvCxnSpPr>
      <xdr:spPr>
        <a:xfrm>
          <a:off x="9639300" y="6454013"/>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50055</xdr:rowOff>
    </xdr:from>
    <xdr:ext cx="378565" cy="259045"/>
    <xdr:sp macro="" textlink="">
      <xdr:nvSpPr>
        <xdr:cNvPr id="293" name="労働費平均値テキスト"/>
        <xdr:cNvSpPr txBox="1"/>
      </xdr:nvSpPr>
      <xdr:spPr>
        <a:xfrm>
          <a:off x="10528300" y="622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27178</xdr:rowOff>
    </xdr:from>
    <xdr:to>
      <xdr:col>55</xdr:col>
      <xdr:colOff>50800</xdr:colOff>
      <xdr:row>37</xdr:row>
      <xdr:rowOff>128778</xdr:rowOff>
    </xdr:to>
    <xdr:sp macro="" textlink="">
      <xdr:nvSpPr>
        <xdr:cNvPr id="294" name="フローチャート: 判断 293"/>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89027</xdr:rowOff>
    </xdr:from>
    <xdr:to>
      <xdr:col>50</xdr:col>
      <xdr:colOff>114300</xdr:colOff>
      <xdr:row>37</xdr:row>
      <xdr:rowOff>110363</xdr:rowOff>
    </xdr:to>
    <xdr:cxnSp macro="">
      <xdr:nvCxnSpPr>
        <xdr:cNvPr id="295" name="直線コネクタ 294"/>
        <xdr:cNvCxnSpPr/>
      </xdr:nvCxnSpPr>
      <xdr:spPr>
        <a:xfrm>
          <a:off x="8750300" y="6432677"/>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159766</xdr:rowOff>
    </xdr:from>
    <xdr:to>
      <xdr:col>50</xdr:col>
      <xdr:colOff>165100</xdr:colOff>
      <xdr:row>37</xdr:row>
      <xdr:rowOff>89916</xdr:rowOff>
    </xdr:to>
    <xdr:sp macro="" textlink="">
      <xdr:nvSpPr>
        <xdr:cNvPr id="296" name="フローチャート: 判断 295"/>
        <xdr:cNvSpPr/>
      </xdr:nvSpPr>
      <xdr:spPr>
        <a:xfrm>
          <a:off x="9588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106443</xdr:rowOff>
    </xdr:from>
    <xdr:ext cx="378565" cy="259045"/>
    <xdr:sp macro="" textlink="">
      <xdr:nvSpPr>
        <xdr:cNvPr id="297" name="テキスト ボックス 296"/>
        <xdr:cNvSpPr txBox="1"/>
      </xdr:nvSpPr>
      <xdr:spPr>
        <a:xfrm>
          <a:off x="9450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57785</xdr:rowOff>
    </xdr:from>
    <xdr:to>
      <xdr:col>45</xdr:col>
      <xdr:colOff>177800</xdr:colOff>
      <xdr:row>37</xdr:row>
      <xdr:rowOff>89027</xdr:rowOff>
    </xdr:to>
    <xdr:cxnSp macro="">
      <xdr:nvCxnSpPr>
        <xdr:cNvPr id="298" name="直線コネクタ 297"/>
        <xdr:cNvCxnSpPr/>
      </xdr:nvCxnSpPr>
      <xdr:spPr>
        <a:xfrm>
          <a:off x="7861300" y="6401435"/>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31750</xdr:rowOff>
    </xdr:from>
    <xdr:to>
      <xdr:col>46</xdr:col>
      <xdr:colOff>38100</xdr:colOff>
      <xdr:row>36</xdr:row>
      <xdr:rowOff>133350</xdr:rowOff>
    </xdr:to>
    <xdr:sp macro="" textlink="">
      <xdr:nvSpPr>
        <xdr:cNvPr id="299" name="フローチャート: 判断 298"/>
        <xdr:cNvSpPr/>
      </xdr:nvSpPr>
      <xdr:spPr>
        <a:xfrm>
          <a:off x="8699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149877</xdr:rowOff>
    </xdr:from>
    <xdr:ext cx="469744" cy="259045"/>
    <xdr:sp macro="" textlink="">
      <xdr:nvSpPr>
        <xdr:cNvPr id="300" name="テキスト ボックス 299"/>
        <xdr:cNvSpPr txBox="1"/>
      </xdr:nvSpPr>
      <xdr:spPr>
        <a:xfrm>
          <a:off x="8515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57785</xdr:rowOff>
    </xdr:from>
    <xdr:to>
      <xdr:col>41</xdr:col>
      <xdr:colOff>50800</xdr:colOff>
      <xdr:row>37</xdr:row>
      <xdr:rowOff>101600</xdr:rowOff>
    </xdr:to>
    <xdr:cxnSp macro="">
      <xdr:nvCxnSpPr>
        <xdr:cNvPr id="301" name="直線コネクタ 300"/>
        <xdr:cNvCxnSpPr/>
      </xdr:nvCxnSpPr>
      <xdr:spPr>
        <a:xfrm flipV="1">
          <a:off x="6972300" y="64014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889</xdr:rowOff>
    </xdr:from>
    <xdr:to>
      <xdr:col>41</xdr:col>
      <xdr:colOff>101600</xdr:colOff>
      <xdr:row>37</xdr:row>
      <xdr:rowOff>102489</xdr:rowOff>
    </xdr:to>
    <xdr:sp macro="" textlink="">
      <xdr:nvSpPr>
        <xdr:cNvPr id="302" name="フローチャート: 判断 301"/>
        <xdr:cNvSpPr/>
      </xdr:nvSpPr>
      <xdr:spPr>
        <a:xfrm>
          <a:off x="7810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119016</xdr:rowOff>
    </xdr:from>
    <xdr:ext cx="378565" cy="259045"/>
    <xdr:sp macro="" textlink="">
      <xdr:nvSpPr>
        <xdr:cNvPr id="303" name="テキスト ボックス 302"/>
        <xdr:cNvSpPr txBox="1"/>
      </xdr:nvSpPr>
      <xdr:spPr>
        <a:xfrm>
          <a:off x="7672017" y="611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39370</xdr:rowOff>
    </xdr:from>
    <xdr:to>
      <xdr:col>36</xdr:col>
      <xdr:colOff>165100</xdr:colOff>
      <xdr:row>37</xdr:row>
      <xdr:rowOff>140970</xdr:rowOff>
    </xdr:to>
    <xdr:sp macro="" textlink="">
      <xdr:nvSpPr>
        <xdr:cNvPr id="304" name="フローチャート: 判断 303"/>
        <xdr:cNvSpPr/>
      </xdr:nvSpPr>
      <xdr:spPr>
        <a:xfrm>
          <a:off x="6921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157497</xdr:rowOff>
    </xdr:from>
    <xdr:ext cx="378565" cy="259045"/>
    <xdr:sp macro="" textlink="">
      <xdr:nvSpPr>
        <xdr:cNvPr id="305" name="テキスト ボックス 304"/>
        <xdr:cNvSpPr txBox="1"/>
      </xdr:nvSpPr>
      <xdr:spPr>
        <a:xfrm>
          <a:off x="6783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85852</xdr:rowOff>
    </xdr:from>
    <xdr:to>
      <xdr:col>55</xdr:col>
      <xdr:colOff>50800</xdr:colOff>
      <xdr:row>38</xdr:row>
      <xdr:rowOff>16002</xdr:rowOff>
    </xdr:to>
    <xdr:sp macro="" textlink="">
      <xdr:nvSpPr>
        <xdr:cNvPr id="311" name="楕円 310"/>
        <xdr:cNvSpPr/>
      </xdr:nvSpPr>
      <xdr:spPr>
        <a:xfrm>
          <a:off x="10426700" y="64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64279</xdr:rowOff>
    </xdr:from>
    <xdr:ext cx="378565" cy="259045"/>
    <xdr:sp macro="" textlink="">
      <xdr:nvSpPr>
        <xdr:cNvPr id="312" name="労働費該当値テキスト"/>
        <xdr:cNvSpPr txBox="1"/>
      </xdr:nvSpPr>
      <xdr:spPr>
        <a:xfrm>
          <a:off x="10528300" y="640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59563</xdr:rowOff>
    </xdr:from>
    <xdr:to>
      <xdr:col>50</xdr:col>
      <xdr:colOff>165100</xdr:colOff>
      <xdr:row>37</xdr:row>
      <xdr:rowOff>161163</xdr:rowOff>
    </xdr:to>
    <xdr:sp macro="" textlink="">
      <xdr:nvSpPr>
        <xdr:cNvPr id="313" name="楕円 312"/>
        <xdr:cNvSpPr/>
      </xdr:nvSpPr>
      <xdr:spPr>
        <a:xfrm>
          <a:off x="9588500" y="64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152290</xdr:rowOff>
    </xdr:from>
    <xdr:ext cx="378565" cy="259045"/>
    <xdr:sp macro="" textlink="">
      <xdr:nvSpPr>
        <xdr:cNvPr id="314" name="テキスト ボックス 313"/>
        <xdr:cNvSpPr txBox="1"/>
      </xdr:nvSpPr>
      <xdr:spPr>
        <a:xfrm>
          <a:off x="9450017" y="6495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38227</xdr:rowOff>
    </xdr:from>
    <xdr:to>
      <xdr:col>46</xdr:col>
      <xdr:colOff>38100</xdr:colOff>
      <xdr:row>37</xdr:row>
      <xdr:rowOff>139827</xdr:rowOff>
    </xdr:to>
    <xdr:sp macro="" textlink="">
      <xdr:nvSpPr>
        <xdr:cNvPr id="315" name="楕円 314"/>
        <xdr:cNvSpPr/>
      </xdr:nvSpPr>
      <xdr:spPr>
        <a:xfrm>
          <a:off x="8699500" y="638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130954</xdr:rowOff>
    </xdr:from>
    <xdr:ext cx="378565" cy="259045"/>
    <xdr:sp macro="" textlink="">
      <xdr:nvSpPr>
        <xdr:cNvPr id="316" name="テキスト ボックス 315"/>
        <xdr:cNvSpPr txBox="1"/>
      </xdr:nvSpPr>
      <xdr:spPr>
        <a:xfrm>
          <a:off x="8561017" y="6474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6985</xdr:rowOff>
    </xdr:from>
    <xdr:to>
      <xdr:col>41</xdr:col>
      <xdr:colOff>101600</xdr:colOff>
      <xdr:row>37</xdr:row>
      <xdr:rowOff>108585</xdr:rowOff>
    </xdr:to>
    <xdr:sp macro="" textlink="">
      <xdr:nvSpPr>
        <xdr:cNvPr id="317" name="楕円 316"/>
        <xdr:cNvSpPr/>
      </xdr:nvSpPr>
      <xdr:spPr>
        <a:xfrm>
          <a:off x="7810500" y="635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99712</xdr:rowOff>
    </xdr:from>
    <xdr:ext cx="378565" cy="259045"/>
    <xdr:sp macro="" textlink="">
      <xdr:nvSpPr>
        <xdr:cNvPr id="318" name="テキスト ボックス 317"/>
        <xdr:cNvSpPr txBox="1"/>
      </xdr:nvSpPr>
      <xdr:spPr>
        <a:xfrm>
          <a:off x="7672017" y="6443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50800</xdr:rowOff>
    </xdr:from>
    <xdr:to>
      <xdr:col>36</xdr:col>
      <xdr:colOff>165100</xdr:colOff>
      <xdr:row>37</xdr:row>
      <xdr:rowOff>152400</xdr:rowOff>
    </xdr:to>
    <xdr:sp macro="" textlink="">
      <xdr:nvSpPr>
        <xdr:cNvPr id="319" name="楕円 318"/>
        <xdr:cNvSpPr/>
      </xdr:nvSpPr>
      <xdr:spPr>
        <a:xfrm>
          <a:off x="6921500"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143527</xdr:rowOff>
    </xdr:from>
    <xdr:ext cx="378565" cy="259045"/>
    <xdr:sp macro="" textlink="">
      <xdr:nvSpPr>
        <xdr:cNvPr id="320" name="テキスト ボックス 319"/>
        <xdr:cNvSpPr txBox="1"/>
      </xdr:nvSpPr>
      <xdr:spPr>
        <a:xfrm>
          <a:off x="6783017" y="6487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4" name="テキスト ボックス 333"/>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105867</xdr:rowOff>
    </xdr:from>
    <xdr:to>
      <xdr:col>54</xdr:col>
      <xdr:colOff>189865</xdr:colOff>
      <xdr:row>59</xdr:row>
      <xdr:rowOff>41631</xdr:rowOff>
    </xdr:to>
    <xdr:cxnSp macro="">
      <xdr:nvCxnSpPr>
        <xdr:cNvPr id="344" name="直線コネクタ 343"/>
        <xdr:cNvCxnSpPr/>
      </xdr:nvCxnSpPr>
      <xdr:spPr>
        <a:xfrm flipV="1">
          <a:off x="10475595" y="8849817"/>
          <a:ext cx="1270" cy="1307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45458</xdr:rowOff>
    </xdr:from>
    <xdr:ext cx="313932" cy="259045"/>
    <xdr:sp macro="" textlink="">
      <xdr:nvSpPr>
        <xdr:cNvPr id="345" name="農林水産業費最小値テキスト"/>
        <xdr:cNvSpPr txBox="1"/>
      </xdr:nvSpPr>
      <xdr:spPr>
        <a:xfrm>
          <a:off x="10528300" y="10161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41631</xdr:rowOff>
    </xdr:from>
    <xdr:to>
      <xdr:col>55</xdr:col>
      <xdr:colOff>88900</xdr:colOff>
      <xdr:row>59</xdr:row>
      <xdr:rowOff>41631</xdr:rowOff>
    </xdr:to>
    <xdr:cxnSp macro="">
      <xdr:nvCxnSpPr>
        <xdr:cNvPr id="346" name="直線コネクタ 345"/>
        <xdr:cNvCxnSpPr/>
      </xdr:nvCxnSpPr>
      <xdr:spPr>
        <a:xfrm>
          <a:off x="10388600" y="1015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52544</xdr:rowOff>
    </xdr:from>
    <xdr:ext cx="534377" cy="259045"/>
    <xdr:sp macro="" textlink="">
      <xdr:nvSpPr>
        <xdr:cNvPr id="347" name="農林水産業費最大値テキスト"/>
        <xdr:cNvSpPr txBox="1"/>
      </xdr:nvSpPr>
      <xdr:spPr>
        <a:xfrm>
          <a:off x="10528300" y="862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105867</xdr:rowOff>
    </xdr:from>
    <xdr:to>
      <xdr:col>55</xdr:col>
      <xdr:colOff>88900</xdr:colOff>
      <xdr:row>51</xdr:row>
      <xdr:rowOff>105867</xdr:rowOff>
    </xdr:to>
    <xdr:cxnSp macro="">
      <xdr:nvCxnSpPr>
        <xdr:cNvPr id="348" name="直線コネクタ 347"/>
        <xdr:cNvCxnSpPr/>
      </xdr:nvCxnSpPr>
      <xdr:spPr>
        <a:xfrm>
          <a:off x="10388600" y="884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170714</xdr:rowOff>
    </xdr:from>
    <xdr:to>
      <xdr:col>55</xdr:col>
      <xdr:colOff>0</xdr:colOff>
      <xdr:row>58</xdr:row>
      <xdr:rowOff>11455</xdr:rowOff>
    </xdr:to>
    <xdr:cxnSp macro="">
      <xdr:nvCxnSpPr>
        <xdr:cNvPr id="349" name="直線コネクタ 348"/>
        <xdr:cNvCxnSpPr/>
      </xdr:nvCxnSpPr>
      <xdr:spPr>
        <a:xfrm flipV="1">
          <a:off x="9639300" y="9943364"/>
          <a:ext cx="8382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107789</xdr:rowOff>
    </xdr:from>
    <xdr:ext cx="469744" cy="259045"/>
    <xdr:sp macro="" textlink="">
      <xdr:nvSpPr>
        <xdr:cNvPr id="350" name="農林水産業費平均値テキスト"/>
        <xdr:cNvSpPr txBox="1"/>
      </xdr:nvSpPr>
      <xdr:spPr>
        <a:xfrm>
          <a:off x="10528300" y="9880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129362</xdr:rowOff>
    </xdr:from>
    <xdr:to>
      <xdr:col>55</xdr:col>
      <xdr:colOff>50800</xdr:colOff>
      <xdr:row>58</xdr:row>
      <xdr:rowOff>59512</xdr:rowOff>
    </xdr:to>
    <xdr:sp macro="" textlink="">
      <xdr:nvSpPr>
        <xdr:cNvPr id="351" name="フローチャート: 判断 350"/>
        <xdr:cNvSpPr/>
      </xdr:nvSpPr>
      <xdr:spPr>
        <a:xfrm>
          <a:off x="10426700" y="990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6350</xdr:rowOff>
    </xdr:from>
    <xdr:to>
      <xdr:col>50</xdr:col>
      <xdr:colOff>114300</xdr:colOff>
      <xdr:row>58</xdr:row>
      <xdr:rowOff>11455</xdr:rowOff>
    </xdr:to>
    <xdr:cxnSp macro="">
      <xdr:nvCxnSpPr>
        <xdr:cNvPr id="352" name="直線コネクタ 351"/>
        <xdr:cNvCxnSpPr/>
      </xdr:nvCxnSpPr>
      <xdr:spPr>
        <a:xfrm>
          <a:off x="8750300" y="9950450"/>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135687</xdr:rowOff>
    </xdr:from>
    <xdr:to>
      <xdr:col>50</xdr:col>
      <xdr:colOff>165100</xdr:colOff>
      <xdr:row>58</xdr:row>
      <xdr:rowOff>65837</xdr:rowOff>
    </xdr:to>
    <xdr:sp macro="" textlink="">
      <xdr:nvSpPr>
        <xdr:cNvPr id="353" name="フローチャート: 判断 352"/>
        <xdr:cNvSpPr/>
      </xdr:nvSpPr>
      <xdr:spPr>
        <a:xfrm>
          <a:off x="95885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56964</xdr:rowOff>
    </xdr:from>
    <xdr:ext cx="469744" cy="259045"/>
    <xdr:sp macro="" textlink="">
      <xdr:nvSpPr>
        <xdr:cNvPr id="354" name="テキスト ボックス 353"/>
        <xdr:cNvSpPr txBox="1"/>
      </xdr:nvSpPr>
      <xdr:spPr>
        <a:xfrm>
          <a:off x="9404428" y="1000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6350</xdr:rowOff>
    </xdr:from>
    <xdr:to>
      <xdr:col>45</xdr:col>
      <xdr:colOff>177800</xdr:colOff>
      <xdr:row>58</xdr:row>
      <xdr:rowOff>27381</xdr:rowOff>
    </xdr:to>
    <xdr:cxnSp macro="">
      <xdr:nvCxnSpPr>
        <xdr:cNvPr id="355" name="直線コネクタ 354"/>
        <xdr:cNvCxnSpPr/>
      </xdr:nvCxnSpPr>
      <xdr:spPr>
        <a:xfrm flipV="1">
          <a:off x="7861300" y="9950450"/>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144450</xdr:rowOff>
    </xdr:from>
    <xdr:to>
      <xdr:col>46</xdr:col>
      <xdr:colOff>38100</xdr:colOff>
      <xdr:row>58</xdr:row>
      <xdr:rowOff>74600</xdr:rowOff>
    </xdr:to>
    <xdr:sp macro="" textlink="">
      <xdr:nvSpPr>
        <xdr:cNvPr id="356" name="フローチャート: 判断 355"/>
        <xdr:cNvSpPr/>
      </xdr:nvSpPr>
      <xdr:spPr>
        <a:xfrm>
          <a:off x="8699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65727</xdr:rowOff>
    </xdr:from>
    <xdr:ext cx="469744" cy="259045"/>
    <xdr:sp macro="" textlink="">
      <xdr:nvSpPr>
        <xdr:cNvPr id="357" name="テキスト ボックス 356"/>
        <xdr:cNvSpPr txBox="1"/>
      </xdr:nvSpPr>
      <xdr:spPr>
        <a:xfrm>
          <a:off x="8515428" y="1000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13589</xdr:rowOff>
    </xdr:from>
    <xdr:to>
      <xdr:col>41</xdr:col>
      <xdr:colOff>50800</xdr:colOff>
      <xdr:row>58</xdr:row>
      <xdr:rowOff>27381</xdr:rowOff>
    </xdr:to>
    <xdr:cxnSp macro="">
      <xdr:nvCxnSpPr>
        <xdr:cNvPr id="358" name="直線コネクタ 357"/>
        <xdr:cNvCxnSpPr/>
      </xdr:nvCxnSpPr>
      <xdr:spPr>
        <a:xfrm>
          <a:off x="6972300" y="9957689"/>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104216</xdr:rowOff>
    </xdr:from>
    <xdr:to>
      <xdr:col>41</xdr:col>
      <xdr:colOff>101600</xdr:colOff>
      <xdr:row>58</xdr:row>
      <xdr:rowOff>34366</xdr:rowOff>
    </xdr:to>
    <xdr:sp macro="" textlink="">
      <xdr:nvSpPr>
        <xdr:cNvPr id="359" name="フローチャート: 判断 358"/>
        <xdr:cNvSpPr/>
      </xdr:nvSpPr>
      <xdr:spPr>
        <a:xfrm>
          <a:off x="7810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50893</xdr:rowOff>
    </xdr:from>
    <xdr:ext cx="469744" cy="259045"/>
    <xdr:sp macro="" textlink="">
      <xdr:nvSpPr>
        <xdr:cNvPr id="360" name="テキスト ボックス 359"/>
        <xdr:cNvSpPr txBox="1"/>
      </xdr:nvSpPr>
      <xdr:spPr>
        <a:xfrm>
          <a:off x="7626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120980</xdr:rowOff>
    </xdr:from>
    <xdr:to>
      <xdr:col>36</xdr:col>
      <xdr:colOff>165100</xdr:colOff>
      <xdr:row>58</xdr:row>
      <xdr:rowOff>51130</xdr:rowOff>
    </xdr:to>
    <xdr:sp macro="" textlink="">
      <xdr:nvSpPr>
        <xdr:cNvPr id="361" name="フローチャート: 判断 360"/>
        <xdr:cNvSpPr/>
      </xdr:nvSpPr>
      <xdr:spPr>
        <a:xfrm>
          <a:off x="6921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67657</xdr:rowOff>
    </xdr:from>
    <xdr:ext cx="469744" cy="259045"/>
    <xdr:sp macro="" textlink="">
      <xdr:nvSpPr>
        <xdr:cNvPr id="362" name="テキスト ボックス 361"/>
        <xdr:cNvSpPr txBox="1"/>
      </xdr:nvSpPr>
      <xdr:spPr>
        <a:xfrm>
          <a:off x="6737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119914</xdr:rowOff>
    </xdr:from>
    <xdr:to>
      <xdr:col>55</xdr:col>
      <xdr:colOff>50800</xdr:colOff>
      <xdr:row>58</xdr:row>
      <xdr:rowOff>50064</xdr:rowOff>
    </xdr:to>
    <xdr:sp macro="" textlink="">
      <xdr:nvSpPr>
        <xdr:cNvPr id="368" name="楕円 367"/>
        <xdr:cNvSpPr/>
      </xdr:nvSpPr>
      <xdr:spPr>
        <a:xfrm>
          <a:off x="10426700" y="989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142791</xdr:rowOff>
    </xdr:from>
    <xdr:ext cx="469744" cy="259045"/>
    <xdr:sp macro="" textlink="">
      <xdr:nvSpPr>
        <xdr:cNvPr id="369" name="農林水産業費該当値テキスト"/>
        <xdr:cNvSpPr txBox="1"/>
      </xdr:nvSpPr>
      <xdr:spPr>
        <a:xfrm>
          <a:off x="10528300" y="974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132105</xdr:rowOff>
    </xdr:from>
    <xdr:to>
      <xdr:col>50</xdr:col>
      <xdr:colOff>165100</xdr:colOff>
      <xdr:row>58</xdr:row>
      <xdr:rowOff>62255</xdr:rowOff>
    </xdr:to>
    <xdr:sp macro="" textlink="">
      <xdr:nvSpPr>
        <xdr:cNvPr id="370" name="楕円 369"/>
        <xdr:cNvSpPr/>
      </xdr:nvSpPr>
      <xdr:spPr>
        <a:xfrm>
          <a:off x="9588500" y="99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78782</xdr:rowOff>
    </xdr:from>
    <xdr:ext cx="469744" cy="259045"/>
    <xdr:sp macro="" textlink="">
      <xdr:nvSpPr>
        <xdr:cNvPr id="371" name="テキスト ボックス 370"/>
        <xdr:cNvSpPr txBox="1"/>
      </xdr:nvSpPr>
      <xdr:spPr>
        <a:xfrm>
          <a:off x="9404428" y="967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127000</xdr:rowOff>
    </xdr:from>
    <xdr:to>
      <xdr:col>46</xdr:col>
      <xdr:colOff>38100</xdr:colOff>
      <xdr:row>58</xdr:row>
      <xdr:rowOff>57150</xdr:rowOff>
    </xdr:to>
    <xdr:sp macro="" textlink="">
      <xdr:nvSpPr>
        <xdr:cNvPr id="372" name="楕円 371"/>
        <xdr:cNvSpPr/>
      </xdr:nvSpPr>
      <xdr:spPr>
        <a:xfrm>
          <a:off x="86995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73677</xdr:rowOff>
    </xdr:from>
    <xdr:ext cx="469744" cy="259045"/>
    <xdr:sp macro="" textlink="">
      <xdr:nvSpPr>
        <xdr:cNvPr id="373" name="テキスト ボックス 372"/>
        <xdr:cNvSpPr txBox="1"/>
      </xdr:nvSpPr>
      <xdr:spPr>
        <a:xfrm>
          <a:off x="8515428" y="967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148031</xdr:rowOff>
    </xdr:from>
    <xdr:to>
      <xdr:col>41</xdr:col>
      <xdr:colOff>101600</xdr:colOff>
      <xdr:row>58</xdr:row>
      <xdr:rowOff>78181</xdr:rowOff>
    </xdr:to>
    <xdr:sp macro="" textlink="">
      <xdr:nvSpPr>
        <xdr:cNvPr id="374" name="楕円 373"/>
        <xdr:cNvSpPr/>
      </xdr:nvSpPr>
      <xdr:spPr>
        <a:xfrm>
          <a:off x="7810500" y="992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69308</xdr:rowOff>
    </xdr:from>
    <xdr:ext cx="469744" cy="259045"/>
    <xdr:sp macro="" textlink="">
      <xdr:nvSpPr>
        <xdr:cNvPr id="375" name="テキスト ボックス 374"/>
        <xdr:cNvSpPr txBox="1"/>
      </xdr:nvSpPr>
      <xdr:spPr>
        <a:xfrm>
          <a:off x="7626428" y="1001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134239</xdr:rowOff>
    </xdr:from>
    <xdr:to>
      <xdr:col>36</xdr:col>
      <xdr:colOff>165100</xdr:colOff>
      <xdr:row>58</xdr:row>
      <xdr:rowOff>64389</xdr:rowOff>
    </xdr:to>
    <xdr:sp macro="" textlink="">
      <xdr:nvSpPr>
        <xdr:cNvPr id="376" name="楕円 375"/>
        <xdr:cNvSpPr/>
      </xdr:nvSpPr>
      <xdr:spPr>
        <a:xfrm>
          <a:off x="6921500" y="990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55516</xdr:rowOff>
    </xdr:from>
    <xdr:ext cx="469744" cy="259045"/>
    <xdr:sp macro="" textlink="">
      <xdr:nvSpPr>
        <xdr:cNvPr id="377" name="テキスト ボックス 376"/>
        <xdr:cNvSpPr txBox="1"/>
      </xdr:nvSpPr>
      <xdr:spPr>
        <a:xfrm>
          <a:off x="6737428" y="999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57900</xdr:rowOff>
    </xdr:from>
    <xdr:to>
      <xdr:col>54</xdr:col>
      <xdr:colOff>189865</xdr:colOff>
      <xdr:row>78</xdr:row>
      <xdr:rowOff>114630</xdr:rowOff>
    </xdr:to>
    <xdr:cxnSp macro="">
      <xdr:nvCxnSpPr>
        <xdr:cNvPr id="401" name="直線コネクタ 400"/>
        <xdr:cNvCxnSpPr/>
      </xdr:nvCxnSpPr>
      <xdr:spPr>
        <a:xfrm flipV="1">
          <a:off x="10475595" y="12230850"/>
          <a:ext cx="1270" cy="1256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118457</xdr:rowOff>
    </xdr:from>
    <xdr:ext cx="469744" cy="259045"/>
    <xdr:sp macro="" textlink="">
      <xdr:nvSpPr>
        <xdr:cNvPr id="402" name="商工費最小値テキスト"/>
        <xdr:cNvSpPr txBox="1"/>
      </xdr:nvSpPr>
      <xdr:spPr>
        <a:xfrm>
          <a:off x="10528300" y="134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114630</xdr:rowOff>
    </xdr:from>
    <xdr:to>
      <xdr:col>55</xdr:col>
      <xdr:colOff>88900</xdr:colOff>
      <xdr:row>78</xdr:row>
      <xdr:rowOff>114630</xdr:rowOff>
    </xdr:to>
    <xdr:cxnSp macro="">
      <xdr:nvCxnSpPr>
        <xdr:cNvPr id="403" name="直線コネクタ 402"/>
        <xdr:cNvCxnSpPr/>
      </xdr:nvCxnSpPr>
      <xdr:spPr>
        <a:xfrm>
          <a:off x="10388600" y="1348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4577</xdr:rowOff>
    </xdr:from>
    <xdr:ext cx="534377" cy="259045"/>
    <xdr:sp macro="" textlink="">
      <xdr:nvSpPr>
        <xdr:cNvPr id="404" name="商工費最大値テキスト"/>
        <xdr:cNvSpPr txBox="1"/>
      </xdr:nvSpPr>
      <xdr:spPr>
        <a:xfrm>
          <a:off x="10528300" y="1200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57900</xdr:rowOff>
    </xdr:from>
    <xdr:to>
      <xdr:col>55</xdr:col>
      <xdr:colOff>88900</xdr:colOff>
      <xdr:row>71</xdr:row>
      <xdr:rowOff>57900</xdr:rowOff>
    </xdr:to>
    <xdr:cxnSp macro="">
      <xdr:nvCxnSpPr>
        <xdr:cNvPr id="405" name="直線コネクタ 404"/>
        <xdr:cNvCxnSpPr/>
      </xdr:nvCxnSpPr>
      <xdr:spPr>
        <a:xfrm>
          <a:off x="10388600" y="1223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12788</xdr:rowOff>
    </xdr:from>
    <xdr:to>
      <xdr:col>55</xdr:col>
      <xdr:colOff>0</xdr:colOff>
      <xdr:row>78</xdr:row>
      <xdr:rowOff>30848</xdr:rowOff>
    </xdr:to>
    <xdr:cxnSp macro="">
      <xdr:nvCxnSpPr>
        <xdr:cNvPr id="406" name="直線コネクタ 405"/>
        <xdr:cNvCxnSpPr/>
      </xdr:nvCxnSpPr>
      <xdr:spPr>
        <a:xfrm flipV="1">
          <a:off x="9639300" y="13214438"/>
          <a:ext cx="838200" cy="18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152252</xdr:rowOff>
    </xdr:from>
    <xdr:ext cx="469744" cy="259045"/>
    <xdr:sp macro="" textlink="">
      <xdr:nvSpPr>
        <xdr:cNvPr id="407" name="商工費平均値テキスト"/>
        <xdr:cNvSpPr txBox="1"/>
      </xdr:nvSpPr>
      <xdr:spPr>
        <a:xfrm>
          <a:off x="10528300" y="13182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2375</xdr:rowOff>
    </xdr:from>
    <xdr:to>
      <xdr:col>55</xdr:col>
      <xdr:colOff>50800</xdr:colOff>
      <xdr:row>77</xdr:row>
      <xdr:rowOff>103975</xdr:rowOff>
    </xdr:to>
    <xdr:sp macro="" textlink="">
      <xdr:nvSpPr>
        <xdr:cNvPr id="408" name="フローチャート: 判断 407"/>
        <xdr:cNvSpPr/>
      </xdr:nvSpPr>
      <xdr:spPr>
        <a:xfrm>
          <a:off x="10426700" y="1320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30657</xdr:rowOff>
    </xdr:from>
    <xdr:to>
      <xdr:col>50</xdr:col>
      <xdr:colOff>114300</xdr:colOff>
      <xdr:row>78</xdr:row>
      <xdr:rowOff>30848</xdr:rowOff>
    </xdr:to>
    <xdr:cxnSp macro="">
      <xdr:nvCxnSpPr>
        <xdr:cNvPr id="409" name="直線コネクタ 408"/>
        <xdr:cNvCxnSpPr/>
      </xdr:nvCxnSpPr>
      <xdr:spPr>
        <a:xfrm>
          <a:off x="8750300" y="13403757"/>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125248</xdr:rowOff>
    </xdr:from>
    <xdr:to>
      <xdr:col>50</xdr:col>
      <xdr:colOff>165100</xdr:colOff>
      <xdr:row>78</xdr:row>
      <xdr:rowOff>55398</xdr:rowOff>
    </xdr:to>
    <xdr:sp macro="" textlink="">
      <xdr:nvSpPr>
        <xdr:cNvPr id="410" name="フローチャート: 判断 409"/>
        <xdr:cNvSpPr/>
      </xdr:nvSpPr>
      <xdr:spPr>
        <a:xfrm>
          <a:off x="95885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71925</xdr:rowOff>
    </xdr:from>
    <xdr:ext cx="469744" cy="259045"/>
    <xdr:sp macro="" textlink="">
      <xdr:nvSpPr>
        <xdr:cNvPr id="411" name="テキスト ボックス 410"/>
        <xdr:cNvSpPr txBox="1"/>
      </xdr:nvSpPr>
      <xdr:spPr>
        <a:xfrm>
          <a:off x="9404428" y="1310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30657</xdr:rowOff>
    </xdr:from>
    <xdr:to>
      <xdr:col>45</xdr:col>
      <xdr:colOff>177800</xdr:colOff>
      <xdr:row>78</xdr:row>
      <xdr:rowOff>41859</xdr:rowOff>
    </xdr:to>
    <xdr:cxnSp macro="">
      <xdr:nvCxnSpPr>
        <xdr:cNvPr id="412" name="直線コネクタ 411"/>
        <xdr:cNvCxnSpPr/>
      </xdr:nvCxnSpPr>
      <xdr:spPr>
        <a:xfrm flipV="1">
          <a:off x="7861300" y="13403757"/>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155460</xdr:rowOff>
    </xdr:from>
    <xdr:to>
      <xdr:col>46</xdr:col>
      <xdr:colOff>38100</xdr:colOff>
      <xdr:row>78</xdr:row>
      <xdr:rowOff>85610</xdr:rowOff>
    </xdr:to>
    <xdr:sp macro="" textlink="">
      <xdr:nvSpPr>
        <xdr:cNvPr id="413" name="フローチャート: 判断 412"/>
        <xdr:cNvSpPr/>
      </xdr:nvSpPr>
      <xdr:spPr>
        <a:xfrm>
          <a:off x="8699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76737</xdr:rowOff>
    </xdr:from>
    <xdr:ext cx="469744" cy="259045"/>
    <xdr:sp macro="" textlink="">
      <xdr:nvSpPr>
        <xdr:cNvPr id="414" name="テキスト ボックス 413"/>
        <xdr:cNvSpPr txBox="1"/>
      </xdr:nvSpPr>
      <xdr:spPr>
        <a:xfrm>
          <a:off x="8515428" y="1344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41859</xdr:rowOff>
    </xdr:from>
    <xdr:to>
      <xdr:col>41</xdr:col>
      <xdr:colOff>50800</xdr:colOff>
      <xdr:row>78</xdr:row>
      <xdr:rowOff>62548</xdr:rowOff>
    </xdr:to>
    <xdr:cxnSp macro="">
      <xdr:nvCxnSpPr>
        <xdr:cNvPr id="415" name="直線コネクタ 414"/>
        <xdr:cNvCxnSpPr/>
      </xdr:nvCxnSpPr>
      <xdr:spPr>
        <a:xfrm flipV="1">
          <a:off x="6972300" y="13414959"/>
          <a:ext cx="8890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141973</xdr:rowOff>
    </xdr:from>
    <xdr:to>
      <xdr:col>41</xdr:col>
      <xdr:colOff>101600</xdr:colOff>
      <xdr:row>78</xdr:row>
      <xdr:rowOff>72123</xdr:rowOff>
    </xdr:to>
    <xdr:sp macro="" textlink="">
      <xdr:nvSpPr>
        <xdr:cNvPr id="416" name="フローチャート: 判断 415"/>
        <xdr:cNvSpPr/>
      </xdr:nvSpPr>
      <xdr:spPr>
        <a:xfrm>
          <a:off x="7810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88650</xdr:rowOff>
    </xdr:from>
    <xdr:ext cx="469744" cy="259045"/>
    <xdr:sp macro="" textlink="">
      <xdr:nvSpPr>
        <xdr:cNvPr id="417" name="テキスト ボックス 416"/>
        <xdr:cNvSpPr txBox="1"/>
      </xdr:nvSpPr>
      <xdr:spPr>
        <a:xfrm>
          <a:off x="7626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138658</xdr:rowOff>
    </xdr:from>
    <xdr:to>
      <xdr:col>36</xdr:col>
      <xdr:colOff>165100</xdr:colOff>
      <xdr:row>78</xdr:row>
      <xdr:rowOff>68808</xdr:rowOff>
    </xdr:to>
    <xdr:sp macro="" textlink="">
      <xdr:nvSpPr>
        <xdr:cNvPr id="418" name="フローチャート: 判断 417"/>
        <xdr:cNvSpPr/>
      </xdr:nvSpPr>
      <xdr:spPr>
        <a:xfrm>
          <a:off x="6921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85335</xdr:rowOff>
    </xdr:from>
    <xdr:ext cx="469744" cy="259045"/>
    <xdr:sp macro="" textlink="">
      <xdr:nvSpPr>
        <xdr:cNvPr id="419" name="テキスト ボックス 418"/>
        <xdr:cNvSpPr txBox="1"/>
      </xdr:nvSpPr>
      <xdr:spPr>
        <a:xfrm>
          <a:off x="6737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133438</xdr:rowOff>
    </xdr:from>
    <xdr:to>
      <xdr:col>55</xdr:col>
      <xdr:colOff>50800</xdr:colOff>
      <xdr:row>77</xdr:row>
      <xdr:rowOff>63588</xdr:rowOff>
    </xdr:to>
    <xdr:sp macro="" textlink="">
      <xdr:nvSpPr>
        <xdr:cNvPr id="425" name="楕円 424"/>
        <xdr:cNvSpPr/>
      </xdr:nvSpPr>
      <xdr:spPr>
        <a:xfrm>
          <a:off x="10426700" y="1316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156315</xdr:rowOff>
    </xdr:from>
    <xdr:ext cx="469744" cy="259045"/>
    <xdr:sp macro="" textlink="">
      <xdr:nvSpPr>
        <xdr:cNvPr id="426" name="商工費該当値テキスト"/>
        <xdr:cNvSpPr txBox="1"/>
      </xdr:nvSpPr>
      <xdr:spPr>
        <a:xfrm>
          <a:off x="10528300" y="1301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151498</xdr:rowOff>
    </xdr:from>
    <xdr:to>
      <xdr:col>50</xdr:col>
      <xdr:colOff>165100</xdr:colOff>
      <xdr:row>78</xdr:row>
      <xdr:rowOff>81648</xdr:rowOff>
    </xdr:to>
    <xdr:sp macro="" textlink="">
      <xdr:nvSpPr>
        <xdr:cNvPr id="427" name="楕円 426"/>
        <xdr:cNvSpPr/>
      </xdr:nvSpPr>
      <xdr:spPr>
        <a:xfrm>
          <a:off x="9588500" y="1335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72775</xdr:rowOff>
    </xdr:from>
    <xdr:ext cx="469744" cy="259045"/>
    <xdr:sp macro="" textlink="">
      <xdr:nvSpPr>
        <xdr:cNvPr id="428" name="テキスト ボックス 427"/>
        <xdr:cNvSpPr txBox="1"/>
      </xdr:nvSpPr>
      <xdr:spPr>
        <a:xfrm>
          <a:off x="9404428" y="1344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151307</xdr:rowOff>
    </xdr:from>
    <xdr:to>
      <xdr:col>46</xdr:col>
      <xdr:colOff>38100</xdr:colOff>
      <xdr:row>78</xdr:row>
      <xdr:rowOff>81457</xdr:rowOff>
    </xdr:to>
    <xdr:sp macro="" textlink="">
      <xdr:nvSpPr>
        <xdr:cNvPr id="429" name="楕円 428"/>
        <xdr:cNvSpPr/>
      </xdr:nvSpPr>
      <xdr:spPr>
        <a:xfrm>
          <a:off x="8699500" y="133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97984</xdr:rowOff>
    </xdr:from>
    <xdr:ext cx="469744" cy="259045"/>
    <xdr:sp macro="" textlink="">
      <xdr:nvSpPr>
        <xdr:cNvPr id="430" name="テキスト ボックス 429"/>
        <xdr:cNvSpPr txBox="1"/>
      </xdr:nvSpPr>
      <xdr:spPr>
        <a:xfrm>
          <a:off x="8515428" y="1312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162509</xdr:rowOff>
    </xdr:from>
    <xdr:to>
      <xdr:col>41</xdr:col>
      <xdr:colOff>101600</xdr:colOff>
      <xdr:row>78</xdr:row>
      <xdr:rowOff>92659</xdr:rowOff>
    </xdr:to>
    <xdr:sp macro="" textlink="">
      <xdr:nvSpPr>
        <xdr:cNvPr id="431" name="楕円 430"/>
        <xdr:cNvSpPr/>
      </xdr:nvSpPr>
      <xdr:spPr>
        <a:xfrm>
          <a:off x="7810500" y="1336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83786</xdr:rowOff>
    </xdr:from>
    <xdr:ext cx="469744" cy="259045"/>
    <xdr:sp macro="" textlink="">
      <xdr:nvSpPr>
        <xdr:cNvPr id="432" name="テキスト ボックス 431"/>
        <xdr:cNvSpPr txBox="1"/>
      </xdr:nvSpPr>
      <xdr:spPr>
        <a:xfrm>
          <a:off x="7626428" y="1345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11748</xdr:rowOff>
    </xdr:from>
    <xdr:to>
      <xdr:col>36</xdr:col>
      <xdr:colOff>165100</xdr:colOff>
      <xdr:row>78</xdr:row>
      <xdr:rowOff>113348</xdr:rowOff>
    </xdr:to>
    <xdr:sp macro="" textlink="">
      <xdr:nvSpPr>
        <xdr:cNvPr id="433" name="楕円 432"/>
        <xdr:cNvSpPr/>
      </xdr:nvSpPr>
      <xdr:spPr>
        <a:xfrm>
          <a:off x="6921500" y="1338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104475</xdr:rowOff>
    </xdr:from>
    <xdr:ext cx="469744" cy="259045"/>
    <xdr:sp macro="" textlink="">
      <xdr:nvSpPr>
        <xdr:cNvPr id="434" name="テキスト ボックス 433"/>
        <xdr:cNvSpPr txBox="1"/>
      </xdr:nvSpPr>
      <xdr:spPr>
        <a:xfrm>
          <a:off x="6737428" y="1347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131218</xdr:rowOff>
    </xdr:from>
    <xdr:to>
      <xdr:col>54</xdr:col>
      <xdr:colOff>189865</xdr:colOff>
      <xdr:row>99</xdr:row>
      <xdr:rowOff>18314</xdr:rowOff>
    </xdr:to>
    <xdr:cxnSp macro="">
      <xdr:nvCxnSpPr>
        <xdr:cNvPr id="457" name="直線コネクタ 456"/>
        <xdr:cNvCxnSpPr/>
      </xdr:nvCxnSpPr>
      <xdr:spPr>
        <a:xfrm flipV="1">
          <a:off x="10475595" y="15561718"/>
          <a:ext cx="1270" cy="1430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22141</xdr:rowOff>
    </xdr:from>
    <xdr:ext cx="534377" cy="259045"/>
    <xdr:sp macro="" textlink="">
      <xdr:nvSpPr>
        <xdr:cNvPr id="458" name="土木費最小値テキスト"/>
        <xdr:cNvSpPr txBox="1"/>
      </xdr:nvSpPr>
      <xdr:spPr>
        <a:xfrm>
          <a:off x="10528300" y="169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18314</xdr:rowOff>
    </xdr:from>
    <xdr:to>
      <xdr:col>55</xdr:col>
      <xdr:colOff>88900</xdr:colOff>
      <xdr:row>99</xdr:row>
      <xdr:rowOff>18314</xdr:rowOff>
    </xdr:to>
    <xdr:cxnSp macro="">
      <xdr:nvCxnSpPr>
        <xdr:cNvPr id="459" name="直線コネクタ 458"/>
        <xdr:cNvCxnSpPr/>
      </xdr:nvCxnSpPr>
      <xdr:spPr>
        <a:xfrm>
          <a:off x="10388600" y="1699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77895</xdr:rowOff>
    </xdr:from>
    <xdr:ext cx="534377" cy="259045"/>
    <xdr:sp macro="" textlink="">
      <xdr:nvSpPr>
        <xdr:cNvPr id="460" name="土木費最大値テキスト"/>
        <xdr:cNvSpPr txBox="1"/>
      </xdr:nvSpPr>
      <xdr:spPr>
        <a:xfrm>
          <a:off x="10528300" y="153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131218</xdr:rowOff>
    </xdr:from>
    <xdr:to>
      <xdr:col>55</xdr:col>
      <xdr:colOff>88900</xdr:colOff>
      <xdr:row>90</xdr:row>
      <xdr:rowOff>131218</xdr:rowOff>
    </xdr:to>
    <xdr:cxnSp macro="">
      <xdr:nvCxnSpPr>
        <xdr:cNvPr id="461" name="直線コネクタ 460"/>
        <xdr:cNvCxnSpPr/>
      </xdr:nvCxnSpPr>
      <xdr:spPr>
        <a:xfrm>
          <a:off x="10388600" y="155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5558</xdr:rowOff>
    </xdr:from>
    <xdr:to>
      <xdr:col>55</xdr:col>
      <xdr:colOff>0</xdr:colOff>
      <xdr:row>97</xdr:row>
      <xdr:rowOff>14061</xdr:rowOff>
    </xdr:to>
    <xdr:cxnSp macro="">
      <xdr:nvCxnSpPr>
        <xdr:cNvPr id="462" name="直線コネクタ 461"/>
        <xdr:cNvCxnSpPr/>
      </xdr:nvCxnSpPr>
      <xdr:spPr>
        <a:xfrm flipV="1">
          <a:off x="9639300" y="16636208"/>
          <a:ext cx="838200" cy="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120029</xdr:rowOff>
    </xdr:from>
    <xdr:ext cx="534377" cy="259045"/>
    <xdr:sp macro="" textlink="">
      <xdr:nvSpPr>
        <xdr:cNvPr id="463" name="土木費平均値テキスト"/>
        <xdr:cNvSpPr txBox="1"/>
      </xdr:nvSpPr>
      <xdr:spPr>
        <a:xfrm>
          <a:off x="10528300" y="1640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97152</xdr:rowOff>
    </xdr:from>
    <xdr:to>
      <xdr:col>55</xdr:col>
      <xdr:colOff>50800</xdr:colOff>
      <xdr:row>97</xdr:row>
      <xdr:rowOff>27302</xdr:rowOff>
    </xdr:to>
    <xdr:sp macro="" textlink="">
      <xdr:nvSpPr>
        <xdr:cNvPr id="464" name="フローチャート: 判断 463"/>
        <xdr:cNvSpPr/>
      </xdr:nvSpPr>
      <xdr:spPr>
        <a:xfrm>
          <a:off x="10426700" y="1655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156021</xdr:rowOff>
    </xdr:from>
    <xdr:to>
      <xdr:col>50</xdr:col>
      <xdr:colOff>114300</xdr:colOff>
      <xdr:row>97</xdr:row>
      <xdr:rowOff>14061</xdr:rowOff>
    </xdr:to>
    <xdr:cxnSp macro="">
      <xdr:nvCxnSpPr>
        <xdr:cNvPr id="465" name="直線コネクタ 464"/>
        <xdr:cNvCxnSpPr/>
      </xdr:nvCxnSpPr>
      <xdr:spPr>
        <a:xfrm>
          <a:off x="8750300" y="16615221"/>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135649</xdr:rowOff>
    </xdr:from>
    <xdr:to>
      <xdr:col>50</xdr:col>
      <xdr:colOff>165100</xdr:colOff>
      <xdr:row>97</xdr:row>
      <xdr:rowOff>65799</xdr:rowOff>
    </xdr:to>
    <xdr:sp macro="" textlink="">
      <xdr:nvSpPr>
        <xdr:cNvPr id="466" name="フローチャート: 判断 465"/>
        <xdr:cNvSpPr/>
      </xdr:nvSpPr>
      <xdr:spPr>
        <a:xfrm>
          <a:off x="9588500" y="1659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56926</xdr:rowOff>
    </xdr:from>
    <xdr:ext cx="534377" cy="259045"/>
    <xdr:sp macro="" textlink="">
      <xdr:nvSpPr>
        <xdr:cNvPr id="467" name="テキスト ボックス 466"/>
        <xdr:cNvSpPr txBox="1"/>
      </xdr:nvSpPr>
      <xdr:spPr>
        <a:xfrm>
          <a:off x="9372111" y="1668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170949</xdr:rowOff>
    </xdr:from>
    <xdr:to>
      <xdr:col>45</xdr:col>
      <xdr:colOff>177800</xdr:colOff>
      <xdr:row>96</xdr:row>
      <xdr:rowOff>156021</xdr:rowOff>
    </xdr:to>
    <xdr:cxnSp macro="">
      <xdr:nvCxnSpPr>
        <xdr:cNvPr id="468" name="直線コネクタ 467"/>
        <xdr:cNvCxnSpPr/>
      </xdr:nvCxnSpPr>
      <xdr:spPr>
        <a:xfrm>
          <a:off x="7861300" y="16458699"/>
          <a:ext cx="889000" cy="15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130756</xdr:rowOff>
    </xdr:from>
    <xdr:to>
      <xdr:col>46</xdr:col>
      <xdr:colOff>38100</xdr:colOff>
      <xdr:row>97</xdr:row>
      <xdr:rowOff>60906</xdr:rowOff>
    </xdr:to>
    <xdr:sp macro="" textlink="">
      <xdr:nvSpPr>
        <xdr:cNvPr id="469" name="フローチャート: 判断 468"/>
        <xdr:cNvSpPr/>
      </xdr:nvSpPr>
      <xdr:spPr>
        <a:xfrm>
          <a:off x="8699500" y="165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52033</xdr:rowOff>
    </xdr:from>
    <xdr:ext cx="534377" cy="259045"/>
    <xdr:sp macro="" textlink="">
      <xdr:nvSpPr>
        <xdr:cNvPr id="470" name="テキスト ボックス 469"/>
        <xdr:cNvSpPr txBox="1"/>
      </xdr:nvSpPr>
      <xdr:spPr>
        <a:xfrm>
          <a:off x="8483111" y="1668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162308</xdr:rowOff>
    </xdr:from>
    <xdr:to>
      <xdr:col>41</xdr:col>
      <xdr:colOff>50800</xdr:colOff>
      <xdr:row>95</xdr:row>
      <xdr:rowOff>170949</xdr:rowOff>
    </xdr:to>
    <xdr:cxnSp macro="">
      <xdr:nvCxnSpPr>
        <xdr:cNvPr id="471" name="直線コネクタ 470"/>
        <xdr:cNvCxnSpPr/>
      </xdr:nvCxnSpPr>
      <xdr:spPr>
        <a:xfrm>
          <a:off x="6972300" y="16450058"/>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72258</xdr:rowOff>
    </xdr:from>
    <xdr:to>
      <xdr:col>41</xdr:col>
      <xdr:colOff>101600</xdr:colOff>
      <xdr:row>97</xdr:row>
      <xdr:rowOff>2408</xdr:rowOff>
    </xdr:to>
    <xdr:sp macro="" textlink="">
      <xdr:nvSpPr>
        <xdr:cNvPr id="472" name="フローチャート: 判断 471"/>
        <xdr:cNvSpPr/>
      </xdr:nvSpPr>
      <xdr:spPr>
        <a:xfrm>
          <a:off x="7810500" y="1653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164985</xdr:rowOff>
    </xdr:from>
    <xdr:ext cx="534377" cy="259045"/>
    <xdr:sp macro="" textlink="">
      <xdr:nvSpPr>
        <xdr:cNvPr id="473" name="テキスト ボックス 472"/>
        <xdr:cNvSpPr txBox="1"/>
      </xdr:nvSpPr>
      <xdr:spPr>
        <a:xfrm>
          <a:off x="7594111" y="1662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60942</xdr:rowOff>
    </xdr:from>
    <xdr:to>
      <xdr:col>36</xdr:col>
      <xdr:colOff>165100</xdr:colOff>
      <xdr:row>96</xdr:row>
      <xdr:rowOff>162542</xdr:rowOff>
    </xdr:to>
    <xdr:sp macro="" textlink="">
      <xdr:nvSpPr>
        <xdr:cNvPr id="474" name="フローチャート: 判断 473"/>
        <xdr:cNvSpPr/>
      </xdr:nvSpPr>
      <xdr:spPr>
        <a:xfrm>
          <a:off x="69215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153669</xdr:rowOff>
    </xdr:from>
    <xdr:ext cx="534377" cy="259045"/>
    <xdr:sp macro="" textlink="">
      <xdr:nvSpPr>
        <xdr:cNvPr id="475" name="テキスト ボックス 474"/>
        <xdr:cNvSpPr txBox="1"/>
      </xdr:nvSpPr>
      <xdr:spPr>
        <a:xfrm>
          <a:off x="6705111" y="1661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126208</xdr:rowOff>
    </xdr:from>
    <xdr:to>
      <xdr:col>55</xdr:col>
      <xdr:colOff>50800</xdr:colOff>
      <xdr:row>97</xdr:row>
      <xdr:rowOff>56358</xdr:rowOff>
    </xdr:to>
    <xdr:sp macro="" textlink="">
      <xdr:nvSpPr>
        <xdr:cNvPr id="481" name="楕円 480"/>
        <xdr:cNvSpPr/>
      </xdr:nvSpPr>
      <xdr:spPr>
        <a:xfrm>
          <a:off x="10426700" y="165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104635</xdr:rowOff>
    </xdr:from>
    <xdr:ext cx="534377" cy="259045"/>
    <xdr:sp macro="" textlink="">
      <xdr:nvSpPr>
        <xdr:cNvPr id="482" name="土木費該当値テキスト"/>
        <xdr:cNvSpPr txBox="1"/>
      </xdr:nvSpPr>
      <xdr:spPr>
        <a:xfrm>
          <a:off x="10528300" y="1656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134711</xdr:rowOff>
    </xdr:from>
    <xdr:to>
      <xdr:col>50</xdr:col>
      <xdr:colOff>165100</xdr:colOff>
      <xdr:row>97</xdr:row>
      <xdr:rowOff>64861</xdr:rowOff>
    </xdr:to>
    <xdr:sp macro="" textlink="">
      <xdr:nvSpPr>
        <xdr:cNvPr id="483" name="楕円 482"/>
        <xdr:cNvSpPr/>
      </xdr:nvSpPr>
      <xdr:spPr>
        <a:xfrm>
          <a:off x="9588500" y="1659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81388</xdr:rowOff>
    </xdr:from>
    <xdr:ext cx="534377" cy="259045"/>
    <xdr:sp macro="" textlink="">
      <xdr:nvSpPr>
        <xdr:cNvPr id="484" name="テキスト ボックス 483"/>
        <xdr:cNvSpPr txBox="1"/>
      </xdr:nvSpPr>
      <xdr:spPr>
        <a:xfrm>
          <a:off x="9372111" y="1636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105221</xdr:rowOff>
    </xdr:from>
    <xdr:to>
      <xdr:col>46</xdr:col>
      <xdr:colOff>38100</xdr:colOff>
      <xdr:row>97</xdr:row>
      <xdr:rowOff>35371</xdr:rowOff>
    </xdr:to>
    <xdr:sp macro="" textlink="">
      <xdr:nvSpPr>
        <xdr:cNvPr id="485" name="楕円 484"/>
        <xdr:cNvSpPr/>
      </xdr:nvSpPr>
      <xdr:spPr>
        <a:xfrm>
          <a:off x="8699500" y="1656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51898</xdr:rowOff>
    </xdr:from>
    <xdr:ext cx="534377" cy="259045"/>
    <xdr:sp macro="" textlink="">
      <xdr:nvSpPr>
        <xdr:cNvPr id="486" name="テキスト ボックス 485"/>
        <xdr:cNvSpPr txBox="1"/>
      </xdr:nvSpPr>
      <xdr:spPr>
        <a:xfrm>
          <a:off x="8483111" y="1633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120149</xdr:rowOff>
    </xdr:from>
    <xdr:to>
      <xdr:col>41</xdr:col>
      <xdr:colOff>101600</xdr:colOff>
      <xdr:row>96</xdr:row>
      <xdr:rowOff>50299</xdr:rowOff>
    </xdr:to>
    <xdr:sp macro="" textlink="">
      <xdr:nvSpPr>
        <xdr:cNvPr id="487" name="楕円 486"/>
        <xdr:cNvSpPr/>
      </xdr:nvSpPr>
      <xdr:spPr>
        <a:xfrm>
          <a:off x="7810500" y="1640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66826</xdr:rowOff>
    </xdr:from>
    <xdr:ext cx="534377" cy="259045"/>
    <xdr:sp macro="" textlink="">
      <xdr:nvSpPr>
        <xdr:cNvPr id="488" name="テキスト ボックス 487"/>
        <xdr:cNvSpPr txBox="1"/>
      </xdr:nvSpPr>
      <xdr:spPr>
        <a:xfrm>
          <a:off x="7594111" y="1618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111508</xdr:rowOff>
    </xdr:from>
    <xdr:to>
      <xdr:col>36</xdr:col>
      <xdr:colOff>165100</xdr:colOff>
      <xdr:row>96</xdr:row>
      <xdr:rowOff>41658</xdr:rowOff>
    </xdr:to>
    <xdr:sp macro="" textlink="">
      <xdr:nvSpPr>
        <xdr:cNvPr id="489" name="楕円 488"/>
        <xdr:cNvSpPr/>
      </xdr:nvSpPr>
      <xdr:spPr>
        <a:xfrm>
          <a:off x="6921500" y="1639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58185</xdr:rowOff>
    </xdr:from>
    <xdr:ext cx="534377" cy="259045"/>
    <xdr:sp macro="" textlink="">
      <xdr:nvSpPr>
        <xdr:cNvPr id="490" name="テキスト ボックス 489"/>
        <xdr:cNvSpPr txBox="1"/>
      </xdr:nvSpPr>
      <xdr:spPr>
        <a:xfrm>
          <a:off x="6705111" y="161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39</xdr:row>
      <xdr:rowOff>77521</xdr:rowOff>
    </xdr:to>
    <xdr:cxnSp macro="">
      <xdr:nvCxnSpPr>
        <xdr:cNvPr id="513" name="直線コネクタ 512"/>
        <xdr:cNvCxnSpPr/>
      </xdr:nvCxnSpPr>
      <xdr:spPr>
        <a:xfrm flipV="1">
          <a:off x="16317595" y="5165517"/>
          <a:ext cx="1269" cy="1598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81348</xdr:rowOff>
    </xdr:from>
    <xdr:ext cx="469744" cy="259045"/>
    <xdr:sp macro="" textlink="">
      <xdr:nvSpPr>
        <xdr:cNvPr id="514" name="消防費最小値テキスト"/>
        <xdr:cNvSpPr txBox="1"/>
      </xdr:nvSpPr>
      <xdr:spPr>
        <a:xfrm>
          <a:off x="16370300" y="676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77521</xdr:rowOff>
    </xdr:from>
    <xdr:to>
      <xdr:col>86</xdr:col>
      <xdr:colOff>25400</xdr:colOff>
      <xdr:row>39</xdr:row>
      <xdr:rowOff>77521</xdr:rowOff>
    </xdr:to>
    <xdr:cxnSp macro="">
      <xdr:nvCxnSpPr>
        <xdr:cNvPr id="515" name="直線コネクタ 514"/>
        <xdr:cNvCxnSpPr/>
      </xdr:nvCxnSpPr>
      <xdr:spPr>
        <a:xfrm>
          <a:off x="16230600" y="676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6" name="消防費最大値テキスト"/>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7" name="直線コネクタ 516"/>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66822</xdr:rowOff>
    </xdr:from>
    <xdr:to>
      <xdr:col>85</xdr:col>
      <xdr:colOff>127000</xdr:colOff>
      <xdr:row>36</xdr:row>
      <xdr:rowOff>128818</xdr:rowOff>
    </xdr:to>
    <xdr:cxnSp macro="">
      <xdr:nvCxnSpPr>
        <xdr:cNvPr id="518" name="直線コネクタ 517"/>
        <xdr:cNvCxnSpPr/>
      </xdr:nvCxnSpPr>
      <xdr:spPr>
        <a:xfrm>
          <a:off x="15481300" y="6239022"/>
          <a:ext cx="838200" cy="6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104451</xdr:rowOff>
    </xdr:from>
    <xdr:ext cx="534377" cy="259045"/>
    <xdr:sp macro="" textlink="">
      <xdr:nvSpPr>
        <xdr:cNvPr id="519" name="消防費平均値テキスト"/>
        <xdr:cNvSpPr txBox="1"/>
      </xdr:nvSpPr>
      <xdr:spPr>
        <a:xfrm>
          <a:off x="16370300" y="6276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126024</xdr:rowOff>
    </xdr:from>
    <xdr:to>
      <xdr:col>85</xdr:col>
      <xdr:colOff>177800</xdr:colOff>
      <xdr:row>37</xdr:row>
      <xdr:rowOff>56174</xdr:rowOff>
    </xdr:to>
    <xdr:sp macro="" textlink="">
      <xdr:nvSpPr>
        <xdr:cNvPr id="520" name="フローチャート: 判断 519"/>
        <xdr:cNvSpPr/>
      </xdr:nvSpPr>
      <xdr:spPr>
        <a:xfrm>
          <a:off x="16268700" y="629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66822</xdr:rowOff>
    </xdr:from>
    <xdr:to>
      <xdr:col>81</xdr:col>
      <xdr:colOff>50800</xdr:colOff>
      <xdr:row>36</xdr:row>
      <xdr:rowOff>170607</xdr:rowOff>
    </xdr:to>
    <xdr:cxnSp macro="">
      <xdr:nvCxnSpPr>
        <xdr:cNvPr id="521" name="直線コネクタ 520"/>
        <xdr:cNvCxnSpPr/>
      </xdr:nvCxnSpPr>
      <xdr:spPr>
        <a:xfrm flipV="1">
          <a:off x="14592300" y="6239022"/>
          <a:ext cx="889000" cy="10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128676</xdr:rowOff>
    </xdr:from>
    <xdr:to>
      <xdr:col>81</xdr:col>
      <xdr:colOff>101600</xdr:colOff>
      <xdr:row>37</xdr:row>
      <xdr:rowOff>58826</xdr:rowOff>
    </xdr:to>
    <xdr:sp macro="" textlink="">
      <xdr:nvSpPr>
        <xdr:cNvPr id="522" name="フローチャート: 判断 521"/>
        <xdr:cNvSpPr/>
      </xdr:nvSpPr>
      <xdr:spPr>
        <a:xfrm>
          <a:off x="15430500" y="63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49953</xdr:rowOff>
    </xdr:from>
    <xdr:ext cx="534377" cy="259045"/>
    <xdr:sp macro="" textlink="">
      <xdr:nvSpPr>
        <xdr:cNvPr id="523" name="テキスト ボックス 522"/>
        <xdr:cNvSpPr txBox="1"/>
      </xdr:nvSpPr>
      <xdr:spPr>
        <a:xfrm>
          <a:off x="15214111" y="639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167315</xdr:rowOff>
    </xdr:from>
    <xdr:to>
      <xdr:col>76</xdr:col>
      <xdr:colOff>114300</xdr:colOff>
      <xdr:row>36</xdr:row>
      <xdr:rowOff>170607</xdr:rowOff>
    </xdr:to>
    <xdr:cxnSp macro="">
      <xdr:nvCxnSpPr>
        <xdr:cNvPr id="524" name="直線コネクタ 523"/>
        <xdr:cNvCxnSpPr/>
      </xdr:nvCxnSpPr>
      <xdr:spPr>
        <a:xfrm>
          <a:off x="13703300" y="6339515"/>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15108</xdr:rowOff>
    </xdr:from>
    <xdr:to>
      <xdr:col>76</xdr:col>
      <xdr:colOff>165100</xdr:colOff>
      <xdr:row>37</xdr:row>
      <xdr:rowOff>116708</xdr:rowOff>
    </xdr:to>
    <xdr:sp macro="" textlink="">
      <xdr:nvSpPr>
        <xdr:cNvPr id="525" name="フローチャート: 判断 524"/>
        <xdr:cNvSpPr/>
      </xdr:nvSpPr>
      <xdr:spPr>
        <a:xfrm>
          <a:off x="14541500" y="635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107835</xdr:rowOff>
    </xdr:from>
    <xdr:ext cx="534377" cy="259045"/>
    <xdr:sp macro="" textlink="">
      <xdr:nvSpPr>
        <xdr:cNvPr id="526" name="テキスト ボックス 525"/>
        <xdr:cNvSpPr txBox="1"/>
      </xdr:nvSpPr>
      <xdr:spPr>
        <a:xfrm>
          <a:off x="14325111" y="645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167315</xdr:rowOff>
    </xdr:from>
    <xdr:to>
      <xdr:col>71</xdr:col>
      <xdr:colOff>177800</xdr:colOff>
      <xdr:row>37</xdr:row>
      <xdr:rowOff>50729</xdr:rowOff>
    </xdr:to>
    <xdr:cxnSp macro="">
      <xdr:nvCxnSpPr>
        <xdr:cNvPr id="527" name="直線コネクタ 526"/>
        <xdr:cNvCxnSpPr/>
      </xdr:nvCxnSpPr>
      <xdr:spPr>
        <a:xfrm flipV="1">
          <a:off x="12814300" y="6339515"/>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39888</xdr:rowOff>
    </xdr:from>
    <xdr:to>
      <xdr:col>72</xdr:col>
      <xdr:colOff>38100</xdr:colOff>
      <xdr:row>37</xdr:row>
      <xdr:rowOff>141488</xdr:rowOff>
    </xdr:to>
    <xdr:sp macro="" textlink="">
      <xdr:nvSpPr>
        <xdr:cNvPr id="528" name="フローチャート: 判断 527"/>
        <xdr:cNvSpPr/>
      </xdr:nvSpPr>
      <xdr:spPr>
        <a:xfrm>
          <a:off x="13652500" y="638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132615</xdr:rowOff>
    </xdr:from>
    <xdr:ext cx="534377" cy="259045"/>
    <xdr:sp macro="" textlink="">
      <xdr:nvSpPr>
        <xdr:cNvPr id="529" name="テキスト ボックス 528"/>
        <xdr:cNvSpPr txBox="1"/>
      </xdr:nvSpPr>
      <xdr:spPr>
        <a:xfrm>
          <a:off x="13436111" y="647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29647</xdr:rowOff>
    </xdr:from>
    <xdr:to>
      <xdr:col>67</xdr:col>
      <xdr:colOff>101600</xdr:colOff>
      <xdr:row>37</xdr:row>
      <xdr:rowOff>131247</xdr:rowOff>
    </xdr:to>
    <xdr:sp macro="" textlink="">
      <xdr:nvSpPr>
        <xdr:cNvPr id="530" name="フローチャート: 判断 529"/>
        <xdr:cNvSpPr/>
      </xdr:nvSpPr>
      <xdr:spPr>
        <a:xfrm>
          <a:off x="12763500" y="637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122374</xdr:rowOff>
    </xdr:from>
    <xdr:ext cx="534377" cy="259045"/>
    <xdr:sp macro="" textlink="">
      <xdr:nvSpPr>
        <xdr:cNvPr id="531" name="テキスト ボックス 530"/>
        <xdr:cNvSpPr txBox="1"/>
      </xdr:nvSpPr>
      <xdr:spPr>
        <a:xfrm>
          <a:off x="12547111" y="646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78018</xdr:rowOff>
    </xdr:from>
    <xdr:to>
      <xdr:col>85</xdr:col>
      <xdr:colOff>177800</xdr:colOff>
      <xdr:row>37</xdr:row>
      <xdr:rowOff>8168</xdr:rowOff>
    </xdr:to>
    <xdr:sp macro="" textlink="">
      <xdr:nvSpPr>
        <xdr:cNvPr id="537" name="楕円 536"/>
        <xdr:cNvSpPr/>
      </xdr:nvSpPr>
      <xdr:spPr>
        <a:xfrm>
          <a:off x="16268700" y="625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100895</xdr:rowOff>
    </xdr:from>
    <xdr:ext cx="534377" cy="259045"/>
    <xdr:sp macro="" textlink="">
      <xdr:nvSpPr>
        <xdr:cNvPr id="538" name="消防費該当値テキスト"/>
        <xdr:cNvSpPr txBox="1"/>
      </xdr:nvSpPr>
      <xdr:spPr>
        <a:xfrm>
          <a:off x="16370300" y="610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16022</xdr:rowOff>
    </xdr:from>
    <xdr:to>
      <xdr:col>81</xdr:col>
      <xdr:colOff>101600</xdr:colOff>
      <xdr:row>36</xdr:row>
      <xdr:rowOff>117622</xdr:rowOff>
    </xdr:to>
    <xdr:sp macro="" textlink="">
      <xdr:nvSpPr>
        <xdr:cNvPr id="539" name="楕円 538"/>
        <xdr:cNvSpPr/>
      </xdr:nvSpPr>
      <xdr:spPr>
        <a:xfrm>
          <a:off x="15430500" y="618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134149</xdr:rowOff>
    </xdr:from>
    <xdr:ext cx="534377" cy="259045"/>
    <xdr:sp macro="" textlink="">
      <xdr:nvSpPr>
        <xdr:cNvPr id="540" name="テキスト ボックス 539"/>
        <xdr:cNvSpPr txBox="1"/>
      </xdr:nvSpPr>
      <xdr:spPr>
        <a:xfrm>
          <a:off x="15214111" y="596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119807</xdr:rowOff>
    </xdr:from>
    <xdr:to>
      <xdr:col>76</xdr:col>
      <xdr:colOff>165100</xdr:colOff>
      <xdr:row>37</xdr:row>
      <xdr:rowOff>49957</xdr:rowOff>
    </xdr:to>
    <xdr:sp macro="" textlink="">
      <xdr:nvSpPr>
        <xdr:cNvPr id="541" name="楕円 540"/>
        <xdr:cNvSpPr/>
      </xdr:nvSpPr>
      <xdr:spPr>
        <a:xfrm>
          <a:off x="14541500" y="629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66484</xdr:rowOff>
    </xdr:from>
    <xdr:ext cx="534377" cy="259045"/>
    <xdr:sp macro="" textlink="">
      <xdr:nvSpPr>
        <xdr:cNvPr id="542" name="テキスト ボックス 541"/>
        <xdr:cNvSpPr txBox="1"/>
      </xdr:nvSpPr>
      <xdr:spPr>
        <a:xfrm>
          <a:off x="14325111" y="606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116515</xdr:rowOff>
    </xdr:from>
    <xdr:to>
      <xdr:col>72</xdr:col>
      <xdr:colOff>38100</xdr:colOff>
      <xdr:row>37</xdr:row>
      <xdr:rowOff>46665</xdr:rowOff>
    </xdr:to>
    <xdr:sp macro="" textlink="">
      <xdr:nvSpPr>
        <xdr:cNvPr id="543" name="楕円 542"/>
        <xdr:cNvSpPr/>
      </xdr:nvSpPr>
      <xdr:spPr>
        <a:xfrm>
          <a:off x="13652500" y="628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63192</xdr:rowOff>
    </xdr:from>
    <xdr:ext cx="534377" cy="259045"/>
    <xdr:sp macro="" textlink="">
      <xdr:nvSpPr>
        <xdr:cNvPr id="544" name="テキスト ボックス 543"/>
        <xdr:cNvSpPr txBox="1"/>
      </xdr:nvSpPr>
      <xdr:spPr>
        <a:xfrm>
          <a:off x="13436111" y="606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171379</xdr:rowOff>
    </xdr:from>
    <xdr:to>
      <xdr:col>67</xdr:col>
      <xdr:colOff>101600</xdr:colOff>
      <xdr:row>37</xdr:row>
      <xdr:rowOff>101529</xdr:rowOff>
    </xdr:to>
    <xdr:sp macro="" textlink="">
      <xdr:nvSpPr>
        <xdr:cNvPr id="545" name="楕円 544"/>
        <xdr:cNvSpPr/>
      </xdr:nvSpPr>
      <xdr:spPr>
        <a:xfrm>
          <a:off x="12763500" y="634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118056</xdr:rowOff>
    </xdr:from>
    <xdr:ext cx="534377" cy="259045"/>
    <xdr:sp macro="" textlink="">
      <xdr:nvSpPr>
        <xdr:cNvPr id="546" name="テキスト ボックス 545"/>
        <xdr:cNvSpPr txBox="1"/>
      </xdr:nvSpPr>
      <xdr:spPr>
        <a:xfrm>
          <a:off x="12547111" y="611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124864</xdr:rowOff>
    </xdr:from>
    <xdr:to>
      <xdr:col>85</xdr:col>
      <xdr:colOff>126364</xdr:colOff>
      <xdr:row>58</xdr:row>
      <xdr:rowOff>72629</xdr:rowOff>
    </xdr:to>
    <xdr:cxnSp macro="">
      <xdr:nvCxnSpPr>
        <xdr:cNvPr id="569" name="直線コネクタ 568"/>
        <xdr:cNvCxnSpPr/>
      </xdr:nvCxnSpPr>
      <xdr:spPr>
        <a:xfrm flipV="1">
          <a:off x="16317595" y="8868814"/>
          <a:ext cx="1269" cy="114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76456</xdr:rowOff>
    </xdr:from>
    <xdr:ext cx="534377" cy="259045"/>
    <xdr:sp macro="" textlink="">
      <xdr:nvSpPr>
        <xdr:cNvPr id="570" name="教育費最小値テキスト"/>
        <xdr:cNvSpPr txBox="1"/>
      </xdr:nvSpPr>
      <xdr:spPr>
        <a:xfrm>
          <a:off x="16370300" y="1002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72629</xdr:rowOff>
    </xdr:from>
    <xdr:to>
      <xdr:col>86</xdr:col>
      <xdr:colOff>25400</xdr:colOff>
      <xdr:row>58</xdr:row>
      <xdr:rowOff>72629</xdr:rowOff>
    </xdr:to>
    <xdr:cxnSp macro="">
      <xdr:nvCxnSpPr>
        <xdr:cNvPr id="571" name="直線コネクタ 570"/>
        <xdr:cNvCxnSpPr/>
      </xdr:nvCxnSpPr>
      <xdr:spPr>
        <a:xfrm>
          <a:off x="16230600" y="10016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71541</xdr:rowOff>
    </xdr:from>
    <xdr:ext cx="534377" cy="259045"/>
    <xdr:sp macro="" textlink="">
      <xdr:nvSpPr>
        <xdr:cNvPr id="572" name="教育費最大値テキスト"/>
        <xdr:cNvSpPr txBox="1"/>
      </xdr:nvSpPr>
      <xdr:spPr>
        <a:xfrm>
          <a:off x="16370300" y="864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124864</xdr:rowOff>
    </xdr:from>
    <xdr:to>
      <xdr:col>86</xdr:col>
      <xdr:colOff>25400</xdr:colOff>
      <xdr:row>51</xdr:row>
      <xdr:rowOff>124864</xdr:rowOff>
    </xdr:to>
    <xdr:cxnSp macro="">
      <xdr:nvCxnSpPr>
        <xdr:cNvPr id="573" name="直線コネクタ 572"/>
        <xdr:cNvCxnSpPr/>
      </xdr:nvCxnSpPr>
      <xdr:spPr>
        <a:xfrm>
          <a:off x="16230600" y="886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133117</xdr:rowOff>
    </xdr:from>
    <xdr:to>
      <xdr:col>85</xdr:col>
      <xdr:colOff>127000</xdr:colOff>
      <xdr:row>57</xdr:row>
      <xdr:rowOff>52284</xdr:rowOff>
    </xdr:to>
    <xdr:cxnSp macro="">
      <xdr:nvCxnSpPr>
        <xdr:cNvPr id="574" name="直線コネクタ 573"/>
        <xdr:cNvCxnSpPr/>
      </xdr:nvCxnSpPr>
      <xdr:spPr>
        <a:xfrm flipV="1">
          <a:off x="15481300" y="9562867"/>
          <a:ext cx="838200" cy="26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166847</xdr:rowOff>
    </xdr:from>
    <xdr:ext cx="534377" cy="259045"/>
    <xdr:sp macro="" textlink="">
      <xdr:nvSpPr>
        <xdr:cNvPr id="575" name="教育費平均値テキスト"/>
        <xdr:cNvSpPr txBox="1"/>
      </xdr:nvSpPr>
      <xdr:spPr>
        <a:xfrm>
          <a:off x="16370300" y="9253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143970</xdr:rowOff>
    </xdr:from>
    <xdr:to>
      <xdr:col>85</xdr:col>
      <xdr:colOff>177800</xdr:colOff>
      <xdr:row>55</xdr:row>
      <xdr:rowOff>74120</xdr:rowOff>
    </xdr:to>
    <xdr:sp macro="" textlink="">
      <xdr:nvSpPr>
        <xdr:cNvPr id="576" name="フローチャート: 判断 575"/>
        <xdr:cNvSpPr/>
      </xdr:nvSpPr>
      <xdr:spPr>
        <a:xfrm>
          <a:off x="16268700" y="940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52284</xdr:rowOff>
    </xdr:from>
    <xdr:to>
      <xdr:col>81</xdr:col>
      <xdr:colOff>50800</xdr:colOff>
      <xdr:row>57</xdr:row>
      <xdr:rowOff>154559</xdr:rowOff>
    </xdr:to>
    <xdr:cxnSp macro="">
      <xdr:nvCxnSpPr>
        <xdr:cNvPr id="577" name="直線コネクタ 576"/>
        <xdr:cNvCxnSpPr/>
      </xdr:nvCxnSpPr>
      <xdr:spPr>
        <a:xfrm flipV="1">
          <a:off x="14592300" y="9824934"/>
          <a:ext cx="889000" cy="10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137592</xdr:rowOff>
    </xdr:from>
    <xdr:to>
      <xdr:col>81</xdr:col>
      <xdr:colOff>101600</xdr:colOff>
      <xdr:row>56</xdr:row>
      <xdr:rowOff>67742</xdr:rowOff>
    </xdr:to>
    <xdr:sp macro="" textlink="">
      <xdr:nvSpPr>
        <xdr:cNvPr id="578" name="フローチャート: 判断 577"/>
        <xdr:cNvSpPr/>
      </xdr:nvSpPr>
      <xdr:spPr>
        <a:xfrm>
          <a:off x="154305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84269</xdr:rowOff>
    </xdr:from>
    <xdr:ext cx="534377" cy="259045"/>
    <xdr:sp macro="" textlink="">
      <xdr:nvSpPr>
        <xdr:cNvPr id="579" name="テキスト ボックス 578"/>
        <xdr:cNvSpPr txBox="1"/>
      </xdr:nvSpPr>
      <xdr:spPr>
        <a:xfrm>
          <a:off x="15214111" y="93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121298</xdr:rowOff>
    </xdr:from>
    <xdr:to>
      <xdr:col>76</xdr:col>
      <xdr:colOff>114300</xdr:colOff>
      <xdr:row>57</xdr:row>
      <xdr:rowOff>154559</xdr:rowOff>
    </xdr:to>
    <xdr:cxnSp macro="">
      <xdr:nvCxnSpPr>
        <xdr:cNvPr id="580" name="直線コネクタ 579"/>
        <xdr:cNvCxnSpPr/>
      </xdr:nvCxnSpPr>
      <xdr:spPr>
        <a:xfrm>
          <a:off x="13703300" y="9893948"/>
          <a:ext cx="889000" cy="3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32482</xdr:rowOff>
    </xdr:from>
    <xdr:to>
      <xdr:col>76</xdr:col>
      <xdr:colOff>165100</xdr:colOff>
      <xdr:row>56</xdr:row>
      <xdr:rowOff>134082</xdr:rowOff>
    </xdr:to>
    <xdr:sp macro="" textlink="">
      <xdr:nvSpPr>
        <xdr:cNvPr id="581" name="フローチャート: 判断 580"/>
        <xdr:cNvSpPr/>
      </xdr:nvSpPr>
      <xdr:spPr>
        <a:xfrm>
          <a:off x="14541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150609</xdr:rowOff>
    </xdr:from>
    <xdr:ext cx="534377" cy="259045"/>
    <xdr:sp macro="" textlink="">
      <xdr:nvSpPr>
        <xdr:cNvPr id="582" name="テキスト ボックス 581"/>
        <xdr:cNvSpPr txBox="1"/>
      </xdr:nvSpPr>
      <xdr:spPr>
        <a:xfrm>
          <a:off x="14325111" y="94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121298</xdr:rowOff>
    </xdr:from>
    <xdr:to>
      <xdr:col>71</xdr:col>
      <xdr:colOff>177800</xdr:colOff>
      <xdr:row>58</xdr:row>
      <xdr:rowOff>30200</xdr:rowOff>
    </xdr:to>
    <xdr:cxnSp macro="">
      <xdr:nvCxnSpPr>
        <xdr:cNvPr id="583" name="直線コネクタ 582"/>
        <xdr:cNvCxnSpPr/>
      </xdr:nvCxnSpPr>
      <xdr:spPr>
        <a:xfrm flipV="1">
          <a:off x="12814300" y="9893948"/>
          <a:ext cx="889000" cy="8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386</xdr:rowOff>
    </xdr:from>
    <xdr:to>
      <xdr:col>72</xdr:col>
      <xdr:colOff>38100</xdr:colOff>
      <xdr:row>56</xdr:row>
      <xdr:rowOff>101986</xdr:rowOff>
    </xdr:to>
    <xdr:sp macro="" textlink="">
      <xdr:nvSpPr>
        <xdr:cNvPr id="584" name="フローチャート: 判断 583"/>
        <xdr:cNvSpPr/>
      </xdr:nvSpPr>
      <xdr:spPr>
        <a:xfrm>
          <a:off x="13652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118513</xdr:rowOff>
    </xdr:from>
    <xdr:ext cx="534377" cy="259045"/>
    <xdr:sp macro="" textlink="">
      <xdr:nvSpPr>
        <xdr:cNvPr id="585" name="テキスト ボックス 584"/>
        <xdr:cNvSpPr txBox="1"/>
      </xdr:nvSpPr>
      <xdr:spPr>
        <a:xfrm>
          <a:off x="13436111" y="937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14536</xdr:rowOff>
    </xdr:from>
    <xdr:to>
      <xdr:col>67</xdr:col>
      <xdr:colOff>101600</xdr:colOff>
      <xdr:row>56</xdr:row>
      <xdr:rowOff>116136</xdr:rowOff>
    </xdr:to>
    <xdr:sp macro="" textlink="">
      <xdr:nvSpPr>
        <xdr:cNvPr id="586" name="フローチャート: 判断 585"/>
        <xdr:cNvSpPr/>
      </xdr:nvSpPr>
      <xdr:spPr>
        <a:xfrm>
          <a:off x="12763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132663</xdr:rowOff>
    </xdr:from>
    <xdr:ext cx="534377" cy="259045"/>
    <xdr:sp macro="" textlink="">
      <xdr:nvSpPr>
        <xdr:cNvPr id="587" name="テキスト ボックス 586"/>
        <xdr:cNvSpPr txBox="1"/>
      </xdr:nvSpPr>
      <xdr:spPr>
        <a:xfrm>
          <a:off x="12547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82317</xdr:rowOff>
    </xdr:from>
    <xdr:to>
      <xdr:col>85</xdr:col>
      <xdr:colOff>177800</xdr:colOff>
      <xdr:row>56</xdr:row>
      <xdr:rowOff>12467</xdr:rowOff>
    </xdr:to>
    <xdr:sp macro="" textlink="">
      <xdr:nvSpPr>
        <xdr:cNvPr id="593" name="楕円 592"/>
        <xdr:cNvSpPr/>
      </xdr:nvSpPr>
      <xdr:spPr>
        <a:xfrm>
          <a:off x="16268700" y="951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60744</xdr:rowOff>
    </xdr:from>
    <xdr:ext cx="534377" cy="259045"/>
    <xdr:sp macro="" textlink="">
      <xdr:nvSpPr>
        <xdr:cNvPr id="594" name="教育費該当値テキスト"/>
        <xdr:cNvSpPr txBox="1"/>
      </xdr:nvSpPr>
      <xdr:spPr>
        <a:xfrm>
          <a:off x="16370300" y="949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1484</xdr:rowOff>
    </xdr:from>
    <xdr:to>
      <xdr:col>81</xdr:col>
      <xdr:colOff>101600</xdr:colOff>
      <xdr:row>57</xdr:row>
      <xdr:rowOff>103084</xdr:rowOff>
    </xdr:to>
    <xdr:sp macro="" textlink="">
      <xdr:nvSpPr>
        <xdr:cNvPr id="595" name="楕円 594"/>
        <xdr:cNvSpPr/>
      </xdr:nvSpPr>
      <xdr:spPr>
        <a:xfrm>
          <a:off x="15430500" y="97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94211</xdr:rowOff>
    </xdr:from>
    <xdr:ext cx="534377" cy="259045"/>
    <xdr:sp macro="" textlink="">
      <xdr:nvSpPr>
        <xdr:cNvPr id="596" name="テキスト ボックス 595"/>
        <xdr:cNvSpPr txBox="1"/>
      </xdr:nvSpPr>
      <xdr:spPr>
        <a:xfrm>
          <a:off x="15214111" y="986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103759</xdr:rowOff>
    </xdr:from>
    <xdr:to>
      <xdr:col>76</xdr:col>
      <xdr:colOff>165100</xdr:colOff>
      <xdr:row>58</xdr:row>
      <xdr:rowOff>33909</xdr:rowOff>
    </xdr:to>
    <xdr:sp macro="" textlink="">
      <xdr:nvSpPr>
        <xdr:cNvPr id="597" name="楕円 596"/>
        <xdr:cNvSpPr/>
      </xdr:nvSpPr>
      <xdr:spPr>
        <a:xfrm>
          <a:off x="14541500" y="987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25036</xdr:rowOff>
    </xdr:from>
    <xdr:ext cx="534377" cy="259045"/>
    <xdr:sp macro="" textlink="">
      <xdr:nvSpPr>
        <xdr:cNvPr id="598" name="テキスト ボックス 597"/>
        <xdr:cNvSpPr txBox="1"/>
      </xdr:nvSpPr>
      <xdr:spPr>
        <a:xfrm>
          <a:off x="14325111" y="996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70498</xdr:rowOff>
    </xdr:from>
    <xdr:to>
      <xdr:col>72</xdr:col>
      <xdr:colOff>38100</xdr:colOff>
      <xdr:row>58</xdr:row>
      <xdr:rowOff>648</xdr:rowOff>
    </xdr:to>
    <xdr:sp macro="" textlink="">
      <xdr:nvSpPr>
        <xdr:cNvPr id="599" name="楕円 598"/>
        <xdr:cNvSpPr/>
      </xdr:nvSpPr>
      <xdr:spPr>
        <a:xfrm>
          <a:off x="13652500" y="984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163225</xdr:rowOff>
    </xdr:from>
    <xdr:ext cx="534377" cy="259045"/>
    <xdr:sp macro="" textlink="">
      <xdr:nvSpPr>
        <xdr:cNvPr id="600" name="テキスト ボックス 599"/>
        <xdr:cNvSpPr txBox="1"/>
      </xdr:nvSpPr>
      <xdr:spPr>
        <a:xfrm>
          <a:off x="13436111"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150850</xdr:rowOff>
    </xdr:from>
    <xdr:to>
      <xdr:col>67</xdr:col>
      <xdr:colOff>101600</xdr:colOff>
      <xdr:row>58</xdr:row>
      <xdr:rowOff>81000</xdr:rowOff>
    </xdr:to>
    <xdr:sp macro="" textlink="">
      <xdr:nvSpPr>
        <xdr:cNvPr id="601" name="楕円 600"/>
        <xdr:cNvSpPr/>
      </xdr:nvSpPr>
      <xdr:spPr>
        <a:xfrm>
          <a:off x="12763500" y="99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72127</xdr:rowOff>
    </xdr:from>
    <xdr:ext cx="534377" cy="259045"/>
    <xdr:sp macro="" textlink="">
      <xdr:nvSpPr>
        <xdr:cNvPr id="602" name="テキスト ボックス 601"/>
        <xdr:cNvSpPr txBox="1"/>
      </xdr:nvSpPr>
      <xdr:spPr>
        <a:xfrm>
          <a:off x="12547111" y="1001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45059</xdr:rowOff>
    </xdr:from>
    <xdr:to>
      <xdr:col>85</xdr:col>
      <xdr:colOff>126364</xdr:colOff>
      <xdr:row>78</xdr:row>
      <xdr:rowOff>139700</xdr:rowOff>
    </xdr:to>
    <xdr:cxnSp macro="">
      <xdr:nvCxnSpPr>
        <xdr:cNvPr id="624" name="直線コネクタ 623"/>
        <xdr:cNvCxnSpPr/>
      </xdr:nvCxnSpPr>
      <xdr:spPr>
        <a:xfrm flipV="1">
          <a:off x="16317595" y="12560909"/>
          <a:ext cx="1269" cy="951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163186</xdr:rowOff>
    </xdr:from>
    <xdr:ext cx="469744" cy="259045"/>
    <xdr:sp macro="" textlink="">
      <xdr:nvSpPr>
        <xdr:cNvPr id="627" name="災害復旧費最大値テキスト"/>
        <xdr:cNvSpPr txBox="1"/>
      </xdr:nvSpPr>
      <xdr:spPr>
        <a:xfrm>
          <a:off x="16370300" y="1233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45059</xdr:rowOff>
    </xdr:from>
    <xdr:to>
      <xdr:col>86</xdr:col>
      <xdr:colOff>25400</xdr:colOff>
      <xdr:row>73</xdr:row>
      <xdr:rowOff>45059</xdr:rowOff>
    </xdr:to>
    <xdr:cxnSp macro="">
      <xdr:nvCxnSpPr>
        <xdr:cNvPr id="628" name="直線コネクタ 627"/>
        <xdr:cNvCxnSpPr/>
      </xdr:nvCxnSpPr>
      <xdr:spPr>
        <a:xfrm>
          <a:off x="16230600" y="1256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8026</xdr:rowOff>
    </xdr:from>
    <xdr:to>
      <xdr:col>85</xdr:col>
      <xdr:colOff>127000</xdr:colOff>
      <xdr:row>78</xdr:row>
      <xdr:rowOff>111810</xdr:rowOff>
    </xdr:to>
    <xdr:cxnSp macro="">
      <xdr:nvCxnSpPr>
        <xdr:cNvPr id="629" name="直線コネクタ 628"/>
        <xdr:cNvCxnSpPr/>
      </xdr:nvCxnSpPr>
      <xdr:spPr>
        <a:xfrm flipV="1">
          <a:off x="15481300" y="13209676"/>
          <a:ext cx="838200" cy="27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70984</xdr:rowOff>
    </xdr:from>
    <xdr:ext cx="378565" cy="259045"/>
    <xdr:sp macro="" textlink="">
      <xdr:nvSpPr>
        <xdr:cNvPr id="630" name="災害復旧費平均値テキスト"/>
        <xdr:cNvSpPr txBox="1"/>
      </xdr:nvSpPr>
      <xdr:spPr>
        <a:xfrm>
          <a:off x="16370300" y="132726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92557</xdr:rowOff>
    </xdr:from>
    <xdr:to>
      <xdr:col>85</xdr:col>
      <xdr:colOff>177800</xdr:colOff>
      <xdr:row>78</xdr:row>
      <xdr:rowOff>22707</xdr:rowOff>
    </xdr:to>
    <xdr:sp macro="" textlink="">
      <xdr:nvSpPr>
        <xdr:cNvPr id="631" name="フローチャート: 判断 630"/>
        <xdr:cNvSpPr/>
      </xdr:nvSpPr>
      <xdr:spPr>
        <a:xfrm>
          <a:off x="16268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111810</xdr:rowOff>
    </xdr:from>
    <xdr:to>
      <xdr:col>81</xdr:col>
      <xdr:colOff>50800</xdr:colOff>
      <xdr:row>78</xdr:row>
      <xdr:rowOff>139700</xdr:rowOff>
    </xdr:to>
    <xdr:cxnSp macro="">
      <xdr:nvCxnSpPr>
        <xdr:cNvPr id="632" name="直線コネクタ 631"/>
        <xdr:cNvCxnSpPr/>
      </xdr:nvCxnSpPr>
      <xdr:spPr>
        <a:xfrm flipV="1">
          <a:off x="14592300" y="13484910"/>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138277</xdr:rowOff>
    </xdr:from>
    <xdr:to>
      <xdr:col>81</xdr:col>
      <xdr:colOff>101600</xdr:colOff>
      <xdr:row>78</xdr:row>
      <xdr:rowOff>68427</xdr:rowOff>
    </xdr:to>
    <xdr:sp macro="" textlink="">
      <xdr:nvSpPr>
        <xdr:cNvPr id="633" name="フローチャート: 判断 632"/>
        <xdr:cNvSpPr/>
      </xdr:nvSpPr>
      <xdr:spPr>
        <a:xfrm>
          <a:off x="15430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84954</xdr:rowOff>
    </xdr:from>
    <xdr:ext cx="378565" cy="259045"/>
    <xdr:sp macro="" textlink="">
      <xdr:nvSpPr>
        <xdr:cNvPr id="634" name="テキスト ボックス 633"/>
        <xdr:cNvSpPr txBox="1"/>
      </xdr:nvSpPr>
      <xdr:spPr>
        <a:xfrm>
          <a:off x="15292017" y="13115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163424</xdr:rowOff>
    </xdr:from>
    <xdr:to>
      <xdr:col>76</xdr:col>
      <xdr:colOff>165100</xdr:colOff>
      <xdr:row>78</xdr:row>
      <xdr:rowOff>93574</xdr:rowOff>
    </xdr:to>
    <xdr:sp macro="" textlink="">
      <xdr:nvSpPr>
        <xdr:cNvPr id="636" name="フローチャート: 判断 635"/>
        <xdr:cNvSpPr/>
      </xdr:nvSpPr>
      <xdr:spPr>
        <a:xfrm>
          <a:off x="14541500" y="1336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110101</xdr:rowOff>
    </xdr:from>
    <xdr:ext cx="378565" cy="259045"/>
    <xdr:sp macro="" textlink="">
      <xdr:nvSpPr>
        <xdr:cNvPr id="637" name="テキスト ボックス 636"/>
        <xdr:cNvSpPr txBox="1"/>
      </xdr:nvSpPr>
      <xdr:spPr>
        <a:xfrm>
          <a:off x="14403017" y="1314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156566</xdr:rowOff>
    </xdr:from>
    <xdr:to>
      <xdr:col>72</xdr:col>
      <xdr:colOff>38100</xdr:colOff>
      <xdr:row>74</xdr:row>
      <xdr:rowOff>86716</xdr:rowOff>
    </xdr:to>
    <xdr:sp macro="" textlink="">
      <xdr:nvSpPr>
        <xdr:cNvPr id="639" name="フローチャート: 判断 638"/>
        <xdr:cNvSpPr/>
      </xdr:nvSpPr>
      <xdr:spPr>
        <a:xfrm>
          <a:off x="13652500" y="1267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103243</xdr:rowOff>
    </xdr:from>
    <xdr:ext cx="469744" cy="259045"/>
    <xdr:sp macro="" textlink="">
      <xdr:nvSpPr>
        <xdr:cNvPr id="640" name="テキスト ボックス 639"/>
        <xdr:cNvSpPr txBox="1"/>
      </xdr:nvSpPr>
      <xdr:spPr>
        <a:xfrm>
          <a:off x="13468428" y="1244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138278</xdr:rowOff>
    </xdr:from>
    <xdr:to>
      <xdr:col>67</xdr:col>
      <xdr:colOff>101600</xdr:colOff>
      <xdr:row>71</xdr:row>
      <xdr:rowOff>68428</xdr:rowOff>
    </xdr:to>
    <xdr:sp macro="" textlink="">
      <xdr:nvSpPr>
        <xdr:cNvPr id="641" name="フローチャート: 判断 640"/>
        <xdr:cNvSpPr/>
      </xdr:nvSpPr>
      <xdr:spPr>
        <a:xfrm>
          <a:off x="12763500" y="1213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84955</xdr:rowOff>
    </xdr:from>
    <xdr:ext cx="469744" cy="259045"/>
    <xdr:sp macro="" textlink="">
      <xdr:nvSpPr>
        <xdr:cNvPr id="642" name="テキスト ボックス 641"/>
        <xdr:cNvSpPr txBox="1"/>
      </xdr:nvSpPr>
      <xdr:spPr>
        <a:xfrm>
          <a:off x="12579428" y="1191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128676</xdr:rowOff>
    </xdr:from>
    <xdr:to>
      <xdr:col>85</xdr:col>
      <xdr:colOff>177800</xdr:colOff>
      <xdr:row>77</xdr:row>
      <xdr:rowOff>58826</xdr:rowOff>
    </xdr:to>
    <xdr:sp macro="" textlink="">
      <xdr:nvSpPr>
        <xdr:cNvPr id="648" name="楕円 647"/>
        <xdr:cNvSpPr/>
      </xdr:nvSpPr>
      <xdr:spPr>
        <a:xfrm>
          <a:off x="16268700" y="1315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151553</xdr:rowOff>
    </xdr:from>
    <xdr:ext cx="378565" cy="259045"/>
    <xdr:sp macro="" textlink="">
      <xdr:nvSpPr>
        <xdr:cNvPr id="649" name="災害復旧費該当値テキスト"/>
        <xdr:cNvSpPr txBox="1"/>
      </xdr:nvSpPr>
      <xdr:spPr>
        <a:xfrm>
          <a:off x="16370300" y="13010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61010</xdr:rowOff>
    </xdr:from>
    <xdr:to>
      <xdr:col>81</xdr:col>
      <xdr:colOff>101600</xdr:colOff>
      <xdr:row>78</xdr:row>
      <xdr:rowOff>162610</xdr:rowOff>
    </xdr:to>
    <xdr:sp macro="" textlink="">
      <xdr:nvSpPr>
        <xdr:cNvPr id="650" name="楕円 649"/>
        <xdr:cNvSpPr/>
      </xdr:nvSpPr>
      <xdr:spPr>
        <a:xfrm>
          <a:off x="15430500" y="1343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153737</xdr:rowOff>
    </xdr:from>
    <xdr:ext cx="313932" cy="259045"/>
    <xdr:sp macro="" textlink="">
      <xdr:nvSpPr>
        <xdr:cNvPr id="651" name="テキスト ボックス 650"/>
        <xdr:cNvSpPr txBox="1"/>
      </xdr:nvSpPr>
      <xdr:spPr>
        <a:xfrm>
          <a:off x="15324333" y="135268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97428</xdr:rowOff>
    </xdr:from>
    <xdr:to>
      <xdr:col>85</xdr:col>
      <xdr:colOff>126364</xdr:colOff>
      <xdr:row>97</xdr:row>
      <xdr:rowOff>167494</xdr:rowOff>
    </xdr:to>
    <xdr:cxnSp macro="">
      <xdr:nvCxnSpPr>
        <xdr:cNvPr id="681" name="直線コネクタ 680"/>
        <xdr:cNvCxnSpPr/>
      </xdr:nvCxnSpPr>
      <xdr:spPr>
        <a:xfrm flipV="1">
          <a:off x="16317595" y="15527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171321</xdr:rowOff>
    </xdr:from>
    <xdr:ext cx="534377" cy="259045"/>
    <xdr:sp macro="" textlink="">
      <xdr:nvSpPr>
        <xdr:cNvPr id="682" name="公債費最小値テキスト"/>
        <xdr:cNvSpPr txBox="1"/>
      </xdr:nvSpPr>
      <xdr:spPr>
        <a:xfrm>
          <a:off x="16370300" y="1680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167494</xdr:rowOff>
    </xdr:from>
    <xdr:to>
      <xdr:col>86</xdr:col>
      <xdr:colOff>25400</xdr:colOff>
      <xdr:row>97</xdr:row>
      <xdr:rowOff>167494</xdr:rowOff>
    </xdr:to>
    <xdr:cxnSp macro="">
      <xdr:nvCxnSpPr>
        <xdr:cNvPr id="683" name="直線コネクタ 682"/>
        <xdr:cNvCxnSpPr/>
      </xdr:nvCxnSpPr>
      <xdr:spPr>
        <a:xfrm>
          <a:off x="16230600" y="1679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44105</xdr:rowOff>
    </xdr:from>
    <xdr:ext cx="534377" cy="259045"/>
    <xdr:sp macro="" textlink="">
      <xdr:nvSpPr>
        <xdr:cNvPr id="684" name="公債費最大値テキスト"/>
        <xdr:cNvSpPr txBox="1"/>
      </xdr:nvSpPr>
      <xdr:spPr>
        <a:xfrm>
          <a:off x="16370300" y="153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97428</xdr:rowOff>
    </xdr:from>
    <xdr:to>
      <xdr:col>86</xdr:col>
      <xdr:colOff>25400</xdr:colOff>
      <xdr:row>90</xdr:row>
      <xdr:rowOff>97428</xdr:rowOff>
    </xdr:to>
    <xdr:cxnSp macro="">
      <xdr:nvCxnSpPr>
        <xdr:cNvPr id="685" name="直線コネクタ 684"/>
        <xdr:cNvCxnSpPr/>
      </xdr:nvCxnSpPr>
      <xdr:spPr>
        <a:xfrm>
          <a:off x="16230600" y="1552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162407</xdr:rowOff>
    </xdr:from>
    <xdr:to>
      <xdr:col>85</xdr:col>
      <xdr:colOff>127000</xdr:colOff>
      <xdr:row>97</xdr:row>
      <xdr:rowOff>6731</xdr:rowOff>
    </xdr:to>
    <xdr:cxnSp macro="">
      <xdr:nvCxnSpPr>
        <xdr:cNvPr id="686" name="直線コネクタ 685"/>
        <xdr:cNvCxnSpPr/>
      </xdr:nvCxnSpPr>
      <xdr:spPr>
        <a:xfrm flipV="1">
          <a:off x="15481300" y="16621607"/>
          <a:ext cx="8382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24071</xdr:rowOff>
    </xdr:from>
    <xdr:ext cx="534377" cy="259045"/>
    <xdr:sp macro="" textlink="">
      <xdr:nvSpPr>
        <xdr:cNvPr id="687" name="公債費平均値テキスト"/>
        <xdr:cNvSpPr txBox="1"/>
      </xdr:nvSpPr>
      <xdr:spPr>
        <a:xfrm>
          <a:off x="16370300" y="1631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1194</xdr:rowOff>
    </xdr:from>
    <xdr:to>
      <xdr:col>85</xdr:col>
      <xdr:colOff>177800</xdr:colOff>
      <xdr:row>96</xdr:row>
      <xdr:rowOff>102794</xdr:rowOff>
    </xdr:to>
    <xdr:sp macro="" textlink="">
      <xdr:nvSpPr>
        <xdr:cNvPr id="688" name="フローチャート: 判断 687"/>
        <xdr:cNvSpPr/>
      </xdr:nvSpPr>
      <xdr:spPr>
        <a:xfrm>
          <a:off x="162687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2350</xdr:rowOff>
    </xdr:from>
    <xdr:to>
      <xdr:col>81</xdr:col>
      <xdr:colOff>50800</xdr:colOff>
      <xdr:row>97</xdr:row>
      <xdr:rowOff>6731</xdr:rowOff>
    </xdr:to>
    <xdr:cxnSp macro="">
      <xdr:nvCxnSpPr>
        <xdr:cNvPr id="689" name="直線コネクタ 688"/>
        <xdr:cNvCxnSpPr/>
      </xdr:nvCxnSpPr>
      <xdr:spPr>
        <a:xfrm>
          <a:off x="14592300" y="16633000"/>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159804</xdr:rowOff>
    </xdr:from>
    <xdr:to>
      <xdr:col>81</xdr:col>
      <xdr:colOff>101600</xdr:colOff>
      <xdr:row>96</xdr:row>
      <xdr:rowOff>89954</xdr:rowOff>
    </xdr:to>
    <xdr:sp macro="" textlink="">
      <xdr:nvSpPr>
        <xdr:cNvPr id="690" name="フローチャート: 判断 689"/>
        <xdr:cNvSpPr/>
      </xdr:nvSpPr>
      <xdr:spPr>
        <a:xfrm>
          <a:off x="15430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106481</xdr:rowOff>
    </xdr:from>
    <xdr:ext cx="534377" cy="259045"/>
    <xdr:sp macro="" textlink="">
      <xdr:nvSpPr>
        <xdr:cNvPr id="691" name="テキスト ボックス 690"/>
        <xdr:cNvSpPr txBox="1"/>
      </xdr:nvSpPr>
      <xdr:spPr>
        <a:xfrm>
          <a:off x="15214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161017</xdr:rowOff>
    </xdr:from>
    <xdr:to>
      <xdr:col>76</xdr:col>
      <xdr:colOff>114300</xdr:colOff>
      <xdr:row>97</xdr:row>
      <xdr:rowOff>2350</xdr:rowOff>
    </xdr:to>
    <xdr:cxnSp macro="">
      <xdr:nvCxnSpPr>
        <xdr:cNvPr id="692" name="直線コネクタ 691"/>
        <xdr:cNvCxnSpPr/>
      </xdr:nvCxnSpPr>
      <xdr:spPr>
        <a:xfrm>
          <a:off x="13703300" y="16620217"/>
          <a:ext cx="889000" cy="1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165405</xdr:rowOff>
    </xdr:from>
    <xdr:to>
      <xdr:col>76</xdr:col>
      <xdr:colOff>165100</xdr:colOff>
      <xdr:row>96</xdr:row>
      <xdr:rowOff>95555</xdr:rowOff>
    </xdr:to>
    <xdr:sp macro="" textlink="">
      <xdr:nvSpPr>
        <xdr:cNvPr id="693" name="フローチャート: 判断 692"/>
        <xdr:cNvSpPr/>
      </xdr:nvSpPr>
      <xdr:spPr>
        <a:xfrm>
          <a:off x="14541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112082</xdr:rowOff>
    </xdr:from>
    <xdr:ext cx="534377" cy="259045"/>
    <xdr:sp macro="" textlink="">
      <xdr:nvSpPr>
        <xdr:cNvPr id="694" name="テキスト ボックス 693"/>
        <xdr:cNvSpPr txBox="1"/>
      </xdr:nvSpPr>
      <xdr:spPr>
        <a:xfrm>
          <a:off x="14325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153054</xdr:rowOff>
    </xdr:from>
    <xdr:to>
      <xdr:col>71</xdr:col>
      <xdr:colOff>177800</xdr:colOff>
      <xdr:row>96</xdr:row>
      <xdr:rowOff>161017</xdr:rowOff>
    </xdr:to>
    <xdr:cxnSp macro="">
      <xdr:nvCxnSpPr>
        <xdr:cNvPr id="695" name="直線コネクタ 694"/>
        <xdr:cNvCxnSpPr/>
      </xdr:nvCxnSpPr>
      <xdr:spPr>
        <a:xfrm>
          <a:off x="12814300" y="16612254"/>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165328</xdr:rowOff>
    </xdr:from>
    <xdr:to>
      <xdr:col>72</xdr:col>
      <xdr:colOff>38100</xdr:colOff>
      <xdr:row>96</xdr:row>
      <xdr:rowOff>95478</xdr:rowOff>
    </xdr:to>
    <xdr:sp macro="" textlink="">
      <xdr:nvSpPr>
        <xdr:cNvPr id="696" name="フローチャート: 判断 695"/>
        <xdr:cNvSpPr/>
      </xdr:nvSpPr>
      <xdr:spPr>
        <a:xfrm>
          <a:off x="13652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112005</xdr:rowOff>
    </xdr:from>
    <xdr:ext cx="534377" cy="259045"/>
    <xdr:sp macro="" textlink="">
      <xdr:nvSpPr>
        <xdr:cNvPr id="697" name="テキスト ボックス 696"/>
        <xdr:cNvSpPr txBox="1"/>
      </xdr:nvSpPr>
      <xdr:spPr>
        <a:xfrm>
          <a:off x="13436111" y="162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166109</xdr:rowOff>
    </xdr:from>
    <xdr:to>
      <xdr:col>67</xdr:col>
      <xdr:colOff>101600</xdr:colOff>
      <xdr:row>96</xdr:row>
      <xdr:rowOff>96259</xdr:rowOff>
    </xdr:to>
    <xdr:sp macro="" textlink="">
      <xdr:nvSpPr>
        <xdr:cNvPr id="698" name="フローチャート: 判断 697"/>
        <xdr:cNvSpPr/>
      </xdr:nvSpPr>
      <xdr:spPr>
        <a:xfrm>
          <a:off x="127635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112786</xdr:rowOff>
    </xdr:from>
    <xdr:ext cx="534377" cy="259045"/>
    <xdr:sp macro="" textlink="">
      <xdr:nvSpPr>
        <xdr:cNvPr id="699" name="テキスト ボックス 698"/>
        <xdr:cNvSpPr txBox="1"/>
      </xdr:nvSpPr>
      <xdr:spPr>
        <a:xfrm>
          <a:off x="12547111" y="1622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111607</xdr:rowOff>
    </xdr:from>
    <xdr:to>
      <xdr:col>85</xdr:col>
      <xdr:colOff>177800</xdr:colOff>
      <xdr:row>97</xdr:row>
      <xdr:rowOff>41757</xdr:rowOff>
    </xdr:to>
    <xdr:sp macro="" textlink="">
      <xdr:nvSpPr>
        <xdr:cNvPr id="705" name="楕円 704"/>
        <xdr:cNvSpPr/>
      </xdr:nvSpPr>
      <xdr:spPr>
        <a:xfrm>
          <a:off x="16268700" y="1657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90034</xdr:rowOff>
    </xdr:from>
    <xdr:ext cx="534377" cy="259045"/>
    <xdr:sp macro="" textlink="">
      <xdr:nvSpPr>
        <xdr:cNvPr id="706" name="公債費該当値テキスト"/>
        <xdr:cNvSpPr txBox="1"/>
      </xdr:nvSpPr>
      <xdr:spPr>
        <a:xfrm>
          <a:off x="16370300" y="1654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127381</xdr:rowOff>
    </xdr:from>
    <xdr:to>
      <xdr:col>81</xdr:col>
      <xdr:colOff>101600</xdr:colOff>
      <xdr:row>97</xdr:row>
      <xdr:rowOff>57531</xdr:rowOff>
    </xdr:to>
    <xdr:sp macro="" textlink="">
      <xdr:nvSpPr>
        <xdr:cNvPr id="707" name="楕円 706"/>
        <xdr:cNvSpPr/>
      </xdr:nvSpPr>
      <xdr:spPr>
        <a:xfrm>
          <a:off x="15430500" y="1658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48658</xdr:rowOff>
    </xdr:from>
    <xdr:ext cx="534377" cy="259045"/>
    <xdr:sp macro="" textlink="">
      <xdr:nvSpPr>
        <xdr:cNvPr id="708" name="テキスト ボックス 707"/>
        <xdr:cNvSpPr txBox="1"/>
      </xdr:nvSpPr>
      <xdr:spPr>
        <a:xfrm>
          <a:off x="15214111" y="1667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123000</xdr:rowOff>
    </xdr:from>
    <xdr:to>
      <xdr:col>76</xdr:col>
      <xdr:colOff>165100</xdr:colOff>
      <xdr:row>97</xdr:row>
      <xdr:rowOff>53150</xdr:rowOff>
    </xdr:to>
    <xdr:sp macro="" textlink="">
      <xdr:nvSpPr>
        <xdr:cNvPr id="709" name="楕円 708"/>
        <xdr:cNvSpPr/>
      </xdr:nvSpPr>
      <xdr:spPr>
        <a:xfrm>
          <a:off x="14541500" y="165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44277</xdr:rowOff>
    </xdr:from>
    <xdr:ext cx="534377" cy="259045"/>
    <xdr:sp macro="" textlink="">
      <xdr:nvSpPr>
        <xdr:cNvPr id="710" name="テキスト ボックス 709"/>
        <xdr:cNvSpPr txBox="1"/>
      </xdr:nvSpPr>
      <xdr:spPr>
        <a:xfrm>
          <a:off x="14325111" y="1667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110217</xdr:rowOff>
    </xdr:from>
    <xdr:to>
      <xdr:col>72</xdr:col>
      <xdr:colOff>38100</xdr:colOff>
      <xdr:row>97</xdr:row>
      <xdr:rowOff>40367</xdr:rowOff>
    </xdr:to>
    <xdr:sp macro="" textlink="">
      <xdr:nvSpPr>
        <xdr:cNvPr id="711" name="楕円 710"/>
        <xdr:cNvSpPr/>
      </xdr:nvSpPr>
      <xdr:spPr>
        <a:xfrm>
          <a:off x="13652500" y="1656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31494</xdr:rowOff>
    </xdr:from>
    <xdr:ext cx="534377" cy="259045"/>
    <xdr:sp macro="" textlink="">
      <xdr:nvSpPr>
        <xdr:cNvPr id="712" name="テキスト ボックス 711"/>
        <xdr:cNvSpPr txBox="1"/>
      </xdr:nvSpPr>
      <xdr:spPr>
        <a:xfrm>
          <a:off x="13436111" y="1666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102254</xdr:rowOff>
    </xdr:from>
    <xdr:to>
      <xdr:col>67</xdr:col>
      <xdr:colOff>101600</xdr:colOff>
      <xdr:row>97</xdr:row>
      <xdr:rowOff>32404</xdr:rowOff>
    </xdr:to>
    <xdr:sp macro="" textlink="">
      <xdr:nvSpPr>
        <xdr:cNvPr id="713" name="楕円 712"/>
        <xdr:cNvSpPr/>
      </xdr:nvSpPr>
      <xdr:spPr>
        <a:xfrm>
          <a:off x="12763500" y="1656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23531</xdr:rowOff>
    </xdr:from>
    <xdr:ext cx="534377" cy="259045"/>
    <xdr:sp macro="" textlink="">
      <xdr:nvSpPr>
        <xdr:cNvPr id="714" name="テキスト ボックス 713"/>
        <xdr:cNvSpPr txBox="1"/>
      </xdr:nvSpPr>
      <xdr:spPr>
        <a:xfrm>
          <a:off x="12547111" y="1665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8484</xdr:rowOff>
    </xdr:from>
    <xdr:to>
      <xdr:col>116</xdr:col>
      <xdr:colOff>62864</xdr:colOff>
      <xdr:row>38</xdr:row>
      <xdr:rowOff>139700</xdr:rowOff>
    </xdr:to>
    <xdr:cxnSp macro="">
      <xdr:nvCxnSpPr>
        <xdr:cNvPr id="736" name="直線コネクタ 735"/>
        <xdr:cNvCxnSpPr/>
      </xdr:nvCxnSpPr>
      <xdr:spPr>
        <a:xfrm flipV="1">
          <a:off x="22159595" y="5494884"/>
          <a:ext cx="1269" cy="1159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126611</xdr:rowOff>
    </xdr:from>
    <xdr:ext cx="469744" cy="259045"/>
    <xdr:sp macro="" textlink="">
      <xdr:nvSpPr>
        <xdr:cNvPr id="739" name="諸支出金最大値テキスト"/>
        <xdr:cNvSpPr txBox="1"/>
      </xdr:nvSpPr>
      <xdr:spPr>
        <a:xfrm>
          <a:off x="22212300" y="527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8484</xdr:rowOff>
    </xdr:from>
    <xdr:to>
      <xdr:col>116</xdr:col>
      <xdr:colOff>152400</xdr:colOff>
      <xdr:row>32</xdr:row>
      <xdr:rowOff>8484</xdr:rowOff>
    </xdr:to>
    <xdr:cxnSp macro="">
      <xdr:nvCxnSpPr>
        <xdr:cNvPr id="740" name="直線コネクタ 739"/>
        <xdr:cNvCxnSpPr/>
      </xdr:nvCxnSpPr>
      <xdr:spPr>
        <a:xfrm>
          <a:off x="22072600" y="549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54856</xdr:rowOff>
    </xdr:from>
    <xdr:ext cx="378565" cy="259045"/>
    <xdr:sp macro="" textlink="">
      <xdr:nvSpPr>
        <xdr:cNvPr id="742" name="諸支出金平均値テキスト"/>
        <xdr:cNvSpPr txBox="1"/>
      </xdr:nvSpPr>
      <xdr:spPr>
        <a:xfrm>
          <a:off x="22212300" y="63985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31979</xdr:rowOff>
    </xdr:from>
    <xdr:to>
      <xdr:col>116</xdr:col>
      <xdr:colOff>114300</xdr:colOff>
      <xdr:row>38</xdr:row>
      <xdr:rowOff>133579</xdr:rowOff>
    </xdr:to>
    <xdr:sp macro="" textlink="">
      <xdr:nvSpPr>
        <xdr:cNvPr id="743" name="フローチャート: 判断 742"/>
        <xdr:cNvSpPr/>
      </xdr:nvSpPr>
      <xdr:spPr>
        <a:xfrm>
          <a:off x="221107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52781</xdr:rowOff>
    </xdr:from>
    <xdr:to>
      <xdr:col>112</xdr:col>
      <xdr:colOff>38100</xdr:colOff>
      <xdr:row>38</xdr:row>
      <xdr:rowOff>154381</xdr:rowOff>
    </xdr:to>
    <xdr:sp macro="" textlink="">
      <xdr:nvSpPr>
        <xdr:cNvPr id="745" name="フローチャート: 判断 744"/>
        <xdr:cNvSpPr/>
      </xdr:nvSpPr>
      <xdr:spPr>
        <a:xfrm>
          <a:off x="21272500" y="65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170908</xdr:rowOff>
    </xdr:from>
    <xdr:ext cx="378565" cy="259045"/>
    <xdr:sp macro="" textlink="">
      <xdr:nvSpPr>
        <xdr:cNvPr id="746" name="テキスト ボックス 745"/>
        <xdr:cNvSpPr txBox="1"/>
      </xdr:nvSpPr>
      <xdr:spPr>
        <a:xfrm>
          <a:off x="21134017" y="634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58954</xdr:rowOff>
    </xdr:from>
    <xdr:to>
      <xdr:col>107</xdr:col>
      <xdr:colOff>101600</xdr:colOff>
      <xdr:row>38</xdr:row>
      <xdr:rowOff>160554</xdr:rowOff>
    </xdr:to>
    <xdr:sp macro="" textlink="">
      <xdr:nvSpPr>
        <xdr:cNvPr id="748" name="フローチャート: 判断 747"/>
        <xdr:cNvSpPr/>
      </xdr:nvSpPr>
      <xdr:spPr>
        <a:xfrm>
          <a:off x="2038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5630</xdr:rowOff>
    </xdr:from>
    <xdr:ext cx="378565" cy="259045"/>
    <xdr:sp macro="" textlink="">
      <xdr:nvSpPr>
        <xdr:cNvPr id="749" name="テキスト ボックス 748"/>
        <xdr:cNvSpPr txBox="1"/>
      </xdr:nvSpPr>
      <xdr:spPr>
        <a:xfrm>
          <a:off x="20245017" y="63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57582</xdr:rowOff>
    </xdr:from>
    <xdr:to>
      <xdr:col>102</xdr:col>
      <xdr:colOff>165100</xdr:colOff>
      <xdr:row>38</xdr:row>
      <xdr:rowOff>159182</xdr:rowOff>
    </xdr:to>
    <xdr:sp macro="" textlink="">
      <xdr:nvSpPr>
        <xdr:cNvPr id="751" name="フローチャート: 判断 750"/>
        <xdr:cNvSpPr/>
      </xdr:nvSpPr>
      <xdr:spPr>
        <a:xfrm>
          <a:off x="19494500" y="657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4259</xdr:rowOff>
    </xdr:from>
    <xdr:ext cx="378565" cy="259045"/>
    <xdr:sp macro="" textlink="">
      <xdr:nvSpPr>
        <xdr:cNvPr id="752" name="テキスト ボックス 751"/>
        <xdr:cNvSpPr txBox="1"/>
      </xdr:nvSpPr>
      <xdr:spPr>
        <a:xfrm>
          <a:off x="19356017" y="634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52324</xdr:rowOff>
    </xdr:from>
    <xdr:to>
      <xdr:col>98</xdr:col>
      <xdr:colOff>38100</xdr:colOff>
      <xdr:row>38</xdr:row>
      <xdr:rowOff>153924</xdr:rowOff>
    </xdr:to>
    <xdr:sp macro="" textlink="">
      <xdr:nvSpPr>
        <xdr:cNvPr id="753" name="フローチャート: 判断 752"/>
        <xdr:cNvSpPr/>
      </xdr:nvSpPr>
      <xdr:spPr>
        <a:xfrm>
          <a:off x="18605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170451</xdr:rowOff>
    </xdr:from>
    <xdr:ext cx="378565" cy="259045"/>
    <xdr:sp macro="" textlink="">
      <xdr:nvSpPr>
        <xdr:cNvPr id="754" name="テキスト ボックス 753"/>
        <xdr:cNvSpPr txBox="1"/>
      </xdr:nvSpPr>
      <xdr:spPr>
        <a:xfrm>
          <a:off x="18467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10406</xdr:rowOff>
    </xdr:from>
    <xdr:ext cx="249299" cy="259045"/>
    <xdr:sp macro="" textlink="">
      <xdr:nvSpPr>
        <xdr:cNvPr id="761" name="諸支出金該当値テキスト"/>
        <xdr:cNvSpPr txBox="1"/>
      </xdr:nvSpPr>
      <xdr:spPr>
        <a:xfrm>
          <a:off x="22212300" y="65255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総務費：特別定額給付金給付事業の実施により、</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16,125,175</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千円増加するとともに、一部</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退職者の勤務延長</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により職員給与費が</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382,345</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千円増加したこと</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など</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で、総務費全体では</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16,426,187</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千円増加した。住民一人当たりのコストでは、前年度</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と比べて</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102,537</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円増の</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131,141</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円となったが、類似団体平均、全国平均及び神奈川県平均を下回っている</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衛生費：新型感染症の拡大を受け、感染症対策事業費を充実したことにより、</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117,728</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千円増加するとともに、水道料金を減免した水道事業会計に対し</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て</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110,000</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千円の補助を行ったこと</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など</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で、衛生費全体では</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396,815</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千円増加した。住民一人当たりのコストでは、前年度</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と比べて</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2,581</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円増の</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24,694</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円となったが、類似団体平均、全国平均及び神奈川県平均を大きく下回っている。</a:t>
          </a:r>
          <a:endParaRPr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商工費：中小企業者等への支援として、新型コロナウイルス感染症対策利子補給基金</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を創設し、</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350,000</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千円を積み立てるとともに、クーポン事業等の消費者応援・地域消費喚起事業を実施したことにより</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283,508</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千円増加したこと</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など</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で、商工費全体では</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794,240</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千円増加した。住民一人当たりのコストでは、前年度</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と比べて</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4,974</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円増の</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9,831</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円となった。</a:t>
          </a:r>
          <a:endParaRPr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消防費：消防車両の購入により</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83,578</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千円増加、新型感染症対策として</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避難所備蓄品の充実により</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71,353</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千円増加した一方で、消防署西分署の整備が完了したことにより</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294,894</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千円減少したこと</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など</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で、消防費全体では</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120,138</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千円減少した。住民一人当たりのコストでは、前年度</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と比べて</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678</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円減の</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13,869</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円となり、類似団体平均と同水準となっ</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教育費：西中学校体育館</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の整備により</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472,920</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千円増加するとともに、ＧＩＧＡスクール構想に伴う無線ＬＡＮの整備等、小中学校の施設改修として</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692,555</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千円、学習用の端末の購入等、ＩＣＴ環境の整備として</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557,943</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千円増加したこと</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など</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により、教育費全体では</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1,814,575</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千円増加した。住民一人当たりのコストでは、前年度</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と比べて</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11,464</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円増の</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42,788</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円となったが、類似団体平均、全国平均及び神奈川県平均を下回っている。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神奈川県秦野市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実質収支比率は、令和</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年度は、新型感染症対策</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に伴う</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財政調整基金の取崩しや地方消費税交付金の増加により、形式収支が</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556,648</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千円増加したことに加え、西中学校体育館</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整備</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大型工事の進捗により、翌年度に繰り越すべき財源が</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212,433</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千円減少したことにより、分子である実質収支が</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769,081</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千円増加したことで、前年度</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と比べて</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2.43</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財政調整基金は、令和元年度決算で生じた剰余金を</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250,000</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千円編入したものの、新型感染症対策をはじめとする臨時的な財政需要への対応として、</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1,152,613</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千円を取り崩したため、</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890,901</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千円減少の</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2,346,484</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千円となった。この結果、標準財政規模に対する財政調整基金残高は、前年度から</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3.19</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7.68</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％となり、目安と</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％を下回った。今後も市債の借入れとのバランスを考慮しながら、適正規模の残高確保に努める。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神奈川県秦野市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年度の一般会計及び特別会計等の連結決算額は、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30,554,958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千円の黒字となっている。また、連結実質赤字比率は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17.35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％の黒字となっており、いずれの会計においても赤字は生じていない。</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前年度との比較では、連結決算額が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972,371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千円増（前年度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4,330,458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千円）、連結赤字比率が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14.54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％）となっている。これは、水道事業会計で</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ポイント減少した一方で、一般会計及び</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公共下水道</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事業会計でそれぞれ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ポイント増加したためである。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一般会計の増加要因は、形式収支が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556,648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千円増加したことに加え、翌年度に繰り越すべき財源が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212,433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千円減少したことなどにより、実質収支が前年度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と比べて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769,081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千円増加したためである。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特別会計の実質収支額は、後期高齢者医療事業特別会計が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136,091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千円、介護保険事業特別会計が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135,108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千円、国民健康保険事業特別会計が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19,765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千円と、それぞれ黒字となっている。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企業会計の資金不足・剰余額は、水道事業会計が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2,091,440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千円、公共下水道事業会計が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1,165,240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千円と、それぞれ剰余額が生じている。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新型感染症対策の取組が続いていく中で、</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歳入の根幹をなす市税の増収が見込めず、福祉施策の充実や超高齢社会の到来により、扶助費</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の社会保障費は伸び続けており、依然として厳しい財政状況</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になることが見込まれる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。このような厳しい状況にあっても、事業の選択と集中を図りながら、総合計画に位置付けた事業を着実に進めていく。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70218366</v>
      </c>
      <c r="BO4" s="464"/>
      <c r="BP4" s="464"/>
      <c r="BQ4" s="464"/>
      <c r="BR4" s="464"/>
      <c r="BS4" s="464"/>
      <c r="BT4" s="464"/>
      <c r="BU4" s="465"/>
      <c r="BV4" s="463">
        <v>50002530</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5.7</v>
      </c>
      <c r="CU4" s="648"/>
      <c r="CV4" s="648"/>
      <c r="CW4" s="648"/>
      <c r="CX4" s="648"/>
      <c r="CY4" s="648"/>
      <c r="CZ4" s="648"/>
      <c r="DA4" s="649"/>
      <c r="DB4" s="647">
        <v>3.3</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68103169</v>
      </c>
      <c r="BO5" s="469"/>
      <c r="BP5" s="469"/>
      <c r="BQ5" s="469"/>
      <c r="BR5" s="469"/>
      <c r="BS5" s="469"/>
      <c r="BT5" s="469"/>
      <c r="BU5" s="470"/>
      <c r="BV5" s="468">
        <v>48443981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95.7</v>
      </c>
      <c r="CU5" s="439"/>
      <c r="CV5" s="439"/>
      <c r="CW5" s="439"/>
      <c r="CX5" s="439"/>
      <c r="CY5" s="439"/>
      <c r="CZ5" s="439"/>
      <c r="DA5" s="440"/>
      <c r="DB5" s="438">
        <v>95.3</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2115197</v>
      </c>
      <c r="BO6" s="469"/>
      <c r="BP6" s="469"/>
      <c r="BQ6" s="469"/>
      <c r="BR6" s="469"/>
      <c r="BS6" s="469"/>
      <c r="BT6" s="469"/>
      <c r="BU6" s="470"/>
      <c r="BV6" s="468">
        <v>1558549</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102.4</v>
      </c>
      <c r="CU6" s="622"/>
      <c r="CV6" s="622"/>
      <c r="CW6" s="622"/>
      <c r="CX6" s="622"/>
      <c r="CY6" s="622"/>
      <c r="CZ6" s="622"/>
      <c r="DA6" s="623"/>
      <c r="DB6" s="621">
        <v>102.1</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360012</v>
      </c>
      <c r="BO7" s="469"/>
      <c r="BP7" s="469"/>
      <c r="BQ7" s="469"/>
      <c r="BR7" s="469"/>
      <c r="BS7" s="469"/>
      <c r="BT7" s="469"/>
      <c r="BU7" s="470"/>
      <c r="BV7" s="468">
        <v>572445</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30554958</v>
      </c>
      <c r="CU7" s="469"/>
      <c r="CV7" s="469"/>
      <c r="CW7" s="469"/>
      <c r="CX7" s="469"/>
      <c r="CY7" s="469"/>
      <c r="CZ7" s="469"/>
      <c r="DA7" s="470"/>
      <c r="DB7" s="468">
        <v>29769138</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94</v>
      </c>
      <c r="AV8" s="526"/>
      <c r="AW8" s="526"/>
      <c r="AX8" s="526"/>
      <c r="AY8" s="448" t="s">
        <v>109</v>
      </c>
      <c r="AZ8" s="449"/>
      <c r="BA8" s="449"/>
      <c r="BB8" s="449"/>
      <c r="BC8" s="449"/>
      <c r="BD8" s="449"/>
      <c r="BE8" s="449"/>
      <c r="BF8" s="449"/>
      <c r="BG8" s="449"/>
      <c r="BH8" s="449"/>
      <c r="BI8" s="449"/>
      <c r="BJ8" s="449"/>
      <c r="BK8" s="449"/>
      <c r="BL8" s="449"/>
      <c r="BM8" s="450"/>
      <c r="BN8" s="468">
        <v>1755185</v>
      </c>
      <c r="BO8" s="469"/>
      <c r="BP8" s="469"/>
      <c r="BQ8" s="469"/>
      <c r="BR8" s="469"/>
      <c r="BS8" s="469"/>
      <c r="BT8" s="469"/>
      <c r="BU8" s="470"/>
      <c r="BV8" s="468">
        <v>986104</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0.88</v>
      </c>
      <c r="CU8" s="582"/>
      <c r="CV8" s="582"/>
      <c r="CW8" s="582"/>
      <c r="CX8" s="582"/>
      <c r="CY8" s="582"/>
      <c r="CZ8" s="582"/>
      <c r="DA8" s="583"/>
      <c r="DB8" s="581">
        <v>0.89</v>
      </c>
      <c r="DC8" s="582"/>
      <c r="DD8" s="582"/>
      <c r="DE8" s="582"/>
      <c r="DF8" s="582"/>
      <c r="DG8" s="582"/>
      <c r="DH8" s="582"/>
      <c r="DI8" s="583"/>
      <c r="DJ8" s="186"/>
      <c r="DK8" s="186"/>
      <c r="DL8" s="186"/>
      <c r="DM8" s="186"/>
      <c r="DN8" s="186"/>
      <c r="DO8" s="186"/>
    </row>
    <row r="9" spans="1:119" ht="18.75" customHeight="1" thickBot="1" x14ac:dyDescent="0.25">
      <c r="A9" s="187"/>
      <c r="B9" s="610" t="s">
        <v>111</v>
      </c>
      <c r="C9" s="611"/>
      <c r="D9" s="611"/>
      <c r="E9" s="611"/>
      <c r="F9" s="611"/>
      <c r="G9" s="611"/>
      <c r="H9" s="611"/>
      <c r="I9" s="611"/>
      <c r="J9" s="611"/>
      <c r="K9" s="531"/>
      <c r="L9" s="612" t="s">
        <v>112</v>
      </c>
      <c r="M9" s="613"/>
      <c r="N9" s="613"/>
      <c r="O9" s="613"/>
      <c r="P9" s="613"/>
      <c r="Q9" s="614"/>
      <c r="R9" s="615">
        <v>162439</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94</v>
      </c>
      <c r="AV9" s="526"/>
      <c r="AW9" s="526"/>
      <c r="AX9" s="526"/>
      <c r="AY9" s="448" t="s">
        <v>115</v>
      </c>
      <c r="AZ9" s="449"/>
      <c r="BA9" s="449"/>
      <c r="BB9" s="449"/>
      <c r="BC9" s="449"/>
      <c r="BD9" s="449"/>
      <c r="BE9" s="449"/>
      <c r="BF9" s="449"/>
      <c r="BG9" s="449"/>
      <c r="BH9" s="449"/>
      <c r="BI9" s="449"/>
      <c r="BJ9" s="449"/>
      <c r="BK9" s="449"/>
      <c r="BL9" s="449"/>
      <c r="BM9" s="450"/>
      <c r="BN9" s="468">
        <v>769081</v>
      </c>
      <c r="BO9" s="469"/>
      <c r="BP9" s="469"/>
      <c r="BQ9" s="469"/>
      <c r="BR9" s="469"/>
      <c r="BS9" s="469"/>
      <c r="BT9" s="469"/>
      <c r="BU9" s="470"/>
      <c r="BV9" s="468">
        <v>-808641</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9.1</v>
      </c>
      <c r="CU9" s="439"/>
      <c r="CV9" s="439"/>
      <c r="CW9" s="439"/>
      <c r="CX9" s="439"/>
      <c r="CY9" s="439"/>
      <c r="CZ9" s="439"/>
      <c r="DA9" s="440"/>
      <c r="DB9" s="438">
        <v>9.5</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117</v>
      </c>
      <c r="M10" s="442"/>
      <c r="N10" s="442"/>
      <c r="O10" s="442"/>
      <c r="P10" s="442"/>
      <c r="Q10" s="443"/>
      <c r="R10" s="444">
        <v>167378</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94</v>
      </c>
      <c r="AV10" s="526"/>
      <c r="AW10" s="526"/>
      <c r="AX10" s="526"/>
      <c r="AY10" s="448" t="s">
        <v>119</v>
      </c>
      <c r="AZ10" s="449"/>
      <c r="BA10" s="449"/>
      <c r="BB10" s="449"/>
      <c r="BC10" s="449"/>
      <c r="BD10" s="449"/>
      <c r="BE10" s="449"/>
      <c r="BF10" s="449"/>
      <c r="BG10" s="449"/>
      <c r="BH10" s="449"/>
      <c r="BI10" s="449"/>
      <c r="BJ10" s="449"/>
      <c r="BK10" s="449"/>
      <c r="BL10" s="449"/>
      <c r="BM10" s="450"/>
      <c r="BN10" s="468">
        <v>11686</v>
      </c>
      <c r="BO10" s="469"/>
      <c r="BP10" s="469"/>
      <c r="BQ10" s="469"/>
      <c r="BR10" s="469"/>
      <c r="BS10" s="469"/>
      <c r="BT10" s="469"/>
      <c r="BU10" s="470"/>
      <c r="BV10" s="468">
        <v>21162</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94</v>
      </c>
      <c r="AV11" s="526"/>
      <c r="AW11" s="526"/>
      <c r="AX11" s="526"/>
      <c r="AY11" s="448" t="s">
        <v>124</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800</v>
      </c>
      <c r="BW11" s="469"/>
      <c r="BX11" s="469"/>
      <c r="BY11" s="469"/>
      <c r="BZ11" s="469"/>
      <c r="CA11" s="469"/>
      <c r="CB11" s="469"/>
      <c r="CC11" s="470"/>
      <c r="CD11" s="477" t="s">
        <v>125</v>
      </c>
      <c r="CE11" s="478"/>
      <c r="CF11" s="478"/>
      <c r="CG11" s="478"/>
      <c r="CH11" s="478"/>
      <c r="CI11" s="478"/>
      <c r="CJ11" s="478"/>
      <c r="CK11" s="478"/>
      <c r="CL11" s="478"/>
      <c r="CM11" s="478"/>
      <c r="CN11" s="478"/>
      <c r="CO11" s="478"/>
      <c r="CP11" s="478"/>
      <c r="CQ11" s="478"/>
      <c r="CR11" s="478"/>
      <c r="CS11" s="479"/>
      <c r="CT11" s="581" t="s">
        <v>126</v>
      </c>
      <c r="CU11" s="582"/>
      <c r="CV11" s="582"/>
      <c r="CW11" s="582"/>
      <c r="CX11" s="582"/>
      <c r="CY11" s="582"/>
      <c r="CZ11" s="582"/>
      <c r="DA11" s="583"/>
      <c r="DB11" s="581" t="s">
        <v>126</v>
      </c>
      <c r="DC11" s="582"/>
      <c r="DD11" s="582"/>
      <c r="DE11" s="582"/>
      <c r="DF11" s="582"/>
      <c r="DG11" s="582"/>
      <c r="DH11" s="582"/>
      <c r="DI11" s="583"/>
      <c r="DJ11" s="186"/>
      <c r="DK11" s="186"/>
      <c r="DL11" s="186"/>
      <c r="DM11" s="186"/>
      <c r="DN11" s="186"/>
      <c r="DO11" s="186"/>
    </row>
    <row r="12" spans="1:119" ht="18.75" customHeight="1" x14ac:dyDescent="0.2">
      <c r="A12" s="187"/>
      <c r="B12" s="584" t="s">
        <v>127</v>
      </c>
      <c r="C12" s="585"/>
      <c r="D12" s="585"/>
      <c r="E12" s="585"/>
      <c r="F12" s="585"/>
      <c r="G12" s="585"/>
      <c r="H12" s="585"/>
      <c r="I12" s="585"/>
      <c r="J12" s="585"/>
      <c r="K12" s="586"/>
      <c r="L12" s="593" t="s">
        <v>128</v>
      </c>
      <c r="M12" s="594"/>
      <c r="N12" s="594"/>
      <c r="O12" s="594"/>
      <c r="P12" s="594"/>
      <c r="Q12" s="595"/>
      <c r="R12" s="596">
        <v>160415</v>
      </c>
      <c r="S12" s="597"/>
      <c r="T12" s="597"/>
      <c r="U12" s="597"/>
      <c r="V12" s="598"/>
      <c r="W12" s="599" t="s">
        <v>1</v>
      </c>
      <c r="X12" s="526"/>
      <c r="Y12" s="526"/>
      <c r="Z12" s="526"/>
      <c r="AA12" s="526"/>
      <c r="AB12" s="600"/>
      <c r="AC12" s="601" t="s">
        <v>129</v>
      </c>
      <c r="AD12" s="602"/>
      <c r="AE12" s="602"/>
      <c r="AF12" s="602"/>
      <c r="AG12" s="603"/>
      <c r="AH12" s="601" t="s">
        <v>130</v>
      </c>
      <c r="AI12" s="602"/>
      <c r="AJ12" s="602"/>
      <c r="AK12" s="602"/>
      <c r="AL12" s="604"/>
      <c r="AM12" s="537" t="s">
        <v>131</v>
      </c>
      <c r="AN12" s="442"/>
      <c r="AO12" s="442"/>
      <c r="AP12" s="442"/>
      <c r="AQ12" s="442"/>
      <c r="AR12" s="442"/>
      <c r="AS12" s="442"/>
      <c r="AT12" s="443"/>
      <c r="AU12" s="525" t="s">
        <v>132</v>
      </c>
      <c r="AV12" s="526"/>
      <c r="AW12" s="526"/>
      <c r="AX12" s="526"/>
      <c r="AY12" s="448" t="s">
        <v>133</v>
      </c>
      <c r="AZ12" s="449"/>
      <c r="BA12" s="449"/>
      <c r="BB12" s="449"/>
      <c r="BC12" s="449"/>
      <c r="BD12" s="449"/>
      <c r="BE12" s="449"/>
      <c r="BF12" s="449"/>
      <c r="BG12" s="449"/>
      <c r="BH12" s="449"/>
      <c r="BI12" s="449"/>
      <c r="BJ12" s="449"/>
      <c r="BK12" s="449"/>
      <c r="BL12" s="449"/>
      <c r="BM12" s="450"/>
      <c r="BN12" s="468">
        <v>1152613</v>
      </c>
      <c r="BO12" s="469"/>
      <c r="BP12" s="469"/>
      <c r="BQ12" s="469"/>
      <c r="BR12" s="469"/>
      <c r="BS12" s="469"/>
      <c r="BT12" s="469"/>
      <c r="BU12" s="470"/>
      <c r="BV12" s="468">
        <v>14744</v>
      </c>
      <c r="BW12" s="469"/>
      <c r="BX12" s="469"/>
      <c r="BY12" s="469"/>
      <c r="BZ12" s="469"/>
      <c r="CA12" s="469"/>
      <c r="CB12" s="469"/>
      <c r="CC12" s="470"/>
      <c r="CD12" s="477" t="s">
        <v>134</v>
      </c>
      <c r="CE12" s="478"/>
      <c r="CF12" s="478"/>
      <c r="CG12" s="478"/>
      <c r="CH12" s="478"/>
      <c r="CI12" s="478"/>
      <c r="CJ12" s="478"/>
      <c r="CK12" s="478"/>
      <c r="CL12" s="478"/>
      <c r="CM12" s="478"/>
      <c r="CN12" s="478"/>
      <c r="CO12" s="478"/>
      <c r="CP12" s="478"/>
      <c r="CQ12" s="478"/>
      <c r="CR12" s="478"/>
      <c r="CS12" s="479"/>
      <c r="CT12" s="581" t="s">
        <v>135</v>
      </c>
      <c r="CU12" s="582"/>
      <c r="CV12" s="582"/>
      <c r="CW12" s="582"/>
      <c r="CX12" s="582"/>
      <c r="CY12" s="582"/>
      <c r="CZ12" s="582"/>
      <c r="DA12" s="583"/>
      <c r="DB12" s="581" t="s">
        <v>136</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137</v>
      </c>
      <c r="N13" s="569"/>
      <c r="O13" s="569"/>
      <c r="P13" s="569"/>
      <c r="Q13" s="570"/>
      <c r="R13" s="571">
        <v>156708</v>
      </c>
      <c r="S13" s="572"/>
      <c r="T13" s="572"/>
      <c r="U13" s="572"/>
      <c r="V13" s="573"/>
      <c r="W13" s="559" t="s">
        <v>138</v>
      </c>
      <c r="X13" s="481"/>
      <c r="Y13" s="481"/>
      <c r="Z13" s="481"/>
      <c r="AA13" s="481"/>
      <c r="AB13" s="482"/>
      <c r="AC13" s="444">
        <v>1434</v>
      </c>
      <c r="AD13" s="445"/>
      <c r="AE13" s="445"/>
      <c r="AF13" s="445"/>
      <c r="AG13" s="446"/>
      <c r="AH13" s="444">
        <v>1544</v>
      </c>
      <c r="AI13" s="445"/>
      <c r="AJ13" s="445"/>
      <c r="AK13" s="445"/>
      <c r="AL13" s="447"/>
      <c r="AM13" s="537" t="s">
        <v>139</v>
      </c>
      <c r="AN13" s="442"/>
      <c r="AO13" s="442"/>
      <c r="AP13" s="442"/>
      <c r="AQ13" s="442"/>
      <c r="AR13" s="442"/>
      <c r="AS13" s="442"/>
      <c r="AT13" s="443"/>
      <c r="AU13" s="525" t="s">
        <v>105</v>
      </c>
      <c r="AV13" s="526"/>
      <c r="AW13" s="526"/>
      <c r="AX13" s="526"/>
      <c r="AY13" s="448" t="s">
        <v>140</v>
      </c>
      <c r="AZ13" s="449"/>
      <c r="BA13" s="449"/>
      <c r="BB13" s="449"/>
      <c r="BC13" s="449"/>
      <c r="BD13" s="449"/>
      <c r="BE13" s="449"/>
      <c r="BF13" s="449"/>
      <c r="BG13" s="449"/>
      <c r="BH13" s="449"/>
      <c r="BI13" s="449"/>
      <c r="BJ13" s="449"/>
      <c r="BK13" s="449"/>
      <c r="BL13" s="449"/>
      <c r="BM13" s="450"/>
      <c r="BN13" s="468">
        <v>-371846</v>
      </c>
      <c r="BO13" s="469"/>
      <c r="BP13" s="469"/>
      <c r="BQ13" s="469"/>
      <c r="BR13" s="469"/>
      <c r="BS13" s="469"/>
      <c r="BT13" s="469"/>
      <c r="BU13" s="470"/>
      <c r="BV13" s="468">
        <v>-801423</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1.1000000000000001</v>
      </c>
      <c r="CU13" s="439"/>
      <c r="CV13" s="439"/>
      <c r="CW13" s="439"/>
      <c r="CX13" s="439"/>
      <c r="CY13" s="439"/>
      <c r="CZ13" s="439"/>
      <c r="DA13" s="440"/>
      <c r="DB13" s="438">
        <v>1.2</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142</v>
      </c>
      <c r="M14" s="605"/>
      <c r="N14" s="605"/>
      <c r="O14" s="605"/>
      <c r="P14" s="605"/>
      <c r="Q14" s="606"/>
      <c r="R14" s="571">
        <v>161193</v>
      </c>
      <c r="S14" s="572"/>
      <c r="T14" s="572"/>
      <c r="U14" s="572"/>
      <c r="V14" s="573"/>
      <c r="W14" s="574"/>
      <c r="X14" s="484"/>
      <c r="Y14" s="484"/>
      <c r="Z14" s="484"/>
      <c r="AA14" s="484"/>
      <c r="AB14" s="485"/>
      <c r="AC14" s="564">
        <v>2.1</v>
      </c>
      <c r="AD14" s="565"/>
      <c r="AE14" s="565"/>
      <c r="AF14" s="565"/>
      <c r="AG14" s="566"/>
      <c r="AH14" s="564">
        <v>2.1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v>17.5</v>
      </c>
      <c r="CU14" s="576"/>
      <c r="CV14" s="576"/>
      <c r="CW14" s="576"/>
      <c r="CX14" s="576"/>
      <c r="CY14" s="576"/>
      <c r="CZ14" s="576"/>
      <c r="DA14" s="577"/>
      <c r="DB14" s="575">
        <v>17.600000000000001</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137</v>
      </c>
      <c r="N15" s="569"/>
      <c r="O15" s="569"/>
      <c r="P15" s="569"/>
      <c r="Q15" s="570"/>
      <c r="R15" s="571">
        <v>157410</v>
      </c>
      <c r="S15" s="572"/>
      <c r="T15" s="572"/>
      <c r="U15" s="572"/>
      <c r="V15" s="573"/>
      <c r="W15" s="559" t="s">
        <v>144</v>
      </c>
      <c r="X15" s="481"/>
      <c r="Y15" s="481"/>
      <c r="Z15" s="481"/>
      <c r="AA15" s="481"/>
      <c r="AB15" s="482"/>
      <c r="AC15" s="444">
        <v>20145</v>
      </c>
      <c r="AD15" s="445"/>
      <c r="AE15" s="445"/>
      <c r="AF15" s="445"/>
      <c r="AG15" s="446"/>
      <c r="AH15" s="444">
        <v>21732</v>
      </c>
      <c r="AI15" s="445"/>
      <c r="AJ15" s="445"/>
      <c r="AK15" s="445"/>
      <c r="AL15" s="447"/>
      <c r="AM15" s="537"/>
      <c r="AN15" s="442"/>
      <c r="AO15" s="442"/>
      <c r="AP15" s="442"/>
      <c r="AQ15" s="442"/>
      <c r="AR15" s="442"/>
      <c r="AS15" s="442"/>
      <c r="AT15" s="443"/>
      <c r="AU15" s="525"/>
      <c r="AV15" s="526"/>
      <c r="AW15" s="526"/>
      <c r="AX15" s="526"/>
      <c r="AY15" s="460" t="s">
        <v>145</v>
      </c>
      <c r="AZ15" s="461"/>
      <c r="BA15" s="461"/>
      <c r="BB15" s="461"/>
      <c r="BC15" s="461"/>
      <c r="BD15" s="461"/>
      <c r="BE15" s="461"/>
      <c r="BF15" s="461"/>
      <c r="BG15" s="461"/>
      <c r="BH15" s="461"/>
      <c r="BI15" s="461"/>
      <c r="BJ15" s="461"/>
      <c r="BK15" s="461"/>
      <c r="BL15" s="461"/>
      <c r="BM15" s="462"/>
      <c r="BN15" s="463">
        <v>20242301</v>
      </c>
      <c r="BO15" s="464"/>
      <c r="BP15" s="464"/>
      <c r="BQ15" s="464"/>
      <c r="BR15" s="464"/>
      <c r="BS15" s="464"/>
      <c r="BT15" s="464"/>
      <c r="BU15" s="465"/>
      <c r="BV15" s="463">
        <v>19551993</v>
      </c>
      <c r="BW15" s="464"/>
      <c r="BX15" s="464"/>
      <c r="BY15" s="464"/>
      <c r="BZ15" s="464"/>
      <c r="CA15" s="464"/>
      <c r="CB15" s="464"/>
      <c r="CC15" s="465"/>
      <c r="CD15" s="578" t="s">
        <v>146</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147</v>
      </c>
      <c r="M16" s="562"/>
      <c r="N16" s="562"/>
      <c r="O16" s="562"/>
      <c r="P16" s="562"/>
      <c r="Q16" s="563"/>
      <c r="R16" s="556" t="s">
        <v>148</v>
      </c>
      <c r="S16" s="557"/>
      <c r="T16" s="557"/>
      <c r="U16" s="557"/>
      <c r="V16" s="558"/>
      <c r="W16" s="574"/>
      <c r="X16" s="484"/>
      <c r="Y16" s="484"/>
      <c r="Z16" s="484"/>
      <c r="AA16" s="484"/>
      <c r="AB16" s="485"/>
      <c r="AC16" s="564">
        <v>28.9</v>
      </c>
      <c r="AD16" s="565"/>
      <c r="AE16" s="565"/>
      <c r="AF16" s="565"/>
      <c r="AG16" s="566"/>
      <c r="AH16" s="564">
        <v>29.5</v>
      </c>
      <c r="AI16" s="565"/>
      <c r="AJ16" s="565"/>
      <c r="AK16" s="565"/>
      <c r="AL16" s="567"/>
      <c r="AM16" s="537"/>
      <c r="AN16" s="442"/>
      <c r="AO16" s="442"/>
      <c r="AP16" s="442"/>
      <c r="AQ16" s="442"/>
      <c r="AR16" s="442"/>
      <c r="AS16" s="442"/>
      <c r="AT16" s="443"/>
      <c r="AU16" s="525"/>
      <c r="AV16" s="526"/>
      <c r="AW16" s="526"/>
      <c r="AX16" s="526"/>
      <c r="AY16" s="448" t="s">
        <v>149</v>
      </c>
      <c r="AZ16" s="449"/>
      <c r="BA16" s="449"/>
      <c r="BB16" s="449"/>
      <c r="BC16" s="449"/>
      <c r="BD16" s="449"/>
      <c r="BE16" s="449"/>
      <c r="BF16" s="449"/>
      <c r="BG16" s="449"/>
      <c r="BH16" s="449"/>
      <c r="BI16" s="449"/>
      <c r="BJ16" s="449"/>
      <c r="BK16" s="449"/>
      <c r="BL16" s="449"/>
      <c r="BM16" s="450"/>
      <c r="BN16" s="468">
        <v>23143632</v>
      </c>
      <c r="BO16" s="469"/>
      <c r="BP16" s="469"/>
      <c r="BQ16" s="469"/>
      <c r="BR16" s="469"/>
      <c r="BS16" s="469"/>
      <c r="BT16" s="469"/>
      <c r="BU16" s="470"/>
      <c r="BV16" s="468">
        <v>22333879</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150</v>
      </c>
      <c r="N17" s="554"/>
      <c r="O17" s="554"/>
      <c r="P17" s="554"/>
      <c r="Q17" s="555"/>
      <c r="R17" s="556" t="s">
        <v>151</v>
      </c>
      <c r="S17" s="557"/>
      <c r="T17" s="557"/>
      <c r="U17" s="557"/>
      <c r="V17" s="558"/>
      <c r="W17" s="559" t="s">
        <v>152</v>
      </c>
      <c r="X17" s="481"/>
      <c r="Y17" s="481"/>
      <c r="Z17" s="481"/>
      <c r="AA17" s="481"/>
      <c r="AB17" s="482"/>
      <c r="AC17" s="444">
        <v>48135</v>
      </c>
      <c r="AD17" s="445"/>
      <c r="AE17" s="445"/>
      <c r="AF17" s="445"/>
      <c r="AG17" s="446"/>
      <c r="AH17" s="444">
        <v>50505</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25682810</v>
      </c>
      <c r="BO17" s="469"/>
      <c r="BP17" s="469"/>
      <c r="BQ17" s="469"/>
      <c r="BR17" s="469"/>
      <c r="BS17" s="469"/>
      <c r="BT17" s="469"/>
      <c r="BU17" s="470"/>
      <c r="BV17" s="468">
        <v>24998989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154</v>
      </c>
      <c r="C18" s="531"/>
      <c r="D18" s="531"/>
      <c r="E18" s="532"/>
      <c r="F18" s="532"/>
      <c r="G18" s="532"/>
      <c r="H18" s="532"/>
      <c r="I18" s="532"/>
      <c r="J18" s="532"/>
      <c r="K18" s="532"/>
      <c r="L18" s="533">
        <v>103.76</v>
      </c>
      <c r="M18" s="533"/>
      <c r="N18" s="533"/>
      <c r="O18" s="533"/>
      <c r="P18" s="533"/>
      <c r="Q18" s="533"/>
      <c r="R18" s="534"/>
      <c r="S18" s="534"/>
      <c r="T18" s="534"/>
      <c r="U18" s="534"/>
      <c r="V18" s="535"/>
      <c r="W18" s="549"/>
      <c r="X18" s="550"/>
      <c r="Y18" s="550"/>
      <c r="Z18" s="550"/>
      <c r="AA18" s="550"/>
      <c r="AB18" s="560"/>
      <c r="AC18" s="432">
        <v>69</v>
      </c>
      <c r="AD18" s="433"/>
      <c r="AE18" s="433"/>
      <c r="AF18" s="433"/>
      <c r="AG18" s="536"/>
      <c r="AH18" s="432">
        <v>68.5</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29184555</v>
      </c>
      <c r="BO18" s="469"/>
      <c r="BP18" s="469"/>
      <c r="BQ18" s="469"/>
      <c r="BR18" s="469"/>
      <c r="BS18" s="469"/>
      <c r="BT18" s="469"/>
      <c r="BU18" s="470"/>
      <c r="BV18" s="468">
        <v>28795180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156</v>
      </c>
      <c r="C19" s="531"/>
      <c r="D19" s="531"/>
      <c r="E19" s="532"/>
      <c r="F19" s="532"/>
      <c r="G19" s="532"/>
      <c r="H19" s="532"/>
      <c r="I19" s="532"/>
      <c r="J19" s="532"/>
      <c r="K19" s="532"/>
      <c r="L19" s="538">
        <v>1566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36140645</v>
      </c>
      <c r="BO19" s="469"/>
      <c r="BP19" s="469"/>
      <c r="BQ19" s="469"/>
      <c r="BR19" s="469"/>
      <c r="BS19" s="469"/>
      <c r="BT19" s="469"/>
      <c r="BU19" s="470"/>
      <c r="BV19" s="468">
        <v>33762943</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158</v>
      </c>
      <c r="C20" s="531"/>
      <c r="D20" s="531"/>
      <c r="E20" s="532"/>
      <c r="F20" s="532"/>
      <c r="G20" s="532"/>
      <c r="H20" s="532"/>
      <c r="I20" s="532"/>
      <c r="J20" s="532"/>
      <c r="K20" s="532"/>
      <c r="L20" s="538">
        <v>70478</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35087715</v>
      </c>
      <c r="BO23" s="469"/>
      <c r="BP23" s="469"/>
      <c r="BQ23" s="469"/>
      <c r="BR23" s="469"/>
      <c r="BS23" s="469"/>
      <c r="BT23" s="469"/>
      <c r="BU23" s="470"/>
      <c r="BV23" s="468">
        <v>34658316</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167</v>
      </c>
      <c r="F24" s="442"/>
      <c r="G24" s="442"/>
      <c r="H24" s="442"/>
      <c r="I24" s="442"/>
      <c r="J24" s="442"/>
      <c r="K24" s="443"/>
      <c r="L24" s="444">
        <v>1</v>
      </c>
      <c r="M24" s="445"/>
      <c r="N24" s="445"/>
      <c r="O24" s="445"/>
      <c r="P24" s="446"/>
      <c r="Q24" s="444">
        <v>7504</v>
      </c>
      <c r="R24" s="445"/>
      <c r="S24" s="445"/>
      <c r="T24" s="445"/>
      <c r="U24" s="445"/>
      <c r="V24" s="446"/>
      <c r="W24" s="510"/>
      <c r="X24" s="501"/>
      <c r="Y24" s="502"/>
      <c r="Z24" s="441" t="s">
        <v>168</v>
      </c>
      <c r="AA24" s="442"/>
      <c r="AB24" s="442"/>
      <c r="AC24" s="442"/>
      <c r="AD24" s="442"/>
      <c r="AE24" s="442"/>
      <c r="AF24" s="442"/>
      <c r="AG24" s="443"/>
      <c r="AH24" s="444">
        <v>912</v>
      </c>
      <c r="AI24" s="445"/>
      <c r="AJ24" s="445"/>
      <c r="AK24" s="445"/>
      <c r="AL24" s="446"/>
      <c r="AM24" s="444">
        <v>2802576</v>
      </c>
      <c r="AN24" s="445"/>
      <c r="AO24" s="445"/>
      <c r="AP24" s="445"/>
      <c r="AQ24" s="445"/>
      <c r="AR24" s="446"/>
      <c r="AS24" s="444">
        <v>3073</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29069378</v>
      </c>
      <c r="BO24" s="469"/>
      <c r="BP24" s="469"/>
      <c r="BQ24" s="469"/>
      <c r="BR24" s="469"/>
      <c r="BS24" s="469"/>
      <c r="BT24" s="469"/>
      <c r="BU24" s="470"/>
      <c r="BV24" s="468">
        <v>28513327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170</v>
      </c>
      <c r="F25" s="442"/>
      <c r="G25" s="442"/>
      <c r="H25" s="442"/>
      <c r="I25" s="442"/>
      <c r="J25" s="442"/>
      <c r="K25" s="443"/>
      <c r="L25" s="444">
        <v>2</v>
      </c>
      <c r="M25" s="445"/>
      <c r="N25" s="445"/>
      <c r="O25" s="445"/>
      <c r="P25" s="446"/>
      <c r="Q25" s="444">
        <v>6912</v>
      </c>
      <c r="R25" s="445"/>
      <c r="S25" s="445"/>
      <c r="T25" s="445"/>
      <c r="U25" s="445"/>
      <c r="V25" s="446"/>
      <c r="W25" s="510"/>
      <c r="X25" s="501"/>
      <c r="Y25" s="502"/>
      <c r="Z25" s="441" t="s">
        <v>171</v>
      </c>
      <c r="AA25" s="442"/>
      <c r="AB25" s="442"/>
      <c r="AC25" s="442"/>
      <c r="AD25" s="442"/>
      <c r="AE25" s="442"/>
      <c r="AF25" s="442"/>
      <c r="AG25" s="443"/>
      <c r="AH25" s="444">
        <v>202</v>
      </c>
      <c r="AI25" s="445"/>
      <c r="AJ25" s="445"/>
      <c r="AK25" s="445"/>
      <c r="AL25" s="446"/>
      <c r="AM25" s="444">
        <v>613272</v>
      </c>
      <c r="AN25" s="445"/>
      <c r="AO25" s="445"/>
      <c r="AP25" s="445"/>
      <c r="AQ25" s="445"/>
      <c r="AR25" s="446"/>
      <c r="AS25" s="444">
        <v>3036</v>
      </c>
      <c r="AT25" s="445"/>
      <c r="AU25" s="445"/>
      <c r="AV25" s="445"/>
      <c r="AW25" s="445"/>
      <c r="AX25" s="447"/>
      <c r="AY25" s="460" t="s">
        <v>172</v>
      </c>
      <c r="AZ25" s="461"/>
      <c r="BA25" s="461"/>
      <c r="BB25" s="461"/>
      <c r="BC25" s="461"/>
      <c r="BD25" s="461"/>
      <c r="BE25" s="461"/>
      <c r="BF25" s="461"/>
      <c r="BG25" s="461"/>
      <c r="BH25" s="461"/>
      <c r="BI25" s="461"/>
      <c r="BJ25" s="461"/>
      <c r="BK25" s="461"/>
      <c r="BL25" s="461"/>
      <c r="BM25" s="462"/>
      <c r="BN25" s="463">
        <v>12137820</v>
      </c>
      <c r="BO25" s="464"/>
      <c r="BP25" s="464"/>
      <c r="BQ25" s="464"/>
      <c r="BR25" s="464"/>
      <c r="BS25" s="464"/>
      <c r="BT25" s="464"/>
      <c r="BU25" s="465"/>
      <c r="BV25" s="463">
        <v>12441459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173</v>
      </c>
      <c r="F26" s="442"/>
      <c r="G26" s="442"/>
      <c r="H26" s="442"/>
      <c r="I26" s="442"/>
      <c r="J26" s="442"/>
      <c r="K26" s="443"/>
      <c r="L26" s="444">
        <v>1</v>
      </c>
      <c r="M26" s="445"/>
      <c r="N26" s="445"/>
      <c r="O26" s="445"/>
      <c r="P26" s="446"/>
      <c r="Q26" s="444">
        <v>6361</v>
      </c>
      <c r="R26" s="445"/>
      <c r="S26" s="445"/>
      <c r="T26" s="445"/>
      <c r="U26" s="445"/>
      <c r="V26" s="446"/>
      <c r="W26" s="510"/>
      <c r="X26" s="501"/>
      <c r="Y26" s="502"/>
      <c r="Z26" s="441" t="s">
        <v>174</v>
      </c>
      <c r="AA26" s="523"/>
      <c r="AB26" s="523"/>
      <c r="AC26" s="523"/>
      <c r="AD26" s="523"/>
      <c r="AE26" s="523"/>
      <c r="AF26" s="523"/>
      <c r="AG26" s="524"/>
      <c r="AH26" s="444">
        <v>48</v>
      </c>
      <c r="AI26" s="445"/>
      <c r="AJ26" s="445"/>
      <c r="AK26" s="445"/>
      <c r="AL26" s="446"/>
      <c r="AM26" s="444">
        <v>160992</v>
      </c>
      <c r="AN26" s="445"/>
      <c r="AO26" s="445"/>
      <c r="AP26" s="445"/>
      <c r="AQ26" s="445"/>
      <c r="AR26" s="446"/>
      <c r="AS26" s="444">
        <v>3354</v>
      </c>
      <c r="AT26" s="445"/>
      <c r="AU26" s="445"/>
      <c r="AV26" s="445"/>
      <c r="AW26" s="445"/>
      <c r="AX26" s="447"/>
      <c r="AY26" s="477" t="s">
        <v>175</v>
      </c>
      <c r="AZ26" s="478"/>
      <c r="BA26" s="478"/>
      <c r="BB26" s="478"/>
      <c r="BC26" s="478"/>
      <c r="BD26" s="478"/>
      <c r="BE26" s="478"/>
      <c r="BF26" s="478"/>
      <c r="BG26" s="478"/>
      <c r="BH26" s="478"/>
      <c r="BI26" s="478"/>
      <c r="BJ26" s="478"/>
      <c r="BK26" s="478"/>
      <c r="BL26" s="478"/>
      <c r="BM26" s="479"/>
      <c r="BN26" s="468" t="s">
        <v>136</v>
      </c>
      <c r="BO26" s="469"/>
      <c r="BP26" s="469"/>
      <c r="BQ26" s="469"/>
      <c r="BR26" s="469"/>
      <c r="BS26" s="469"/>
      <c r="BT26" s="469"/>
      <c r="BU26" s="470"/>
      <c r="BV26" s="468" t="s">
        <v>136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176</v>
      </c>
      <c r="F27" s="442"/>
      <c r="G27" s="442"/>
      <c r="H27" s="442"/>
      <c r="I27" s="442"/>
      <c r="J27" s="442"/>
      <c r="K27" s="443"/>
      <c r="L27" s="444">
        <v>1</v>
      </c>
      <c r="M27" s="445"/>
      <c r="N27" s="445"/>
      <c r="O27" s="445"/>
      <c r="P27" s="446"/>
      <c r="Q27" s="444">
        <v>5170</v>
      </c>
      <c r="R27" s="445"/>
      <c r="S27" s="445"/>
      <c r="T27" s="445"/>
      <c r="U27" s="445"/>
      <c r="V27" s="446"/>
      <c r="W27" s="510"/>
      <c r="X27" s="501"/>
      <c r="Y27" s="502"/>
      <c r="Z27" s="441" t="s">
        <v>177</v>
      </c>
      <c r="AA27" s="442"/>
      <c r="AB27" s="442"/>
      <c r="AC27" s="442"/>
      <c r="AD27" s="442"/>
      <c r="AE27" s="442"/>
      <c r="AF27" s="442"/>
      <c r="AG27" s="443"/>
      <c r="AH27" s="444">
        <v>71</v>
      </c>
      <c r="AI27" s="445"/>
      <c r="AJ27" s="445"/>
      <c r="AK27" s="445"/>
      <c r="AL27" s="446"/>
      <c r="AM27" s="444">
        <v>234878</v>
      </c>
      <c r="AN27" s="445"/>
      <c r="AO27" s="445"/>
      <c r="AP27" s="445"/>
      <c r="AQ27" s="445"/>
      <c r="AR27" s="446"/>
      <c r="AS27" s="444">
        <v>3308</v>
      </c>
      <c r="AT27" s="445"/>
      <c r="AU27" s="445"/>
      <c r="AV27" s="445"/>
      <c r="AW27" s="445"/>
      <c r="AX27" s="447"/>
      <c r="AY27" s="474" t="s">
        <v>178</v>
      </c>
      <c r="AZ27" s="475"/>
      <c r="BA27" s="475"/>
      <c r="BB27" s="475"/>
      <c r="BC27" s="475"/>
      <c r="BD27" s="475"/>
      <c r="BE27" s="475"/>
      <c r="BF27" s="475"/>
      <c r="BG27" s="475"/>
      <c r="BH27" s="475"/>
      <c r="BI27" s="475"/>
      <c r="BJ27" s="475"/>
      <c r="BK27" s="475"/>
      <c r="BL27" s="475"/>
      <c r="BM27" s="476"/>
      <c r="BN27" s="471">
        <v>307000</v>
      </c>
      <c r="BO27" s="472"/>
      <c r="BP27" s="472"/>
      <c r="BQ27" s="472"/>
      <c r="BR27" s="472"/>
      <c r="BS27" s="472"/>
      <c r="BT27" s="472"/>
      <c r="BU27" s="473"/>
      <c r="BV27" s="471">
        <v>307000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179</v>
      </c>
      <c r="F28" s="442"/>
      <c r="G28" s="442"/>
      <c r="H28" s="442"/>
      <c r="I28" s="442"/>
      <c r="J28" s="442"/>
      <c r="K28" s="443"/>
      <c r="L28" s="444">
        <v>1</v>
      </c>
      <c r="M28" s="445"/>
      <c r="N28" s="445"/>
      <c r="O28" s="445"/>
      <c r="P28" s="446"/>
      <c r="Q28" s="444">
        <v>4501</v>
      </c>
      <c r="R28" s="445"/>
      <c r="S28" s="445"/>
      <c r="T28" s="445"/>
      <c r="U28" s="445"/>
      <c r="V28" s="446"/>
      <c r="W28" s="510"/>
      <c r="X28" s="501"/>
      <c r="Y28" s="502"/>
      <c r="Z28" s="441" t="s">
        <v>180</v>
      </c>
      <c r="AA28" s="442"/>
      <c r="AB28" s="442"/>
      <c r="AC28" s="442"/>
      <c r="AD28" s="442"/>
      <c r="AE28" s="442"/>
      <c r="AF28" s="442"/>
      <c r="AG28" s="443"/>
      <c r="AH28" s="444" t="s">
        <v>135</v>
      </c>
      <c r="AI28" s="445"/>
      <c r="AJ28" s="445"/>
      <c r="AK28" s="445"/>
      <c r="AL28" s="446"/>
      <c r="AM28" s="444" t="s">
        <v>136</v>
      </c>
      <c r="AN28" s="445"/>
      <c r="AO28" s="445"/>
      <c r="AP28" s="445"/>
      <c r="AQ28" s="445"/>
      <c r="AR28" s="446"/>
      <c r="AS28" s="444" t="s">
        <v>181</v>
      </c>
      <c r="AT28" s="445"/>
      <c r="AU28" s="445"/>
      <c r="AV28" s="445"/>
      <c r="AW28" s="445"/>
      <c r="AX28" s="447"/>
      <c r="AY28" s="451" t="s">
        <v>182</v>
      </c>
      <c r="AZ28" s="452"/>
      <c r="BA28" s="452"/>
      <c r="BB28" s="453"/>
      <c r="BC28" s="460" t="s">
        <v>48</v>
      </c>
      <c r="BD28" s="461"/>
      <c r="BE28" s="461"/>
      <c r="BF28" s="461"/>
      <c r="BG28" s="461"/>
      <c r="BH28" s="461"/>
      <c r="BI28" s="461"/>
      <c r="BJ28" s="461"/>
      <c r="BK28" s="461"/>
      <c r="BL28" s="461"/>
      <c r="BM28" s="462"/>
      <c r="BN28" s="463">
        <v>2346484</v>
      </c>
      <c r="BO28" s="464"/>
      <c r="BP28" s="464"/>
      <c r="BQ28" s="464"/>
      <c r="BR28" s="464"/>
      <c r="BS28" s="464"/>
      <c r="BT28" s="464"/>
      <c r="BU28" s="465"/>
      <c r="BV28" s="463">
        <v>3237411</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183</v>
      </c>
      <c r="F29" s="442"/>
      <c r="G29" s="442"/>
      <c r="H29" s="442"/>
      <c r="I29" s="442"/>
      <c r="J29" s="442"/>
      <c r="K29" s="443"/>
      <c r="L29" s="444">
        <v>22</v>
      </c>
      <c r="M29" s="445"/>
      <c r="N29" s="445"/>
      <c r="O29" s="445"/>
      <c r="P29" s="446"/>
      <c r="Q29" s="444">
        <v>4129</v>
      </c>
      <c r="R29" s="445"/>
      <c r="S29" s="445"/>
      <c r="T29" s="445"/>
      <c r="U29" s="445"/>
      <c r="V29" s="446"/>
      <c r="W29" s="511"/>
      <c r="X29" s="512"/>
      <c r="Y29" s="513"/>
      <c r="Z29" s="441" t="s">
        <v>184</v>
      </c>
      <c r="AA29" s="442"/>
      <c r="AB29" s="442"/>
      <c r="AC29" s="442"/>
      <c r="AD29" s="442"/>
      <c r="AE29" s="442"/>
      <c r="AF29" s="442"/>
      <c r="AG29" s="443"/>
      <c r="AH29" s="444">
        <v>983</v>
      </c>
      <c r="AI29" s="445"/>
      <c r="AJ29" s="445"/>
      <c r="AK29" s="445"/>
      <c r="AL29" s="446"/>
      <c r="AM29" s="444">
        <v>3037454</v>
      </c>
      <c r="AN29" s="445"/>
      <c r="AO29" s="445"/>
      <c r="AP29" s="445"/>
      <c r="AQ29" s="445"/>
      <c r="AR29" s="446"/>
      <c r="AS29" s="444">
        <v>3090</v>
      </c>
      <c r="AT29" s="445"/>
      <c r="AU29" s="445"/>
      <c r="AV29" s="445"/>
      <c r="AW29" s="445"/>
      <c r="AX29" s="447"/>
      <c r="AY29" s="454"/>
      <c r="AZ29" s="455"/>
      <c r="BA29" s="455"/>
      <c r="BB29" s="456"/>
      <c r="BC29" s="448" t="s">
        <v>185</v>
      </c>
      <c r="BD29" s="449"/>
      <c r="BE29" s="449"/>
      <c r="BF29" s="449"/>
      <c r="BG29" s="449"/>
      <c r="BH29" s="449"/>
      <c r="BI29" s="449"/>
      <c r="BJ29" s="449"/>
      <c r="BK29" s="449"/>
      <c r="BL29" s="449"/>
      <c r="BM29" s="450"/>
      <c r="BN29" s="468" t="s">
        <v>126</v>
      </c>
      <c r="BO29" s="469"/>
      <c r="BP29" s="469"/>
      <c r="BQ29" s="469"/>
      <c r="BR29" s="469"/>
      <c r="BS29" s="469"/>
      <c r="BT29" s="469"/>
      <c r="BU29" s="470"/>
      <c r="BV29" s="468" t="s">
        <v>181</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186</v>
      </c>
      <c r="X30" s="521"/>
      <c r="Y30" s="521"/>
      <c r="Z30" s="521"/>
      <c r="AA30" s="521"/>
      <c r="AB30" s="521"/>
      <c r="AC30" s="521"/>
      <c r="AD30" s="521"/>
      <c r="AE30" s="521"/>
      <c r="AF30" s="521"/>
      <c r="AG30" s="522"/>
      <c r="AH30" s="432">
        <v>102</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1404629</v>
      </c>
      <c r="BO30" s="472"/>
      <c r="BP30" s="472"/>
      <c r="BQ30" s="472"/>
      <c r="BR30" s="472"/>
      <c r="BS30" s="472"/>
      <c r="BT30" s="472"/>
      <c r="BU30" s="473"/>
      <c r="BV30" s="471">
        <v>943448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193</v>
      </c>
      <c r="D33" s="431"/>
      <c r="E33" s="430" t="s">
        <v>194</v>
      </c>
      <c r="F33" s="430"/>
      <c r="G33" s="430"/>
      <c r="H33" s="430"/>
      <c r="I33" s="430"/>
      <c r="J33" s="430"/>
      <c r="K33" s="430"/>
      <c r="L33" s="430"/>
      <c r="M33" s="430"/>
      <c r="N33" s="430"/>
      <c r="O33" s="430"/>
      <c r="P33" s="430"/>
      <c r="Q33" s="430"/>
      <c r="R33" s="430"/>
      <c r="S33" s="430"/>
      <c r="T33" s="216"/>
      <c r="U33" s="431" t="s">
        <v>195</v>
      </c>
      <c r="V33" s="431"/>
      <c r="W33" s="430" t="s">
        <v>194</v>
      </c>
      <c r="X33" s="430"/>
      <c r="Y33" s="430"/>
      <c r="Z33" s="430"/>
      <c r="AA33" s="430"/>
      <c r="AB33" s="430"/>
      <c r="AC33" s="430"/>
      <c r="AD33" s="430"/>
      <c r="AE33" s="430"/>
      <c r="AF33" s="430"/>
      <c r="AG33" s="430"/>
      <c r="AH33" s="430"/>
      <c r="AI33" s="430"/>
      <c r="AJ33" s="430"/>
      <c r="AK33" s="430"/>
      <c r="AL33" s="216"/>
      <c r="AM33" s="431" t="s">
        <v>195</v>
      </c>
      <c r="AN33" s="431"/>
      <c r="AO33" s="430" t="s">
        <v>194</v>
      </c>
      <c r="AP33" s="430"/>
      <c r="AQ33" s="430"/>
      <c r="AR33" s="430"/>
      <c r="AS33" s="430"/>
      <c r="AT33" s="430"/>
      <c r="AU33" s="430"/>
      <c r="AV33" s="430"/>
      <c r="AW33" s="430"/>
      <c r="AX33" s="430"/>
      <c r="AY33" s="430"/>
      <c r="AZ33" s="430"/>
      <c r="BA33" s="430"/>
      <c r="BB33" s="430"/>
      <c r="BC33" s="430"/>
      <c r="BD33" s="217"/>
      <c r="BE33" s="430" t="s">
        <v>196</v>
      </c>
      <c r="BF33" s="430"/>
      <c r="BG33" s="430" t="s">
        <v>197</v>
      </c>
      <c r="BH33" s="430"/>
      <c r="BI33" s="430"/>
      <c r="BJ33" s="430"/>
      <c r="BK33" s="430"/>
      <c r="BL33" s="430"/>
      <c r="BM33" s="430"/>
      <c r="BN33" s="430"/>
      <c r="BO33" s="430"/>
      <c r="BP33" s="430"/>
      <c r="BQ33" s="430"/>
      <c r="BR33" s="430"/>
      <c r="BS33" s="430"/>
      <c r="BT33" s="430"/>
      <c r="BU33" s="430"/>
      <c r="BV33" s="217"/>
      <c r="BW33" s="431" t="s">
        <v>196</v>
      </c>
      <c r="BX33" s="431"/>
      <c r="BY33" s="430" t="s">
        <v>198</v>
      </c>
      <c r="BZ33" s="430"/>
      <c r="CA33" s="430"/>
      <c r="CB33" s="430"/>
      <c r="CC33" s="430"/>
      <c r="CD33" s="430"/>
      <c r="CE33" s="430"/>
      <c r="CF33" s="430"/>
      <c r="CG33" s="430"/>
      <c r="CH33" s="430"/>
      <c r="CI33" s="430"/>
      <c r="CJ33" s="430"/>
      <c r="CK33" s="430"/>
      <c r="CL33" s="430"/>
      <c r="CM33" s="430"/>
      <c r="CN33" s="216"/>
      <c r="CO33" s="431" t="s">
        <v>195</v>
      </c>
      <c r="CP33" s="431"/>
      <c r="CQ33" s="430" t="s">
        <v>199</v>
      </c>
      <c r="CR33" s="430"/>
      <c r="CS33" s="430"/>
      <c r="CT33" s="430"/>
      <c r="CU33" s="430"/>
      <c r="CV33" s="430"/>
      <c r="CW33" s="430"/>
      <c r="CX33" s="430"/>
      <c r="CY33" s="430"/>
      <c r="CZ33" s="430"/>
      <c r="DA33" s="430"/>
      <c r="DB33" s="430"/>
      <c r="DC33" s="430"/>
      <c r="DD33" s="430"/>
      <c r="DE33" s="430"/>
      <c r="DF33" s="216"/>
      <c r="DG33" s="429" t="s">
        <v>200</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秦野市伊勢原市環境衛生組合</v>
      </c>
      <c r="BZ34" s="426"/>
      <c r="CA34" s="426"/>
      <c r="CB34" s="426"/>
      <c r="CC34" s="426"/>
      <c r="CD34" s="426"/>
      <c r="CE34" s="426"/>
      <c r="CF34" s="426"/>
      <c r="CG34" s="426"/>
      <c r="CH34" s="426"/>
      <c r="CI34" s="426"/>
      <c r="CJ34" s="426"/>
      <c r="CK34" s="426"/>
      <c r="CL34" s="426"/>
      <c r="CM34" s="426"/>
      <c r="CN34" s="214"/>
      <c r="CO34" s="427">
        <f>IF(CQ34="","",MAX(C34:D43,U34:V43,AM34:AN43,BE34:BF43,BW34:BX43)+1)</f>
        <v>11</v>
      </c>
      <c r="CP34" s="427"/>
      <c r="CQ34" s="426" t="str">
        <f>IF('各会計、関係団体の財政状況及び健全化判断比率'!BS7="","",'各会計、関係団体の財政状況及び健全化判断比率'!BS7)</f>
        <v>秦野市土地開発公社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v>
      </c>
      <c r="DH34" s="428"/>
      <c r="DI34" s="218"/>
      <c r="DJ34" s="186"/>
      <c r="DK34" s="186"/>
      <c r="DL34" s="186"/>
      <c r="DM34" s="186"/>
      <c r="DN34" s="186"/>
      <c r="DO34" s="186"/>
    </row>
    <row r="35" spans="1:119" ht="32.25" customHeight="1" x14ac:dyDescent="0.2">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公共下水道事業会計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神奈川県後期高齢者医療広域連合（一般会計）</v>
      </c>
      <c r="BZ35" s="426"/>
      <c r="CA35" s="426"/>
      <c r="CB35" s="426"/>
      <c r="CC35" s="426"/>
      <c r="CD35" s="426"/>
      <c r="CE35" s="426"/>
      <c r="CF35" s="426"/>
      <c r="CG35" s="426"/>
      <c r="CH35" s="426"/>
      <c r="CI35" s="426"/>
      <c r="CJ35" s="426"/>
      <c r="CK35" s="426"/>
      <c r="CL35" s="426"/>
      <c r="CM35" s="426"/>
      <c r="CN35" s="214"/>
      <c r="CO35" s="427">
        <f t="shared" ref="CO35:CO43" si="3">IF(CQ35="","",CO34+1)</f>
        <v>12</v>
      </c>
      <c r="CP35" s="427"/>
      <c r="CQ35" s="426" t="str">
        <f>IF('各会計、関係団体の財政状況及び健全化判断比率'!BS8="","",'各会計、関係団体の財政状況及び健全化判断比率'!BS8)</f>
        <v>秦野市学校保全公社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神奈川県後期高齢者医療広域連合（後期高齢者医療特別会計）</v>
      </c>
      <c r="BZ36" s="426"/>
      <c r="CA36" s="426"/>
      <c r="CB36" s="426"/>
      <c r="CC36" s="426"/>
      <c r="CD36" s="426"/>
      <c r="CE36" s="426"/>
      <c r="CF36" s="426"/>
      <c r="CG36" s="426"/>
      <c r="CH36" s="426"/>
      <c r="CI36" s="426"/>
      <c r="CJ36" s="426"/>
      <c r="CK36" s="426"/>
      <c r="CL36" s="426"/>
      <c r="CM36" s="426"/>
      <c r="CN36" s="214"/>
      <c r="CO36" s="427">
        <f t="shared" si="3"/>
        <v>13</v>
      </c>
      <c r="CP36" s="427"/>
      <c r="CQ36" s="426" t="str">
        <f>IF('各会計、関係団体の財政状況及び健全化判断比率'!BS9="","",'各会計、関係団体の財政状況及び健全化判断比率'!BS9)</f>
        <v>秦野市スポーツ協会</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金目川水害予防組合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205</v>
      </c>
    </row>
    <row r="50" spans="5:5" x14ac:dyDescent="0.2">
      <c r="E50" s="188" t="s">
        <v>206</v>
      </c>
    </row>
    <row r="51" spans="5:5" x14ac:dyDescent="0.2">
      <c r="E51" s="188" t="s">
        <v>207</v>
      </c>
    </row>
    <row r="52" spans="5:5" x14ac:dyDescent="0.2">
      <c r="E52" s="188" t="s">
        <v>208</v>
      </c>
    </row>
    <row r="53" spans="5:5" x14ac:dyDescent="0.2"/>
    <row r="54" spans="5:5" x14ac:dyDescent="0.2"/>
    <row r="55" spans="5:5" x14ac:dyDescent="0.2"/>
    <row r="56" spans="5:5" x14ac:dyDescent="0.2"/>
  </sheetData>
  <sheetProtection algorithmName="SHA-512" hashValue="Hu2sIDxK0cCSHKaj6K1LfSKDfamKQHInMC2V8lYnEPgruCBbsrCODEztwf6qcaHGeFHoFf3pcJJA8SdGPb9bWA==" saltValue="6XuEFZevcVGzVKmK9LzD6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250" t="s">
        <v>566</v>
      </c>
      <c r="D34" s="1250"/>
      <c r="E34" s="1251"/>
      <c r="F34" s="32">
        <v>5.8</v>
      </c>
      <c r="G34" s="33">
        <v>6.35</v>
      </c>
      <c r="H34" s="33">
        <v>6.94</v>
      </c>
      <c r="I34" s="33">
        <v>6.95</v>
      </c>
      <c r="J34" s="34">
        <v>6.84</v>
      </c>
      <c r="K34" s="22"/>
      <c r="L34" s="22"/>
      <c r="M34" s="22"/>
      <c r="N34" s="22"/>
      <c r="O34" s="22"/>
      <c r="P34" s="22"/>
    </row>
    <row r="35" spans="1:16" ht="39" customHeight="1" x14ac:dyDescent="0.2">
      <c r="A35" s="22"/>
      <c r="B35" s="35"/>
      <c r="C35" s="1244" t="s">
        <v>567</v>
      </c>
      <c r="D35" s="1245"/>
      <c r="E35" s="1246"/>
      <c r="F35" s="36">
        <v>5.5</v>
      </c>
      <c r="G35" s="37">
        <v>8.1999999999999993</v>
      </c>
      <c r="H35" s="37">
        <v>6.07</v>
      </c>
      <c r="I35" s="37">
        <v>3.31</v>
      </c>
      <c r="J35" s="38">
        <v>5.74</v>
      </c>
      <c r="K35" s="22"/>
      <c r="L35" s="22"/>
      <c r="M35" s="22"/>
      <c r="N35" s="22"/>
      <c r="O35" s="22"/>
      <c r="P35" s="22"/>
    </row>
    <row r="36" spans="1:16" ht="39" customHeight="1" x14ac:dyDescent="0.2">
      <c r="A36" s="22"/>
      <c r="B36" s="35"/>
      <c r="C36" s="1244" t="s">
        <v>568</v>
      </c>
      <c r="D36" s="1245"/>
      <c r="E36" s="1246"/>
      <c r="F36" s="36">
        <v>1.51</v>
      </c>
      <c r="G36" s="37">
        <v>1.92</v>
      </c>
      <c r="H36" s="37">
        <v>2.79</v>
      </c>
      <c r="I36" s="37">
        <v>3.46</v>
      </c>
      <c r="J36" s="38">
        <v>3.81</v>
      </c>
      <c r="K36" s="22"/>
      <c r="L36" s="22"/>
      <c r="M36" s="22"/>
      <c r="N36" s="22"/>
      <c r="O36" s="22"/>
      <c r="P36" s="22"/>
    </row>
    <row r="37" spans="1:16" ht="39" customHeight="1" x14ac:dyDescent="0.2">
      <c r="A37" s="22"/>
      <c r="B37" s="35"/>
      <c r="C37" s="1244" t="s">
        <v>569</v>
      </c>
      <c r="D37" s="1245"/>
      <c r="E37" s="1246"/>
      <c r="F37" s="36">
        <v>0.38</v>
      </c>
      <c r="G37" s="37">
        <v>0.32</v>
      </c>
      <c r="H37" s="37">
        <v>0.34</v>
      </c>
      <c r="I37" s="37">
        <v>0.36</v>
      </c>
      <c r="J37" s="38">
        <v>0.44</v>
      </c>
      <c r="K37" s="22"/>
      <c r="L37" s="22"/>
      <c r="M37" s="22"/>
      <c r="N37" s="22"/>
      <c r="O37" s="22"/>
      <c r="P37" s="22"/>
    </row>
    <row r="38" spans="1:16" ht="39" customHeight="1" x14ac:dyDescent="0.2">
      <c r="A38" s="22"/>
      <c r="B38" s="35"/>
      <c r="C38" s="1244" t="s">
        <v>570</v>
      </c>
      <c r="D38" s="1245"/>
      <c r="E38" s="1246"/>
      <c r="F38" s="36">
        <v>0.88</v>
      </c>
      <c r="G38" s="37">
        <v>0.62</v>
      </c>
      <c r="H38" s="37">
        <v>0.93</v>
      </c>
      <c r="I38" s="37">
        <v>0.39</v>
      </c>
      <c r="J38" s="38">
        <v>0.44</v>
      </c>
      <c r="K38" s="22"/>
      <c r="L38" s="22"/>
      <c r="M38" s="22"/>
      <c r="N38" s="22"/>
      <c r="O38" s="22"/>
      <c r="P38" s="22"/>
    </row>
    <row r="39" spans="1:16" ht="39" customHeight="1" x14ac:dyDescent="0.2">
      <c r="A39" s="22"/>
      <c r="B39" s="35"/>
      <c r="C39" s="1244" t="s">
        <v>571</v>
      </c>
      <c r="D39" s="1245"/>
      <c r="E39" s="1246"/>
      <c r="F39" s="36">
        <v>0.77</v>
      </c>
      <c r="G39" s="37">
        <v>1.1000000000000001</v>
      </c>
      <c r="H39" s="37">
        <v>0.08</v>
      </c>
      <c r="I39" s="37">
        <v>0.04</v>
      </c>
      <c r="J39" s="38">
        <v>0.06</v>
      </c>
      <c r="K39" s="22"/>
      <c r="L39" s="22"/>
      <c r="M39" s="22"/>
      <c r="N39" s="22"/>
      <c r="O39" s="22"/>
      <c r="P39" s="22"/>
    </row>
    <row r="40" spans="1:16" ht="39" customHeight="1" x14ac:dyDescent="0.2">
      <c r="A40" s="22"/>
      <c r="B40" s="35"/>
      <c r="C40" s="1244"/>
      <c r="D40" s="1245"/>
      <c r="E40" s="1246"/>
      <c r="F40" s="36"/>
      <c r="G40" s="37"/>
      <c r="H40" s="37"/>
      <c r="I40" s="37"/>
      <c r="J40" s="38"/>
      <c r="K40" s="22"/>
      <c r="L40" s="22"/>
      <c r="M40" s="22"/>
      <c r="N40" s="22"/>
      <c r="O40" s="22"/>
      <c r="P40" s="22"/>
    </row>
    <row r="41" spans="1:16" ht="39" customHeight="1" x14ac:dyDescent="0.2">
      <c r="A41" s="22"/>
      <c r="B41" s="35"/>
      <c r="C41" s="1244"/>
      <c r="D41" s="1245"/>
      <c r="E41" s="1246"/>
      <c r="F41" s="36"/>
      <c r="G41" s="37"/>
      <c r="H41" s="37"/>
      <c r="I41" s="37"/>
      <c r="J41" s="38"/>
      <c r="K41" s="22"/>
      <c r="L41" s="22"/>
      <c r="M41" s="22"/>
      <c r="N41" s="22"/>
      <c r="O41" s="22"/>
      <c r="P41" s="22"/>
    </row>
    <row r="42" spans="1:16" ht="39" customHeight="1" x14ac:dyDescent="0.2">
      <c r="A42" s="22"/>
      <c r="B42" s="39"/>
      <c r="C42" s="1244" t="s">
        <v>572</v>
      </c>
      <c r="D42" s="1245"/>
      <c r="E42" s="1246"/>
      <c r="F42" s="36" t="s">
        <v>515</v>
      </c>
      <c r="G42" s="37" t="s">
        <v>515</v>
      </c>
      <c r="H42" s="37" t="s">
        <v>515</v>
      </c>
      <c r="I42" s="37" t="s">
        <v>515</v>
      </c>
      <c r="J42" s="38" t="s">
        <v>515</v>
      </c>
      <c r="K42" s="22"/>
      <c r="L42" s="22"/>
      <c r="M42" s="22"/>
      <c r="N42" s="22"/>
      <c r="O42" s="22"/>
      <c r="P42" s="22"/>
    </row>
    <row r="43" spans="1:16" ht="39" customHeight="1" thickBot="1" x14ac:dyDescent="0.25">
      <c r="A43" s="22"/>
      <c r="B43" s="40"/>
      <c r="C43" s="1247" t="s">
        <v>573</v>
      </c>
      <c r="D43" s="1248"/>
      <c r="E43" s="1249"/>
      <c r="F43" s="41" t="s">
        <v>515</v>
      </c>
      <c r="G43" s="42" t="s">
        <v>515</v>
      </c>
      <c r="H43" s="42" t="s">
        <v>515</v>
      </c>
      <c r="I43" s="42" t="s">
        <v>515</v>
      </c>
      <c r="J43" s="43" t="s">
        <v>515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oerFlw7OgYE5pUmKMfhGMvQ9Uq2DmU5jqpvNhSfKu/w4VN9zztZCbiacZYxRthWbLNTKANcFI539Rp5QuTRaVQ==" saltValue="QGOH9l/QEhjZ7rdlQzCW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3468</v>
      </c>
      <c r="L45" s="60">
        <v>3345</v>
      </c>
      <c r="M45" s="60">
        <v>3266</v>
      </c>
      <c r="N45" s="60">
        <v>3220</v>
      </c>
      <c r="O45" s="61">
        <v>3338</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515</v>
      </c>
      <c r="L46" s="64" t="s">
        <v>515</v>
      </c>
      <c r="M46" s="64" t="s">
        <v>515</v>
      </c>
      <c r="N46" s="64" t="s">
        <v>515</v>
      </c>
      <c r="O46" s="65" t="s">
        <v>515</v>
      </c>
      <c r="P46" s="48"/>
      <c r="Q46" s="48"/>
      <c r="R46" s="48"/>
      <c r="S46" s="48"/>
      <c r="T46" s="48"/>
      <c r="U46" s="48"/>
    </row>
    <row r="47" spans="1:21" ht="30.75" customHeight="1" x14ac:dyDescent="0.2">
      <c r="A47" s="48"/>
      <c r="B47" s="1272"/>
      <c r="C47" s="1273"/>
      <c r="D47" s="62"/>
      <c r="E47" s="1254" t="s">
        <v>14</v>
      </c>
      <c r="F47" s="1254"/>
      <c r="G47" s="1254"/>
      <c r="H47" s="1254"/>
      <c r="I47" s="1254"/>
      <c r="J47" s="1255"/>
      <c r="K47" s="63" t="s">
        <v>515</v>
      </c>
      <c r="L47" s="64" t="s">
        <v>515</v>
      </c>
      <c r="M47" s="64" t="s">
        <v>515</v>
      </c>
      <c r="N47" s="64" t="s">
        <v>515</v>
      </c>
      <c r="O47" s="65" t="s">
        <v>515</v>
      </c>
      <c r="P47" s="48"/>
      <c r="Q47" s="48"/>
      <c r="R47" s="48"/>
      <c r="S47" s="48"/>
      <c r="T47" s="48"/>
      <c r="U47" s="48"/>
    </row>
    <row r="48" spans="1:21" ht="30.75" customHeight="1" x14ac:dyDescent="0.2">
      <c r="A48" s="48"/>
      <c r="B48" s="1272"/>
      <c r="C48" s="1273"/>
      <c r="D48" s="62"/>
      <c r="E48" s="1254" t="s">
        <v>15</v>
      </c>
      <c r="F48" s="1254"/>
      <c r="G48" s="1254"/>
      <c r="H48" s="1254"/>
      <c r="I48" s="1254"/>
      <c r="J48" s="1255"/>
      <c r="K48" s="63">
        <v>2046</v>
      </c>
      <c r="L48" s="64">
        <v>1822</v>
      </c>
      <c r="M48" s="64">
        <v>1765</v>
      </c>
      <c r="N48" s="64">
        <v>1681</v>
      </c>
      <c r="O48" s="65">
        <v>1655</v>
      </c>
      <c r="P48" s="48"/>
      <c r="Q48" s="48"/>
      <c r="R48" s="48"/>
      <c r="S48" s="48"/>
      <c r="T48" s="48"/>
      <c r="U48" s="48"/>
    </row>
    <row r="49" spans="1:21" ht="30.75" customHeight="1" x14ac:dyDescent="0.2">
      <c r="A49" s="48"/>
      <c r="B49" s="1272"/>
      <c r="C49" s="1273"/>
      <c r="D49" s="62"/>
      <c r="E49" s="1254" t="s">
        <v>16</v>
      </c>
      <c r="F49" s="1254"/>
      <c r="G49" s="1254"/>
      <c r="H49" s="1254"/>
      <c r="I49" s="1254"/>
      <c r="J49" s="1255"/>
      <c r="K49" s="63">
        <v>305</v>
      </c>
      <c r="L49" s="64">
        <v>305</v>
      </c>
      <c r="M49" s="64">
        <v>304</v>
      </c>
      <c r="N49" s="64">
        <v>320</v>
      </c>
      <c r="O49" s="65">
        <v>384</v>
      </c>
      <c r="P49" s="48"/>
      <c r="Q49" s="48"/>
      <c r="R49" s="48"/>
      <c r="S49" s="48"/>
      <c r="T49" s="48"/>
      <c r="U49" s="48"/>
    </row>
    <row r="50" spans="1:21" ht="30.75" customHeight="1" x14ac:dyDescent="0.2">
      <c r="A50" s="48"/>
      <c r="B50" s="1272"/>
      <c r="C50" s="1273"/>
      <c r="D50" s="62"/>
      <c r="E50" s="1254" t="s">
        <v>17</v>
      </c>
      <c r="F50" s="1254"/>
      <c r="G50" s="1254"/>
      <c r="H50" s="1254"/>
      <c r="I50" s="1254"/>
      <c r="J50" s="1255"/>
      <c r="K50" s="63">
        <v>139</v>
      </c>
      <c r="L50" s="64">
        <v>136</v>
      </c>
      <c r="M50" s="64">
        <v>134</v>
      </c>
      <c r="N50" s="64">
        <v>132</v>
      </c>
      <c r="O50" s="65">
        <v>130</v>
      </c>
      <c r="P50" s="48"/>
      <c r="Q50" s="48"/>
      <c r="R50" s="48"/>
      <c r="S50" s="48"/>
      <c r="T50" s="48"/>
      <c r="U50" s="48"/>
    </row>
    <row r="51" spans="1:21" ht="30.75" customHeight="1" x14ac:dyDescent="0.2">
      <c r="A51" s="48"/>
      <c r="B51" s="1274"/>
      <c r="C51" s="1275"/>
      <c r="D51" s="66"/>
      <c r="E51" s="1254" t="s">
        <v>18</v>
      </c>
      <c r="F51" s="1254"/>
      <c r="G51" s="1254"/>
      <c r="H51" s="1254"/>
      <c r="I51" s="1254"/>
      <c r="J51" s="1255"/>
      <c r="K51" s="63" t="s">
        <v>515</v>
      </c>
      <c r="L51" s="64" t="s">
        <v>515</v>
      </c>
      <c r="M51" s="64" t="s">
        <v>515</v>
      </c>
      <c r="N51" s="64" t="s">
        <v>515</v>
      </c>
      <c r="O51" s="65" t="s">
        <v>515</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5032</v>
      </c>
      <c r="L52" s="64">
        <v>5118</v>
      </c>
      <c r="M52" s="64">
        <v>5140</v>
      </c>
      <c r="N52" s="64">
        <v>5186</v>
      </c>
      <c r="O52" s="65">
        <v>5120</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926</v>
      </c>
      <c r="L53" s="69">
        <v>490</v>
      </c>
      <c r="M53" s="69">
        <v>329</v>
      </c>
      <c r="N53" s="69">
        <v>167</v>
      </c>
      <c r="O53" s="70">
        <v>387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5">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2">
      <c r="B57" s="1260" t="s">
        <v>25</v>
      </c>
      <c r="C57" s="1261"/>
      <c r="D57" s="1264" t="s">
        <v>26</v>
      </c>
      <c r="E57" s="1265"/>
      <c r="F57" s="1265"/>
      <c r="G57" s="1265"/>
      <c r="H57" s="1265"/>
      <c r="I57" s="1265"/>
      <c r="J57" s="1266"/>
      <c r="K57" s="83"/>
      <c r="L57" s="84"/>
      <c r="M57" s="84"/>
      <c r="N57" s="84"/>
      <c r="O57" s="85"/>
    </row>
    <row r="58" spans="1:21" ht="31.5" customHeight="1" thickBot="1" x14ac:dyDescent="0.25">
      <c r="B58" s="1262"/>
      <c r="C58" s="1263"/>
      <c r="D58" s="1267" t="s">
        <v>27</v>
      </c>
      <c r="E58" s="1268"/>
      <c r="F58" s="1268"/>
      <c r="G58" s="1268"/>
      <c r="H58" s="1268"/>
      <c r="I58" s="1268"/>
      <c r="J58" s="126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3H8b1bExRsnzyj9BsVIL8WzOiiO/aTNvTXbqc4r2a3JxXcI0WrgP1N34zF6wG+ITeqkrfergEAjF3J0R4JU2g==" saltValue="PH1AhGtxAkXM1q9gFMJFo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556</v>
      </c>
      <c r="J40" s="100" t="s">
        <v>557</v>
      </c>
      <c r="K40" s="100" t="s">
        <v>558</v>
      </c>
      <c r="L40" s="100" t="s">
        <v>559</v>
      </c>
      <c r="M40" s="101" t="s">
        <v>560</v>
      </c>
    </row>
    <row r="41" spans="2:13" ht="27.75" customHeight="1" x14ac:dyDescent="0.2">
      <c r="B41" s="1290" t="s">
        <v>30</v>
      </c>
      <c r="C41" s="1291"/>
      <c r="D41" s="102"/>
      <c r="E41" s="1292" t="s">
        <v>31</v>
      </c>
      <c r="F41" s="1292"/>
      <c r="G41" s="1292"/>
      <c r="H41" s="1293"/>
      <c r="I41" s="103">
        <v>32968</v>
      </c>
      <c r="J41" s="104">
        <v>33820</v>
      </c>
      <c r="K41" s="104">
        <v>33987</v>
      </c>
      <c r="L41" s="104">
        <v>34658</v>
      </c>
      <c r="M41" s="105">
        <v>35088</v>
      </c>
    </row>
    <row r="42" spans="2:13" ht="27.75" customHeight="1" x14ac:dyDescent="0.2">
      <c r="B42" s="1280"/>
      <c r="C42" s="1281"/>
      <c r="D42" s="106"/>
      <c r="E42" s="1284" t="s">
        <v>32</v>
      </c>
      <c r="F42" s="1284"/>
      <c r="G42" s="1284"/>
      <c r="H42" s="1285"/>
      <c r="I42" s="107">
        <v>2059</v>
      </c>
      <c r="J42" s="108">
        <v>1944</v>
      </c>
      <c r="K42" s="108">
        <v>1829</v>
      </c>
      <c r="L42" s="108">
        <v>1715</v>
      </c>
      <c r="M42" s="109">
        <v>1600</v>
      </c>
    </row>
    <row r="43" spans="2:13" ht="27.75" customHeight="1" x14ac:dyDescent="0.2">
      <c r="B43" s="1280"/>
      <c r="C43" s="1281"/>
      <c r="D43" s="106"/>
      <c r="E43" s="1284" t="s">
        <v>33</v>
      </c>
      <c r="F43" s="1284"/>
      <c r="G43" s="1284"/>
      <c r="H43" s="1285"/>
      <c r="I43" s="107">
        <v>24832</v>
      </c>
      <c r="J43" s="108">
        <v>23577</v>
      </c>
      <c r="K43" s="108">
        <v>22052</v>
      </c>
      <c r="L43" s="108">
        <v>20188</v>
      </c>
      <c r="M43" s="109">
        <v>18919</v>
      </c>
    </row>
    <row r="44" spans="2:13" ht="27.75" customHeight="1" x14ac:dyDescent="0.2">
      <c r="B44" s="1280"/>
      <c r="C44" s="1281"/>
      <c r="D44" s="106"/>
      <c r="E44" s="1284" t="s">
        <v>34</v>
      </c>
      <c r="F44" s="1284"/>
      <c r="G44" s="1284"/>
      <c r="H44" s="1285"/>
      <c r="I44" s="107">
        <v>3103</v>
      </c>
      <c r="J44" s="108">
        <v>3868</v>
      </c>
      <c r="K44" s="108">
        <v>3758</v>
      </c>
      <c r="L44" s="108">
        <v>3454</v>
      </c>
      <c r="M44" s="109">
        <v>3067</v>
      </c>
    </row>
    <row r="45" spans="2:13" ht="27.75" customHeight="1" x14ac:dyDescent="0.2">
      <c r="B45" s="1280"/>
      <c r="C45" s="1281"/>
      <c r="D45" s="106"/>
      <c r="E45" s="1284" t="s">
        <v>35</v>
      </c>
      <c r="F45" s="1284"/>
      <c r="G45" s="1284"/>
      <c r="H45" s="1285"/>
      <c r="I45" s="107">
        <v>6776</v>
      </c>
      <c r="J45" s="108">
        <v>6439</v>
      </c>
      <c r="K45" s="108">
        <v>6201</v>
      </c>
      <c r="L45" s="108">
        <v>6465</v>
      </c>
      <c r="M45" s="109">
        <v>6383</v>
      </c>
    </row>
    <row r="46" spans="2:13" ht="27.75" customHeight="1" x14ac:dyDescent="0.2">
      <c r="B46" s="1280"/>
      <c r="C46" s="1281"/>
      <c r="D46" s="110"/>
      <c r="E46" s="1284" t="s">
        <v>36</v>
      </c>
      <c r="F46" s="1284"/>
      <c r="G46" s="1284"/>
      <c r="H46" s="1285"/>
      <c r="I46" s="107">
        <v>2179</v>
      </c>
      <c r="J46" s="108">
        <v>1830</v>
      </c>
      <c r="K46" s="108">
        <v>1540</v>
      </c>
      <c r="L46" s="108">
        <v>1271</v>
      </c>
      <c r="M46" s="109">
        <v>1111</v>
      </c>
    </row>
    <row r="47" spans="2:13" ht="27.75" customHeight="1" x14ac:dyDescent="0.2">
      <c r="B47" s="1280"/>
      <c r="C47" s="1281"/>
      <c r="D47" s="111"/>
      <c r="E47" s="1294" t="s">
        <v>37</v>
      </c>
      <c r="F47" s="1295"/>
      <c r="G47" s="1295"/>
      <c r="H47" s="1296"/>
      <c r="I47" s="107" t="s">
        <v>515</v>
      </c>
      <c r="J47" s="108" t="s">
        <v>515</v>
      </c>
      <c r="K47" s="108" t="s">
        <v>515</v>
      </c>
      <c r="L47" s="108" t="s">
        <v>515</v>
      </c>
      <c r="M47" s="109" t="s">
        <v>515</v>
      </c>
    </row>
    <row r="48" spans="2:13" ht="27.75" customHeight="1" x14ac:dyDescent="0.2">
      <c r="B48" s="1280"/>
      <c r="C48" s="1281"/>
      <c r="D48" s="106"/>
      <c r="E48" s="1284" t="s">
        <v>38</v>
      </c>
      <c r="F48" s="1284"/>
      <c r="G48" s="1284"/>
      <c r="H48" s="1285"/>
      <c r="I48" s="107" t="s">
        <v>515</v>
      </c>
      <c r="J48" s="108" t="s">
        <v>515</v>
      </c>
      <c r="K48" s="108" t="s">
        <v>515</v>
      </c>
      <c r="L48" s="108" t="s">
        <v>515</v>
      </c>
      <c r="M48" s="109" t="s">
        <v>515</v>
      </c>
    </row>
    <row r="49" spans="2:13" ht="27.75" customHeight="1" x14ac:dyDescent="0.2">
      <c r="B49" s="1282"/>
      <c r="C49" s="1283"/>
      <c r="D49" s="106"/>
      <c r="E49" s="1284" t="s">
        <v>39</v>
      </c>
      <c r="F49" s="1284"/>
      <c r="G49" s="1284"/>
      <c r="H49" s="1285"/>
      <c r="I49" s="107" t="s">
        <v>515</v>
      </c>
      <c r="J49" s="108" t="s">
        <v>515</v>
      </c>
      <c r="K49" s="108" t="s">
        <v>515</v>
      </c>
      <c r="L49" s="108" t="s">
        <v>515</v>
      </c>
      <c r="M49" s="109" t="s">
        <v>515</v>
      </c>
    </row>
    <row r="50" spans="2:13" ht="27.75" customHeight="1" x14ac:dyDescent="0.2">
      <c r="B50" s="1278" t="s">
        <v>40</v>
      </c>
      <c r="C50" s="1279"/>
      <c r="D50" s="112"/>
      <c r="E50" s="1284" t="s">
        <v>41</v>
      </c>
      <c r="F50" s="1284"/>
      <c r="G50" s="1284"/>
      <c r="H50" s="1285"/>
      <c r="I50" s="107">
        <v>5340</v>
      </c>
      <c r="J50" s="108">
        <v>4078</v>
      </c>
      <c r="K50" s="108">
        <v>4667</v>
      </c>
      <c r="L50" s="108">
        <v>5457</v>
      </c>
      <c r="M50" s="109">
        <v>4834</v>
      </c>
    </row>
    <row r="51" spans="2:13" ht="27.75" customHeight="1" x14ac:dyDescent="0.2">
      <c r="B51" s="1280"/>
      <c r="C51" s="1281"/>
      <c r="D51" s="106"/>
      <c r="E51" s="1284" t="s">
        <v>42</v>
      </c>
      <c r="F51" s="1284"/>
      <c r="G51" s="1284"/>
      <c r="H51" s="1285"/>
      <c r="I51" s="107">
        <v>15107</v>
      </c>
      <c r="J51" s="108">
        <v>15426</v>
      </c>
      <c r="K51" s="108">
        <v>15454</v>
      </c>
      <c r="L51" s="108">
        <v>15686</v>
      </c>
      <c r="M51" s="109">
        <v>15142</v>
      </c>
    </row>
    <row r="52" spans="2:13" ht="27.75" customHeight="1" x14ac:dyDescent="0.2">
      <c r="B52" s="1282"/>
      <c r="C52" s="1283"/>
      <c r="D52" s="106"/>
      <c r="E52" s="1284" t="s">
        <v>43</v>
      </c>
      <c r="F52" s="1284"/>
      <c r="G52" s="1284"/>
      <c r="H52" s="1285"/>
      <c r="I52" s="107">
        <v>43355</v>
      </c>
      <c r="J52" s="108">
        <v>42720</v>
      </c>
      <c r="K52" s="108">
        <v>42333</v>
      </c>
      <c r="L52" s="108">
        <v>42003</v>
      </c>
      <c r="M52" s="109">
        <v>41453</v>
      </c>
    </row>
    <row r="53" spans="2:13" ht="27.75" customHeight="1" thickBot="1" x14ac:dyDescent="0.25">
      <c r="B53" s="1286" t="s">
        <v>44</v>
      </c>
      <c r="C53" s="1287"/>
      <c r="D53" s="113"/>
      <c r="E53" s="1288" t="s">
        <v>45</v>
      </c>
      <c r="F53" s="1288"/>
      <c r="G53" s="1288"/>
      <c r="H53" s="1289"/>
      <c r="I53" s="114">
        <v>8113</v>
      </c>
      <c r="J53" s="115">
        <v>9254</v>
      </c>
      <c r="K53" s="115">
        <v>6913</v>
      </c>
      <c r="L53" s="115">
        <v>4604</v>
      </c>
      <c r="M53" s="116">
        <v>4739</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RXoqjULL72RJsf3WiTC1VH6rldvI/qPJ10xDC/wvupcd1qavdJ60kjIfImuk1upTFaexmVJYy9jqBWZG3RzJxw==" saltValue="abgf0MiQiwA82jhhj6Pv2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558</v>
      </c>
      <c r="G54" s="125" t="s">
        <v>559</v>
      </c>
      <c r="H54" s="126" t="s">
        <v>560</v>
      </c>
    </row>
    <row r="55" spans="2:8" ht="52.5" customHeight="1" x14ac:dyDescent="0.2">
      <c r="B55" s="127"/>
      <c r="C55" s="1305" t="s">
        <v>48</v>
      </c>
      <c r="D55" s="1305"/>
      <c r="E55" s="1306"/>
      <c r="F55" s="128">
        <v>2581</v>
      </c>
      <c r="G55" s="128">
        <v>3237</v>
      </c>
      <c r="H55" s="129">
        <v>2346</v>
      </c>
    </row>
    <row r="56" spans="2:8" ht="52.5" customHeight="1" x14ac:dyDescent="0.2">
      <c r="B56" s="130"/>
      <c r="C56" s="1307" t="s">
        <v>49</v>
      </c>
      <c r="D56" s="1307"/>
      <c r="E56" s="1308"/>
      <c r="F56" s="131" t="s">
        <v>515</v>
      </c>
      <c r="G56" s="131" t="s">
        <v>515</v>
      </c>
      <c r="H56" s="132" t="s">
        <v>515</v>
      </c>
    </row>
    <row r="57" spans="2:8" ht="53.25" customHeight="1" x14ac:dyDescent="0.2">
      <c r="B57" s="130"/>
      <c r="C57" s="1309" t="s">
        <v>50</v>
      </c>
      <c r="D57" s="1309"/>
      <c r="E57" s="1310"/>
      <c r="F57" s="133">
        <v>876</v>
      </c>
      <c r="G57" s="133">
        <v>943</v>
      </c>
      <c r="H57" s="134">
        <v>1405</v>
      </c>
    </row>
    <row r="58" spans="2:8" ht="45.75" customHeight="1" x14ac:dyDescent="0.2">
      <c r="B58" s="135"/>
      <c r="C58" s="1297" t="s">
        <v>592</v>
      </c>
      <c r="D58" s="1298"/>
      <c r="E58" s="1299"/>
      <c r="F58" s="136">
        <v>374</v>
      </c>
      <c r="G58" s="136">
        <v>573</v>
      </c>
      <c r="H58" s="137">
        <v>614</v>
      </c>
    </row>
    <row r="59" spans="2:8" ht="45.75" customHeight="1" x14ac:dyDescent="0.2">
      <c r="B59" s="135"/>
      <c r="C59" s="1297" t="s">
        <v>593</v>
      </c>
      <c r="D59" s="1298"/>
      <c r="E59" s="1299"/>
      <c r="F59" s="136" t="s">
        <v>597</v>
      </c>
      <c r="G59" s="136" t="s">
        <v>597</v>
      </c>
      <c r="H59" s="137">
        <v>350</v>
      </c>
    </row>
    <row r="60" spans="2:8" ht="45.75" customHeight="1" x14ac:dyDescent="0.2">
      <c r="B60" s="135"/>
      <c r="C60" s="1297" t="s">
        <v>594</v>
      </c>
      <c r="D60" s="1298"/>
      <c r="E60" s="1299"/>
      <c r="F60" s="136">
        <v>142</v>
      </c>
      <c r="G60" s="136">
        <v>167</v>
      </c>
      <c r="H60" s="137">
        <v>200</v>
      </c>
    </row>
    <row r="61" spans="2:8" ht="45.75" customHeight="1" x14ac:dyDescent="0.2">
      <c r="B61" s="135"/>
      <c r="C61" s="1297" t="s">
        <v>595</v>
      </c>
      <c r="D61" s="1298"/>
      <c r="E61" s="1299"/>
      <c r="F61" s="136">
        <v>253</v>
      </c>
      <c r="G61" s="136">
        <v>110</v>
      </c>
      <c r="H61" s="137">
        <v>151</v>
      </c>
    </row>
    <row r="62" spans="2:8" ht="45.75" customHeight="1" thickBot="1" x14ac:dyDescent="0.25">
      <c r="B62" s="138"/>
      <c r="C62" s="1300" t="s">
        <v>596</v>
      </c>
      <c r="D62" s="1301"/>
      <c r="E62" s="1302"/>
      <c r="F62" s="139">
        <v>66</v>
      </c>
      <c r="G62" s="139">
        <v>65</v>
      </c>
      <c r="H62" s="140">
        <v>64</v>
      </c>
    </row>
    <row r="63" spans="2:8" ht="52.5" customHeight="1" thickBot="1" x14ac:dyDescent="0.25">
      <c r="B63" s="141"/>
      <c r="C63" s="1303" t="s">
        <v>51</v>
      </c>
      <c r="D63" s="1303"/>
      <c r="E63" s="1304"/>
      <c r="F63" s="142">
        <v>3457</v>
      </c>
      <c r="G63" s="142">
        <v>4181</v>
      </c>
      <c r="H63" s="143">
        <v>3751</v>
      </c>
    </row>
    <row r="64" spans="2:8" ht="15" customHeight="1" x14ac:dyDescent="0.2"/>
  </sheetData>
  <sheetProtection algorithmName="SHA-512" hashValue="nI5CWhTza1GOCu6EDLu59/sQ3Cuaag+CQI3lJNej83Iu+m1/+RNqeC//+j7P4bCDsf8FuQ6KNjeAHUG+PmgJtg==" saltValue="U3nZAGE+KLuoh1HUCak2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598</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598</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599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600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1" t="s">
        <v>609</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2" x14ac:dyDescent="0.2">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2" x14ac:dyDescent="0.2">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2" x14ac:dyDescent="0.2">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2" x14ac:dyDescent="0.2">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601</v>
      </c>
    </row>
    <row r="50" spans="1:109" ht="13.2" x14ac:dyDescent="0.2">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556</v>
      </c>
      <c r="BQ50" s="1324"/>
      <c r="BR50" s="1324"/>
      <c r="BS50" s="1324"/>
      <c r="BT50" s="1324"/>
      <c r="BU50" s="1324"/>
      <c r="BV50" s="1324"/>
      <c r="BW50" s="1324"/>
      <c r="BX50" s="1324" t="s">
        <v>557</v>
      </c>
      <c r="BY50" s="1324"/>
      <c r="BZ50" s="1324"/>
      <c r="CA50" s="1324"/>
      <c r="CB50" s="1324"/>
      <c r="CC50" s="1324"/>
      <c r="CD50" s="1324"/>
      <c r="CE50" s="1324"/>
      <c r="CF50" s="1324" t="s">
        <v>558</v>
      </c>
      <c r="CG50" s="1324"/>
      <c r="CH50" s="1324"/>
      <c r="CI50" s="1324"/>
      <c r="CJ50" s="1324"/>
      <c r="CK50" s="1324"/>
      <c r="CL50" s="1324"/>
      <c r="CM50" s="1324"/>
      <c r="CN50" s="1324" t="s">
        <v>559</v>
      </c>
      <c r="CO50" s="1324"/>
      <c r="CP50" s="1324"/>
      <c r="CQ50" s="1324"/>
      <c r="CR50" s="1324"/>
      <c r="CS50" s="1324"/>
      <c r="CT50" s="1324"/>
      <c r="CU50" s="1324"/>
      <c r="CV50" s="1324" t="s">
        <v>560</v>
      </c>
      <c r="CW50" s="1324"/>
      <c r="CX50" s="1324"/>
      <c r="CY50" s="1324"/>
      <c r="CZ50" s="1324"/>
      <c r="DA50" s="1324"/>
      <c r="DB50" s="1324"/>
      <c r="DC50" s="1324"/>
    </row>
    <row r="51" spans="1:109" ht="13.5" customHeight="1" x14ac:dyDescent="0.2">
      <c r="B51" s="397"/>
      <c r="G51" s="1331"/>
      <c r="H51" s="1331"/>
      <c r="I51" s="1329"/>
      <c r="J51" s="1329"/>
      <c r="K51" s="1326"/>
      <c r="L51" s="1326"/>
      <c r="M51" s="1326"/>
      <c r="N51" s="1326"/>
      <c r="AM51" s="406"/>
      <c r="AN51" s="1327" t="s">
        <v>602</v>
      </c>
      <c r="AO51" s="1327"/>
      <c r="AP51" s="1327"/>
      <c r="AQ51" s="1327"/>
      <c r="AR51" s="1327"/>
      <c r="AS51" s="1327"/>
      <c r="AT51" s="1327"/>
      <c r="AU51" s="1327"/>
      <c r="AV51" s="1327"/>
      <c r="AW51" s="1327"/>
      <c r="AX51" s="1327"/>
      <c r="AY51" s="1327"/>
      <c r="AZ51" s="1327"/>
      <c r="BA51" s="1327"/>
      <c r="BB51" s="1327" t="s">
        <v>603</v>
      </c>
      <c r="BC51" s="1327"/>
      <c r="BD51" s="1327"/>
      <c r="BE51" s="1327"/>
      <c r="BF51" s="1327"/>
      <c r="BG51" s="1327"/>
      <c r="BH51" s="1327"/>
      <c r="BI51" s="1327"/>
      <c r="BJ51" s="1327"/>
      <c r="BK51" s="1327"/>
      <c r="BL51" s="1327"/>
      <c r="BM51" s="1327"/>
      <c r="BN51" s="1327"/>
      <c r="BO51" s="1327"/>
      <c r="BP51" s="1328"/>
      <c r="BQ51" s="1325"/>
      <c r="BR51" s="1325"/>
      <c r="BS51" s="1325"/>
      <c r="BT51" s="1325"/>
      <c r="BU51" s="1325"/>
      <c r="BV51" s="1325"/>
      <c r="BW51" s="1325"/>
      <c r="BX51" s="1328"/>
      <c r="BY51" s="1325"/>
      <c r="BZ51" s="1325"/>
      <c r="CA51" s="1325"/>
      <c r="CB51" s="1325"/>
      <c r="CC51" s="1325"/>
      <c r="CD51" s="1325"/>
      <c r="CE51" s="1325"/>
      <c r="CF51" s="1328"/>
      <c r="CG51" s="1325"/>
      <c r="CH51" s="1325"/>
      <c r="CI51" s="1325"/>
      <c r="CJ51" s="1325"/>
      <c r="CK51" s="1325"/>
      <c r="CL51" s="1325"/>
      <c r="CM51" s="1325"/>
      <c r="CN51" s="1325">
        <v>17.600000000000001</v>
      </c>
      <c r="CO51" s="1325"/>
      <c r="CP51" s="1325"/>
      <c r="CQ51" s="1325"/>
      <c r="CR51" s="1325"/>
      <c r="CS51" s="1325"/>
      <c r="CT51" s="1325"/>
      <c r="CU51" s="1325"/>
      <c r="CV51" s="1325">
        <v>17.5</v>
      </c>
      <c r="CW51" s="1325"/>
      <c r="CX51" s="1325"/>
      <c r="CY51" s="1325"/>
      <c r="CZ51" s="1325"/>
      <c r="DA51" s="1325"/>
      <c r="DB51" s="1325"/>
      <c r="DC51" s="1325"/>
    </row>
    <row r="52" spans="1:109" ht="13.2" x14ac:dyDescent="0.2">
      <c r="B52" s="397"/>
      <c r="G52" s="1331"/>
      <c r="H52" s="1331"/>
      <c r="I52" s="1329"/>
      <c r="J52" s="1329"/>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ht="13.2" x14ac:dyDescent="0.2">
      <c r="A53" s="405"/>
      <c r="B53" s="397"/>
      <c r="G53" s="1331"/>
      <c r="H53" s="1331"/>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604</v>
      </c>
      <c r="BC53" s="1327"/>
      <c r="BD53" s="1327"/>
      <c r="BE53" s="1327"/>
      <c r="BF53" s="1327"/>
      <c r="BG53" s="1327"/>
      <c r="BH53" s="1327"/>
      <c r="BI53" s="1327"/>
      <c r="BJ53" s="1327"/>
      <c r="BK53" s="1327"/>
      <c r="BL53" s="1327"/>
      <c r="BM53" s="1327"/>
      <c r="BN53" s="1327"/>
      <c r="BO53" s="1327"/>
      <c r="BP53" s="1328"/>
      <c r="BQ53" s="1325"/>
      <c r="BR53" s="1325"/>
      <c r="BS53" s="1325"/>
      <c r="BT53" s="1325"/>
      <c r="BU53" s="1325"/>
      <c r="BV53" s="1325"/>
      <c r="BW53" s="1325"/>
      <c r="BX53" s="1328"/>
      <c r="BY53" s="1325"/>
      <c r="BZ53" s="1325"/>
      <c r="CA53" s="1325"/>
      <c r="CB53" s="1325"/>
      <c r="CC53" s="1325"/>
      <c r="CD53" s="1325"/>
      <c r="CE53" s="1325"/>
      <c r="CF53" s="1328"/>
      <c r="CG53" s="1325"/>
      <c r="CH53" s="1325"/>
      <c r="CI53" s="1325"/>
      <c r="CJ53" s="1325"/>
      <c r="CK53" s="1325"/>
      <c r="CL53" s="1325"/>
      <c r="CM53" s="1325"/>
      <c r="CN53" s="1325">
        <v>57.3</v>
      </c>
      <c r="CO53" s="1325"/>
      <c r="CP53" s="1325"/>
      <c r="CQ53" s="1325"/>
      <c r="CR53" s="1325"/>
      <c r="CS53" s="1325"/>
      <c r="CT53" s="1325"/>
      <c r="CU53" s="1325"/>
      <c r="CV53" s="1325">
        <v>58.4</v>
      </c>
      <c r="CW53" s="1325"/>
      <c r="CX53" s="1325"/>
      <c r="CY53" s="1325"/>
      <c r="CZ53" s="1325"/>
      <c r="DA53" s="1325"/>
      <c r="DB53" s="1325"/>
      <c r="DC53" s="1325"/>
    </row>
    <row r="54" spans="1:109" ht="13.2" x14ac:dyDescent="0.2">
      <c r="A54" s="405"/>
      <c r="B54" s="397"/>
      <c r="G54" s="1331"/>
      <c r="H54" s="1331"/>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ht="13.2" x14ac:dyDescent="0.2">
      <c r="A55" s="405"/>
      <c r="B55" s="397"/>
      <c r="G55" s="1320"/>
      <c r="H55" s="1320"/>
      <c r="I55" s="1320"/>
      <c r="J55" s="1320"/>
      <c r="K55" s="1326"/>
      <c r="L55" s="1326"/>
      <c r="M55" s="1326"/>
      <c r="N55" s="1326"/>
      <c r="AN55" s="1324" t="s">
        <v>605</v>
      </c>
      <c r="AO55" s="1324"/>
      <c r="AP55" s="1324"/>
      <c r="AQ55" s="1324"/>
      <c r="AR55" s="1324"/>
      <c r="AS55" s="1324"/>
      <c r="AT55" s="1324"/>
      <c r="AU55" s="1324"/>
      <c r="AV55" s="1324"/>
      <c r="AW55" s="1324"/>
      <c r="AX55" s="1324"/>
      <c r="AY55" s="1324"/>
      <c r="AZ55" s="1324"/>
      <c r="BA55" s="1324"/>
      <c r="BB55" s="1327" t="s">
        <v>603</v>
      </c>
      <c r="BC55" s="1327"/>
      <c r="BD55" s="1327"/>
      <c r="BE55" s="1327"/>
      <c r="BF55" s="1327"/>
      <c r="BG55" s="1327"/>
      <c r="BH55" s="1327"/>
      <c r="BI55" s="1327"/>
      <c r="BJ55" s="1327"/>
      <c r="BK55" s="1327"/>
      <c r="BL55" s="1327"/>
      <c r="BM55" s="1327"/>
      <c r="BN55" s="1327"/>
      <c r="BO55" s="1327"/>
      <c r="BP55" s="1328"/>
      <c r="BQ55" s="1325"/>
      <c r="BR55" s="1325"/>
      <c r="BS55" s="1325"/>
      <c r="BT55" s="1325"/>
      <c r="BU55" s="1325"/>
      <c r="BV55" s="1325"/>
      <c r="BW55" s="1325"/>
      <c r="BX55" s="1328"/>
      <c r="BY55" s="1325"/>
      <c r="BZ55" s="1325"/>
      <c r="CA55" s="1325"/>
      <c r="CB55" s="1325"/>
      <c r="CC55" s="1325"/>
      <c r="CD55" s="1325"/>
      <c r="CE55" s="1325"/>
      <c r="CF55" s="1328"/>
      <c r="CG55" s="1325"/>
      <c r="CH55" s="1325"/>
      <c r="CI55" s="1325"/>
      <c r="CJ55" s="1325"/>
      <c r="CK55" s="1325"/>
      <c r="CL55" s="1325"/>
      <c r="CM55" s="1325"/>
      <c r="CN55" s="1325">
        <v>11.2</v>
      </c>
      <c r="CO55" s="1325"/>
      <c r="CP55" s="1325"/>
      <c r="CQ55" s="1325"/>
      <c r="CR55" s="1325"/>
      <c r="CS55" s="1325"/>
      <c r="CT55" s="1325"/>
      <c r="CU55" s="1325"/>
      <c r="CV55" s="1325">
        <v>7.1</v>
      </c>
      <c r="CW55" s="1325"/>
      <c r="CX55" s="1325"/>
      <c r="CY55" s="1325"/>
      <c r="CZ55" s="1325"/>
      <c r="DA55" s="1325"/>
      <c r="DB55" s="1325"/>
      <c r="DC55" s="1325"/>
    </row>
    <row r="56" spans="1:109" ht="13.2" x14ac:dyDescent="0.2">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ht="13.2" x14ac:dyDescent="0.2">
      <c r="B57" s="409"/>
      <c r="G57" s="1320"/>
      <c r="H57" s="1320"/>
      <c r="I57" s="1330"/>
      <c r="J57" s="1330"/>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604</v>
      </c>
      <c r="BC57" s="1327"/>
      <c r="BD57" s="1327"/>
      <c r="BE57" s="1327"/>
      <c r="BF57" s="1327"/>
      <c r="BG57" s="1327"/>
      <c r="BH57" s="1327"/>
      <c r="BI57" s="1327"/>
      <c r="BJ57" s="1327"/>
      <c r="BK57" s="1327"/>
      <c r="BL57" s="1327"/>
      <c r="BM57" s="1327"/>
      <c r="BN57" s="1327"/>
      <c r="BO57" s="1327"/>
      <c r="BP57" s="1328"/>
      <c r="BQ57" s="1325"/>
      <c r="BR57" s="1325"/>
      <c r="BS57" s="1325"/>
      <c r="BT57" s="1325"/>
      <c r="BU57" s="1325"/>
      <c r="BV57" s="1325"/>
      <c r="BW57" s="1325"/>
      <c r="BX57" s="1328"/>
      <c r="BY57" s="1325"/>
      <c r="BZ57" s="1325"/>
      <c r="CA57" s="1325"/>
      <c r="CB57" s="1325"/>
      <c r="CC57" s="1325"/>
      <c r="CD57" s="1325"/>
      <c r="CE57" s="1325"/>
      <c r="CF57" s="1328"/>
      <c r="CG57" s="1325"/>
      <c r="CH57" s="1325"/>
      <c r="CI57" s="1325"/>
      <c r="CJ57" s="1325"/>
      <c r="CK57" s="1325"/>
      <c r="CL57" s="1325"/>
      <c r="CM57" s="1325"/>
      <c r="CN57" s="1325">
        <v>60.2</v>
      </c>
      <c r="CO57" s="1325"/>
      <c r="CP57" s="1325"/>
      <c r="CQ57" s="1325"/>
      <c r="CR57" s="1325"/>
      <c r="CS57" s="1325"/>
      <c r="CT57" s="1325"/>
      <c r="CU57" s="1325"/>
      <c r="CV57" s="1325">
        <v>61</v>
      </c>
      <c r="CW57" s="1325"/>
      <c r="CX57" s="1325"/>
      <c r="CY57" s="1325"/>
      <c r="CZ57" s="1325"/>
      <c r="DA57" s="1325"/>
      <c r="DB57" s="1325"/>
      <c r="DC57" s="1325"/>
      <c r="DD57" s="410"/>
      <c r="DE57" s="409"/>
    </row>
    <row r="58" spans="1:109" s="405" customFormat="1" ht="13.2" x14ac:dyDescent="0.2">
      <c r="A58" s="390"/>
      <c r="B58" s="409"/>
      <c r="G58" s="1320"/>
      <c r="H58" s="1320"/>
      <c r="I58" s="1330"/>
      <c r="J58" s="1330"/>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606</v>
      </c>
    </row>
    <row r="64" spans="1:109" ht="13.2" x14ac:dyDescent="0.2">
      <c r="B64" s="397"/>
      <c r="G64" s="404"/>
      <c r="I64" s="417"/>
      <c r="J64" s="417"/>
      <c r="K64" s="417"/>
      <c r="L64" s="417"/>
      <c r="M64" s="417"/>
      <c r="N64" s="418"/>
      <c r="AM64" s="404"/>
      <c r="AN64" s="404" t="s">
        <v>600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1" t="s">
        <v>610</v>
      </c>
      <c r="AO65" s="1332"/>
      <c r="AP65" s="1332"/>
      <c r="AQ65" s="1332"/>
      <c r="AR65" s="1332"/>
      <c r="AS65" s="1332"/>
      <c r="AT65" s="1332"/>
      <c r="AU65" s="1332"/>
      <c r="AV65" s="1332"/>
      <c r="AW65" s="1332"/>
      <c r="AX65" s="1332"/>
      <c r="AY65" s="1332"/>
      <c r="AZ65" s="1332"/>
      <c r="BA65" s="1332"/>
      <c r="BB65" s="1332"/>
      <c r="BC65" s="1332"/>
      <c r="BD65" s="1332"/>
      <c r="BE65" s="1332"/>
      <c r="BF65" s="1332"/>
      <c r="BG65" s="1332"/>
      <c r="BH65" s="1332"/>
      <c r="BI65" s="1332"/>
      <c r="BJ65" s="1332"/>
      <c r="BK65" s="1332"/>
      <c r="BL65" s="1332"/>
      <c r="BM65" s="1332"/>
      <c r="BN65" s="1332"/>
      <c r="BO65" s="1332"/>
      <c r="BP65" s="1332"/>
      <c r="BQ65" s="1332"/>
      <c r="BR65" s="1332"/>
      <c r="BS65" s="1332"/>
      <c r="BT65" s="1332"/>
      <c r="BU65" s="1332"/>
      <c r="BV65" s="1332"/>
      <c r="BW65" s="1332"/>
      <c r="BX65" s="1332"/>
      <c r="BY65" s="1332"/>
      <c r="BZ65" s="1332"/>
      <c r="CA65" s="1332"/>
      <c r="CB65" s="1332"/>
      <c r="CC65" s="1332"/>
      <c r="CD65" s="1332"/>
      <c r="CE65" s="1332"/>
      <c r="CF65" s="1332"/>
      <c r="CG65" s="1332"/>
      <c r="CH65" s="1332"/>
      <c r="CI65" s="1332"/>
      <c r="CJ65" s="1332"/>
      <c r="CK65" s="1332"/>
      <c r="CL65" s="1332"/>
      <c r="CM65" s="1332"/>
      <c r="CN65" s="1332"/>
      <c r="CO65" s="1332"/>
      <c r="CP65" s="1332"/>
      <c r="CQ65" s="1332"/>
      <c r="CR65" s="1332"/>
      <c r="CS65" s="1332"/>
      <c r="CT65" s="1332"/>
      <c r="CU65" s="1332"/>
      <c r="CV65" s="1332"/>
      <c r="CW65" s="1332"/>
      <c r="CX65" s="1332"/>
      <c r="CY65" s="1332"/>
      <c r="CZ65" s="1332"/>
      <c r="DA65" s="1332"/>
      <c r="DB65" s="1332"/>
      <c r="DC65" s="1333"/>
    </row>
    <row r="66" spans="2:107" ht="13.2" x14ac:dyDescent="0.2">
      <c r="B66" s="397"/>
      <c r="AN66" s="1334"/>
      <c r="AO66" s="1335"/>
      <c r="AP66" s="1335"/>
      <c r="AQ66" s="1335"/>
      <c r="AR66" s="1335"/>
      <c r="AS66" s="1335"/>
      <c r="AT66" s="1335"/>
      <c r="AU66" s="1335"/>
      <c r="AV66" s="1335"/>
      <c r="AW66" s="1335"/>
      <c r="AX66" s="1335"/>
      <c r="AY66" s="1335"/>
      <c r="AZ66" s="1335"/>
      <c r="BA66" s="1335"/>
      <c r="BB66" s="1335"/>
      <c r="BC66" s="1335"/>
      <c r="BD66" s="1335"/>
      <c r="BE66" s="1335"/>
      <c r="BF66" s="1335"/>
      <c r="BG66" s="1335"/>
      <c r="BH66" s="1335"/>
      <c r="BI66" s="1335"/>
      <c r="BJ66" s="1335"/>
      <c r="BK66" s="1335"/>
      <c r="BL66" s="1335"/>
      <c r="BM66" s="1335"/>
      <c r="BN66" s="1335"/>
      <c r="BO66" s="1335"/>
      <c r="BP66" s="1335"/>
      <c r="BQ66" s="1335"/>
      <c r="BR66" s="1335"/>
      <c r="BS66" s="1335"/>
      <c r="BT66" s="1335"/>
      <c r="BU66" s="1335"/>
      <c r="BV66" s="1335"/>
      <c r="BW66" s="1335"/>
      <c r="BX66" s="1335"/>
      <c r="BY66" s="1335"/>
      <c r="BZ66" s="1335"/>
      <c r="CA66" s="1335"/>
      <c r="CB66" s="1335"/>
      <c r="CC66" s="1335"/>
      <c r="CD66" s="1335"/>
      <c r="CE66" s="1335"/>
      <c r="CF66" s="1335"/>
      <c r="CG66" s="1335"/>
      <c r="CH66" s="1335"/>
      <c r="CI66" s="1335"/>
      <c r="CJ66" s="1335"/>
      <c r="CK66" s="1335"/>
      <c r="CL66" s="1335"/>
      <c r="CM66" s="1335"/>
      <c r="CN66" s="1335"/>
      <c r="CO66" s="1335"/>
      <c r="CP66" s="1335"/>
      <c r="CQ66" s="1335"/>
      <c r="CR66" s="1335"/>
      <c r="CS66" s="1335"/>
      <c r="CT66" s="1335"/>
      <c r="CU66" s="1335"/>
      <c r="CV66" s="1335"/>
      <c r="CW66" s="1335"/>
      <c r="CX66" s="1335"/>
      <c r="CY66" s="1335"/>
      <c r="CZ66" s="1335"/>
      <c r="DA66" s="1335"/>
      <c r="DB66" s="1335"/>
      <c r="DC66" s="1336"/>
    </row>
    <row r="67" spans="2:107" ht="13.2" x14ac:dyDescent="0.2">
      <c r="B67" s="397"/>
      <c r="AN67" s="1334"/>
      <c r="AO67" s="1335"/>
      <c r="AP67" s="1335"/>
      <c r="AQ67" s="1335"/>
      <c r="AR67" s="1335"/>
      <c r="AS67" s="1335"/>
      <c r="AT67" s="1335"/>
      <c r="AU67" s="1335"/>
      <c r="AV67" s="1335"/>
      <c r="AW67" s="1335"/>
      <c r="AX67" s="1335"/>
      <c r="AY67" s="1335"/>
      <c r="AZ67" s="1335"/>
      <c r="BA67" s="1335"/>
      <c r="BB67" s="1335"/>
      <c r="BC67" s="1335"/>
      <c r="BD67" s="1335"/>
      <c r="BE67" s="1335"/>
      <c r="BF67" s="1335"/>
      <c r="BG67" s="1335"/>
      <c r="BH67" s="1335"/>
      <c r="BI67" s="1335"/>
      <c r="BJ67" s="1335"/>
      <c r="BK67" s="1335"/>
      <c r="BL67" s="1335"/>
      <c r="BM67" s="1335"/>
      <c r="BN67" s="1335"/>
      <c r="BO67" s="1335"/>
      <c r="BP67" s="1335"/>
      <c r="BQ67" s="1335"/>
      <c r="BR67" s="1335"/>
      <c r="BS67" s="1335"/>
      <c r="BT67" s="1335"/>
      <c r="BU67" s="1335"/>
      <c r="BV67" s="1335"/>
      <c r="BW67" s="1335"/>
      <c r="BX67" s="1335"/>
      <c r="BY67" s="1335"/>
      <c r="BZ67" s="1335"/>
      <c r="CA67" s="1335"/>
      <c r="CB67" s="1335"/>
      <c r="CC67" s="1335"/>
      <c r="CD67" s="1335"/>
      <c r="CE67" s="1335"/>
      <c r="CF67" s="1335"/>
      <c r="CG67" s="1335"/>
      <c r="CH67" s="1335"/>
      <c r="CI67" s="1335"/>
      <c r="CJ67" s="1335"/>
      <c r="CK67" s="1335"/>
      <c r="CL67" s="1335"/>
      <c r="CM67" s="1335"/>
      <c r="CN67" s="1335"/>
      <c r="CO67" s="1335"/>
      <c r="CP67" s="1335"/>
      <c r="CQ67" s="1335"/>
      <c r="CR67" s="1335"/>
      <c r="CS67" s="1335"/>
      <c r="CT67" s="1335"/>
      <c r="CU67" s="1335"/>
      <c r="CV67" s="1335"/>
      <c r="CW67" s="1335"/>
      <c r="CX67" s="1335"/>
      <c r="CY67" s="1335"/>
      <c r="CZ67" s="1335"/>
      <c r="DA67" s="1335"/>
      <c r="DB67" s="1335"/>
      <c r="DC67" s="1336"/>
    </row>
    <row r="68" spans="2:107" ht="13.2" x14ac:dyDescent="0.2">
      <c r="B68" s="397"/>
      <c r="AN68" s="1334"/>
      <c r="AO68" s="1335"/>
      <c r="AP68" s="1335"/>
      <c r="AQ68" s="1335"/>
      <c r="AR68" s="1335"/>
      <c r="AS68" s="1335"/>
      <c r="AT68" s="1335"/>
      <c r="AU68" s="1335"/>
      <c r="AV68" s="1335"/>
      <c r="AW68" s="1335"/>
      <c r="AX68" s="1335"/>
      <c r="AY68" s="1335"/>
      <c r="AZ68" s="1335"/>
      <c r="BA68" s="1335"/>
      <c r="BB68" s="1335"/>
      <c r="BC68" s="1335"/>
      <c r="BD68" s="1335"/>
      <c r="BE68" s="1335"/>
      <c r="BF68" s="1335"/>
      <c r="BG68" s="1335"/>
      <c r="BH68" s="1335"/>
      <c r="BI68" s="1335"/>
      <c r="BJ68" s="1335"/>
      <c r="BK68" s="1335"/>
      <c r="BL68" s="1335"/>
      <c r="BM68" s="1335"/>
      <c r="BN68" s="1335"/>
      <c r="BO68" s="1335"/>
      <c r="BP68" s="1335"/>
      <c r="BQ68" s="1335"/>
      <c r="BR68" s="1335"/>
      <c r="BS68" s="1335"/>
      <c r="BT68" s="1335"/>
      <c r="BU68" s="1335"/>
      <c r="BV68" s="1335"/>
      <c r="BW68" s="1335"/>
      <c r="BX68" s="1335"/>
      <c r="BY68" s="1335"/>
      <c r="BZ68" s="1335"/>
      <c r="CA68" s="1335"/>
      <c r="CB68" s="1335"/>
      <c r="CC68" s="1335"/>
      <c r="CD68" s="1335"/>
      <c r="CE68" s="1335"/>
      <c r="CF68" s="1335"/>
      <c r="CG68" s="1335"/>
      <c r="CH68" s="1335"/>
      <c r="CI68" s="1335"/>
      <c r="CJ68" s="1335"/>
      <c r="CK68" s="1335"/>
      <c r="CL68" s="1335"/>
      <c r="CM68" s="1335"/>
      <c r="CN68" s="1335"/>
      <c r="CO68" s="1335"/>
      <c r="CP68" s="1335"/>
      <c r="CQ68" s="1335"/>
      <c r="CR68" s="1335"/>
      <c r="CS68" s="1335"/>
      <c r="CT68" s="1335"/>
      <c r="CU68" s="1335"/>
      <c r="CV68" s="1335"/>
      <c r="CW68" s="1335"/>
      <c r="CX68" s="1335"/>
      <c r="CY68" s="1335"/>
      <c r="CZ68" s="1335"/>
      <c r="DA68" s="1335"/>
      <c r="DB68" s="1335"/>
      <c r="DC68" s="1336"/>
    </row>
    <row r="69" spans="2:107" ht="13.2" x14ac:dyDescent="0.2">
      <c r="B69" s="397"/>
      <c r="AN69" s="1337"/>
      <c r="AO69" s="1338"/>
      <c r="AP69" s="1338"/>
      <c r="AQ69" s="1338"/>
      <c r="AR69" s="1338"/>
      <c r="AS69" s="1338"/>
      <c r="AT69" s="1338"/>
      <c r="AU69" s="1338"/>
      <c r="AV69" s="1338"/>
      <c r="AW69" s="1338"/>
      <c r="AX69" s="1338"/>
      <c r="AY69" s="1338"/>
      <c r="AZ69" s="1338"/>
      <c r="BA69" s="1338"/>
      <c r="BB69" s="1338"/>
      <c r="BC69" s="1338"/>
      <c r="BD69" s="1338"/>
      <c r="BE69" s="1338"/>
      <c r="BF69" s="1338"/>
      <c r="BG69" s="1338"/>
      <c r="BH69" s="1338"/>
      <c r="BI69" s="1338"/>
      <c r="BJ69" s="1338"/>
      <c r="BK69" s="1338"/>
      <c r="BL69" s="1338"/>
      <c r="BM69" s="1338"/>
      <c r="BN69" s="1338"/>
      <c r="BO69" s="1338"/>
      <c r="BP69" s="1338"/>
      <c r="BQ69" s="1338"/>
      <c r="BR69" s="1338"/>
      <c r="BS69" s="1338"/>
      <c r="BT69" s="1338"/>
      <c r="BU69" s="1338"/>
      <c r="BV69" s="1338"/>
      <c r="BW69" s="1338"/>
      <c r="BX69" s="1338"/>
      <c r="BY69" s="1338"/>
      <c r="BZ69" s="1338"/>
      <c r="CA69" s="1338"/>
      <c r="CB69" s="1338"/>
      <c r="CC69" s="1338"/>
      <c r="CD69" s="1338"/>
      <c r="CE69" s="1338"/>
      <c r="CF69" s="1338"/>
      <c r="CG69" s="1338"/>
      <c r="CH69" s="1338"/>
      <c r="CI69" s="1338"/>
      <c r="CJ69" s="1338"/>
      <c r="CK69" s="1338"/>
      <c r="CL69" s="1338"/>
      <c r="CM69" s="1338"/>
      <c r="CN69" s="1338"/>
      <c r="CO69" s="1338"/>
      <c r="CP69" s="1338"/>
      <c r="CQ69" s="1338"/>
      <c r="CR69" s="1338"/>
      <c r="CS69" s="1338"/>
      <c r="CT69" s="1338"/>
      <c r="CU69" s="1338"/>
      <c r="CV69" s="1338"/>
      <c r="CW69" s="1338"/>
      <c r="CX69" s="1338"/>
      <c r="CY69" s="1338"/>
      <c r="CZ69" s="1338"/>
      <c r="DA69" s="1338"/>
      <c r="DB69" s="1338"/>
      <c r="DC69" s="1339"/>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601</v>
      </c>
    </row>
    <row r="72" spans="2:107" ht="13.2" x14ac:dyDescent="0.2">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556</v>
      </c>
      <c r="BQ72" s="1324"/>
      <c r="BR72" s="1324"/>
      <c r="BS72" s="1324"/>
      <c r="BT72" s="1324"/>
      <c r="BU72" s="1324"/>
      <c r="BV72" s="1324"/>
      <c r="BW72" s="1324"/>
      <c r="BX72" s="1324" t="s">
        <v>557</v>
      </c>
      <c r="BY72" s="1324"/>
      <c r="BZ72" s="1324"/>
      <c r="CA72" s="1324"/>
      <c r="CB72" s="1324"/>
      <c r="CC72" s="1324"/>
      <c r="CD72" s="1324"/>
      <c r="CE72" s="1324"/>
      <c r="CF72" s="1324" t="s">
        <v>558</v>
      </c>
      <c r="CG72" s="1324"/>
      <c r="CH72" s="1324"/>
      <c r="CI72" s="1324"/>
      <c r="CJ72" s="1324"/>
      <c r="CK72" s="1324"/>
      <c r="CL72" s="1324"/>
      <c r="CM72" s="1324"/>
      <c r="CN72" s="1324" t="s">
        <v>559</v>
      </c>
      <c r="CO72" s="1324"/>
      <c r="CP72" s="1324"/>
      <c r="CQ72" s="1324"/>
      <c r="CR72" s="1324"/>
      <c r="CS72" s="1324"/>
      <c r="CT72" s="1324"/>
      <c r="CU72" s="1324"/>
      <c r="CV72" s="1324" t="s">
        <v>560</v>
      </c>
      <c r="CW72" s="1324"/>
      <c r="CX72" s="1324"/>
      <c r="CY72" s="1324"/>
      <c r="CZ72" s="1324"/>
      <c r="DA72" s="1324"/>
      <c r="DB72" s="1324"/>
      <c r="DC72" s="1324"/>
    </row>
    <row r="73" spans="2:107" ht="13.2" x14ac:dyDescent="0.2">
      <c r="B73" s="397"/>
      <c r="G73" s="1331"/>
      <c r="H73" s="1331"/>
      <c r="I73" s="1331"/>
      <c r="J73" s="1331"/>
      <c r="K73" s="1340"/>
      <c r="L73" s="1340"/>
      <c r="M73" s="1340"/>
      <c r="N73" s="1340"/>
      <c r="AM73" s="406"/>
      <c r="AN73" s="1327" t="s">
        <v>602</v>
      </c>
      <c r="AO73" s="1327"/>
      <c r="AP73" s="1327"/>
      <c r="AQ73" s="1327"/>
      <c r="AR73" s="1327"/>
      <c r="AS73" s="1327"/>
      <c r="AT73" s="1327"/>
      <c r="AU73" s="1327"/>
      <c r="AV73" s="1327"/>
      <c r="AW73" s="1327"/>
      <c r="AX73" s="1327"/>
      <c r="AY73" s="1327"/>
      <c r="AZ73" s="1327"/>
      <c r="BA73" s="1327"/>
      <c r="BB73" s="1327" t="s">
        <v>603</v>
      </c>
      <c r="BC73" s="1327"/>
      <c r="BD73" s="1327"/>
      <c r="BE73" s="1327"/>
      <c r="BF73" s="1327"/>
      <c r="BG73" s="1327"/>
      <c r="BH73" s="1327"/>
      <c r="BI73" s="1327"/>
      <c r="BJ73" s="1327"/>
      <c r="BK73" s="1327"/>
      <c r="BL73" s="1327"/>
      <c r="BM73" s="1327"/>
      <c r="BN73" s="1327"/>
      <c r="BO73" s="1327"/>
      <c r="BP73" s="1325">
        <v>31.7</v>
      </c>
      <c r="BQ73" s="1325"/>
      <c r="BR73" s="1325"/>
      <c r="BS73" s="1325"/>
      <c r="BT73" s="1325"/>
      <c r="BU73" s="1325"/>
      <c r="BV73" s="1325"/>
      <c r="BW73" s="1325"/>
      <c r="BX73" s="1325">
        <v>36</v>
      </c>
      <c r="BY73" s="1325"/>
      <c r="BZ73" s="1325"/>
      <c r="CA73" s="1325"/>
      <c r="CB73" s="1325"/>
      <c r="CC73" s="1325"/>
      <c r="CD73" s="1325"/>
      <c r="CE73" s="1325"/>
      <c r="CF73" s="1325">
        <v>26.7</v>
      </c>
      <c r="CG73" s="1325"/>
      <c r="CH73" s="1325"/>
      <c r="CI73" s="1325"/>
      <c r="CJ73" s="1325"/>
      <c r="CK73" s="1325"/>
      <c r="CL73" s="1325"/>
      <c r="CM73" s="1325"/>
      <c r="CN73" s="1325">
        <v>17.600000000000001</v>
      </c>
      <c r="CO73" s="1325"/>
      <c r="CP73" s="1325"/>
      <c r="CQ73" s="1325"/>
      <c r="CR73" s="1325"/>
      <c r="CS73" s="1325"/>
      <c r="CT73" s="1325"/>
      <c r="CU73" s="1325"/>
      <c r="CV73" s="1325">
        <v>17.5</v>
      </c>
      <c r="CW73" s="1325"/>
      <c r="CX73" s="1325"/>
      <c r="CY73" s="1325"/>
      <c r="CZ73" s="1325"/>
      <c r="DA73" s="1325"/>
      <c r="DB73" s="1325"/>
      <c r="DC73" s="1325"/>
    </row>
    <row r="74" spans="2:107" ht="13.2" x14ac:dyDescent="0.2">
      <c r="B74" s="397"/>
      <c r="G74" s="1331"/>
      <c r="H74" s="1331"/>
      <c r="I74" s="1331"/>
      <c r="J74" s="1331"/>
      <c r="K74" s="1340"/>
      <c r="L74" s="1340"/>
      <c r="M74" s="1340"/>
      <c r="N74" s="1340"/>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ht="13.2" x14ac:dyDescent="0.2">
      <c r="B75" s="397"/>
      <c r="G75" s="1331"/>
      <c r="H75" s="1331"/>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607</v>
      </c>
      <c r="BC75" s="1327"/>
      <c r="BD75" s="1327"/>
      <c r="BE75" s="1327"/>
      <c r="BF75" s="1327"/>
      <c r="BG75" s="1327"/>
      <c r="BH75" s="1327"/>
      <c r="BI75" s="1327"/>
      <c r="BJ75" s="1327"/>
      <c r="BK75" s="1327"/>
      <c r="BL75" s="1327"/>
      <c r="BM75" s="1327"/>
      <c r="BN75" s="1327"/>
      <c r="BO75" s="1327"/>
      <c r="BP75" s="1325">
        <v>3.4</v>
      </c>
      <c r="BQ75" s="1325"/>
      <c r="BR75" s="1325"/>
      <c r="BS75" s="1325"/>
      <c r="BT75" s="1325"/>
      <c r="BU75" s="1325"/>
      <c r="BV75" s="1325"/>
      <c r="BW75" s="1325"/>
      <c r="BX75" s="1325">
        <v>3.1</v>
      </c>
      <c r="BY75" s="1325"/>
      <c r="BZ75" s="1325"/>
      <c r="CA75" s="1325"/>
      <c r="CB75" s="1325"/>
      <c r="CC75" s="1325"/>
      <c r="CD75" s="1325"/>
      <c r="CE75" s="1325"/>
      <c r="CF75" s="1325">
        <v>2.2000000000000002</v>
      </c>
      <c r="CG75" s="1325"/>
      <c r="CH75" s="1325"/>
      <c r="CI75" s="1325"/>
      <c r="CJ75" s="1325"/>
      <c r="CK75" s="1325"/>
      <c r="CL75" s="1325"/>
      <c r="CM75" s="1325"/>
      <c r="CN75" s="1325">
        <v>1.2</v>
      </c>
      <c r="CO75" s="1325"/>
      <c r="CP75" s="1325"/>
      <c r="CQ75" s="1325"/>
      <c r="CR75" s="1325"/>
      <c r="CS75" s="1325"/>
      <c r="CT75" s="1325"/>
      <c r="CU75" s="1325"/>
      <c r="CV75" s="1325">
        <v>1.1000000000000001</v>
      </c>
      <c r="CW75" s="1325"/>
      <c r="CX75" s="1325"/>
      <c r="CY75" s="1325"/>
      <c r="CZ75" s="1325"/>
      <c r="DA75" s="1325"/>
      <c r="DB75" s="1325"/>
      <c r="DC75" s="1325"/>
    </row>
    <row r="76" spans="2:107" ht="13.2" x14ac:dyDescent="0.2">
      <c r="B76" s="397"/>
      <c r="G76" s="1331"/>
      <c r="H76" s="1331"/>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ht="13.2" x14ac:dyDescent="0.2">
      <c r="B77" s="397"/>
      <c r="G77" s="1320"/>
      <c r="H77" s="1320"/>
      <c r="I77" s="1320"/>
      <c r="J77" s="1320"/>
      <c r="K77" s="1340"/>
      <c r="L77" s="1340"/>
      <c r="M77" s="1340"/>
      <c r="N77" s="1340"/>
      <c r="AN77" s="1324" t="s">
        <v>605</v>
      </c>
      <c r="AO77" s="1324"/>
      <c r="AP77" s="1324"/>
      <c r="AQ77" s="1324"/>
      <c r="AR77" s="1324"/>
      <c r="AS77" s="1324"/>
      <c r="AT77" s="1324"/>
      <c r="AU77" s="1324"/>
      <c r="AV77" s="1324"/>
      <c r="AW77" s="1324"/>
      <c r="AX77" s="1324"/>
      <c r="AY77" s="1324"/>
      <c r="AZ77" s="1324"/>
      <c r="BA77" s="1324"/>
      <c r="BB77" s="1327" t="s">
        <v>603</v>
      </c>
      <c r="BC77" s="1327"/>
      <c r="BD77" s="1327"/>
      <c r="BE77" s="1327"/>
      <c r="BF77" s="1327"/>
      <c r="BG77" s="1327"/>
      <c r="BH77" s="1327"/>
      <c r="BI77" s="1327"/>
      <c r="BJ77" s="1327"/>
      <c r="BK77" s="1327"/>
      <c r="BL77" s="1327"/>
      <c r="BM77" s="1327"/>
      <c r="BN77" s="1327"/>
      <c r="BO77" s="1327"/>
      <c r="BP77" s="1325">
        <v>16.600000000000001</v>
      </c>
      <c r="BQ77" s="1325"/>
      <c r="BR77" s="1325"/>
      <c r="BS77" s="1325"/>
      <c r="BT77" s="1325"/>
      <c r="BU77" s="1325"/>
      <c r="BV77" s="1325"/>
      <c r="BW77" s="1325"/>
      <c r="BX77" s="1325">
        <v>17.399999999999999</v>
      </c>
      <c r="BY77" s="1325"/>
      <c r="BZ77" s="1325"/>
      <c r="CA77" s="1325"/>
      <c r="CB77" s="1325"/>
      <c r="CC77" s="1325"/>
      <c r="CD77" s="1325"/>
      <c r="CE77" s="1325"/>
      <c r="CF77" s="1325">
        <v>12.1</v>
      </c>
      <c r="CG77" s="1325"/>
      <c r="CH77" s="1325"/>
      <c r="CI77" s="1325"/>
      <c r="CJ77" s="1325"/>
      <c r="CK77" s="1325"/>
      <c r="CL77" s="1325"/>
      <c r="CM77" s="1325"/>
      <c r="CN77" s="1325">
        <v>11.2</v>
      </c>
      <c r="CO77" s="1325"/>
      <c r="CP77" s="1325"/>
      <c r="CQ77" s="1325"/>
      <c r="CR77" s="1325"/>
      <c r="CS77" s="1325"/>
      <c r="CT77" s="1325"/>
      <c r="CU77" s="1325"/>
      <c r="CV77" s="1325">
        <v>7.1</v>
      </c>
      <c r="CW77" s="1325"/>
      <c r="CX77" s="1325"/>
      <c r="CY77" s="1325"/>
      <c r="CZ77" s="1325"/>
      <c r="DA77" s="1325"/>
      <c r="DB77" s="1325"/>
      <c r="DC77" s="1325"/>
    </row>
    <row r="78" spans="2:107" ht="13.2" x14ac:dyDescent="0.2">
      <c r="B78" s="397"/>
      <c r="G78" s="1320"/>
      <c r="H78" s="1320"/>
      <c r="I78" s="1320"/>
      <c r="J78" s="1320"/>
      <c r="K78" s="1340"/>
      <c r="L78" s="1340"/>
      <c r="M78" s="1340"/>
      <c r="N78" s="1340"/>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ht="13.2" x14ac:dyDescent="0.2">
      <c r="B79" s="397"/>
      <c r="G79" s="1320"/>
      <c r="H79" s="1320"/>
      <c r="I79" s="1330"/>
      <c r="J79" s="1330"/>
      <c r="K79" s="1341"/>
      <c r="L79" s="1341"/>
      <c r="M79" s="1341"/>
      <c r="N79" s="1341"/>
      <c r="AN79" s="1324"/>
      <c r="AO79" s="1324"/>
      <c r="AP79" s="1324"/>
      <c r="AQ79" s="1324"/>
      <c r="AR79" s="1324"/>
      <c r="AS79" s="1324"/>
      <c r="AT79" s="1324"/>
      <c r="AU79" s="1324"/>
      <c r="AV79" s="1324"/>
      <c r="AW79" s="1324"/>
      <c r="AX79" s="1324"/>
      <c r="AY79" s="1324"/>
      <c r="AZ79" s="1324"/>
      <c r="BA79" s="1324"/>
      <c r="BB79" s="1327" t="s">
        <v>607</v>
      </c>
      <c r="BC79" s="1327"/>
      <c r="BD79" s="1327"/>
      <c r="BE79" s="1327"/>
      <c r="BF79" s="1327"/>
      <c r="BG79" s="1327"/>
      <c r="BH79" s="1327"/>
      <c r="BI79" s="1327"/>
      <c r="BJ79" s="1327"/>
      <c r="BK79" s="1327"/>
      <c r="BL79" s="1327"/>
      <c r="BM79" s="1327"/>
      <c r="BN79" s="1327"/>
      <c r="BO79" s="1327"/>
      <c r="BP79" s="1325">
        <v>3.6</v>
      </c>
      <c r="BQ79" s="1325"/>
      <c r="BR79" s="1325"/>
      <c r="BS79" s="1325"/>
      <c r="BT79" s="1325"/>
      <c r="BU79" s="1325"/>
      <c r="BV79" s="1325"/>
      <c r="BW79" s="1325"/>
      <c r="BX79" s="1325">
        <v>3.6</v>
      </c>
      <c r="BY79" s="1325"/>
      <c r="BZ79" s="1325"/>
      <c r="CA79" s="1325"/>
      <c r="CB79" s="1325"/>
      <c r="CC79" s="1325"/>
      <c r="CD79" s="1325"/>
      <c r="CE79" s="1325"/>
      <c r="CF79" s="1325">
        <v>3.5</v>
      </c>
      <c r="CG79" s="1325"/>
      <c r="CH79" s="1325"/>
      <c r="CI79" s="1325"/>
      <c r="CJ79" s="1325"/>
      <c r="CK79" s="1325"/>
      <c r="CL79" s="1325"/>
      <c r="CM79" s="1325"/>
      <c r="CN79" s="1325">
        <v>3.5</v>
      </c>
      <c r="CO79" s="1325"/>
      <c r="CP79" s="1325"/>
      <c r="CQ79" s="1325"/>
      <c r="CR79" s="1325"/>
      <c r="CS79" s="1325"/>
      <c r="CT79" s="1325"/>
      <c r="CU79" s="1325"/>
      <c r="CV79" s="1325">
        <v>3.4</v>
      </c>
      <c r="CW79" s="1325"/>
      <c r="CX79" s="1325"/>
      <c r="CY79" s="1325"/>
      <c r="CZ79" s="1325"/>
      <c r="DA79" s="1325"/>
      <c r="DB79" s="1325"/>
      <c r="DC79" s="1325"/>
    </row>
    <row r="80" spans="2:107" ht="13.2" x14ac:dyDescent="0.2">
      <c r="B80" s="397"/>
      <c r="G80" s="1320"/>
      <c r="H80" s="1320"/>
      <c r="I80" s="1330"/>
      <c r="J80" s="1330"/>
      <c r="K80" s="1341"/>
      <c r="L80" s="1341"/>
      <c r="M80" s="1341"/>
      <c r="N80" s="1341"/>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JuMLVL2adV8wYNuhrRgy15MG2g3F4K/BtewoRMw7jmrAya1pW5JGmpgrxu3cdtrMRr4OsG3tLyc8HJ9rhqf27Q==" saltValue="j0xy4+grXC5ZOtsSMufjH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503</v>
      </c>
    </row>
  </sheetData>
  <sheetProtection algorithmName="SHA-512" hashValue="aMxAspa+3CxebZrpakU04yB3qu/lrSGAVmzznYpOfV4aTr0vVNYzxQLCYfMM2fEksuDUVzUnXlDUZmQ+hLcR4Q==" saltValue="iJBDEZZ1Y/OXzgOrK2WH3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608</v>
      </c>
    </row>
  </sheetData>
  <sheetProtection algorithmName="SHA-512" hashValue="y9G6NpnU5tIpIu2F+T4E+mRZNE+sV8HV3C0t3U5DHWB5L+l+An2ts+cgUQPOAa98xLFY3hXaDxCU97dqXA5Ojw==" saltValue="9fAtqmNlSNl3L6D0dPFVm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553</v>
      </c>
      <c r="G2" s="157"/>
      <c r="H2" s="158"/>
    </row>
    <row r="3" spans="1:8" x14ac:dyDescent="0.2">
      <c r="A3" s="154" t="s">
        <v>546</v>
      </c>
      <c r="B3" s="159"/>
      <c r="C3" s="160"/>
      <c r="D3" s="161">
        <v>29232</v>
      </c>
      <c r="E3" s="162"/>
      <c r="F3" s="163">
        <v>39893</v>
      </c>
      <c r="G3" s="164"/>
      <c r="H3" s="165"/>
    </row>
    <row r="4" spans="1:8" x14ac:dyDescent="0.2">
      <c r="A4" s="166"/>
      <c r="B4" s="167"/>
      <c r="C4" s="168"/>
      <c r="D4" s="169">
        <v>21344</v>
      </c>
      <c r="E4" s="170"/>
      <c r="F4" s="171">
        <v>26170</v>
      </c>
      <c r="G4" s="172"/>
      <c r="H4" s="173"/>
    </row>
    <row r="5" spans="1:8" x14ac:dyDescent="0.2">
      <c r="A5" s="154" t="s">
        <v>548</v>
      </c>
      <c r="B5" s="159"/>
      <c r="C5" s="160"/>
      <c r="D5" s="161">
        <v>37277</v>
      </c>
      <c r="E5" s="162"/>
      <c r="F5" s="163">
        <v>41080</v>
      </c>
      <c r="G5" s="164"/>
      <c r="H5" s="165"/>
    </row>
    <row r="6" spans="1:8" x14ac:dyDescent="0.2">
      <c r="A6" s="166"/>
      <c r="B6" s="167"/>
      <c r="C6" s="168"/>
      <c r="D6" s="169">
        <v>22525</v>
      </c>
      <c r="E6" s="170"/>
      <c r="F6" s="171">
        <v>27265</v>
      </c>
      <c r="G6" s="172"/>
      <c r="H6" s="173"/>
    </row>
    <row r="7" spans="1:8" x14ac:dyDescent="0.2">
      <c r="A7" s="154" t="s">
        <v>549</v>
      </c>
      <c r="B7" s="159"/>
      <c r="C7" s="160"/>
      <c r="D7" s="161">
        <v>24784</v>
      </c>
      <c r="E7" s="162"/>
      <c r="F7" s="163">
        <v>33173</v>
      </c>
      <c r="G7" s="164"/>
      <c r="H7" s="165"/>
    </row>
    <row r="8" spans="1:8" x14ac:dyDescent="0.2">
      <c r="A8" s="166"/>
      <c r="B8" s="167"/>
      <c r="C8" s="168"/>
      <c r="D8" s="169">
        <v>15624</v>
      </c>
      <c r="E8" s="170"/>
      <c r="F8" s="171">
        <v>20353</v>
      </c>
      <c r="G8" s="172"/>
      <c r="H8" s="173"/>
    </row>
    <row r="9" spans="1:8" x14ac:dyDescent="0.2">
      <c r="A9" s="154" t="s">
        <v>550</v>
      </c>
      <c r="B9" s="159"/>
      <c r="C9" s="160"/>
      <c r="D9" s="161">
        <v>23990</v>
      </c>
      <c r="E9" s="162"/>
      <c r="F9" s="163">
        <v>37644</v>
      </c>
      <c r="G9" s="164"/>
      <c r="H9" s="165"/>
    </row>
    <row r="10" spans="1:8" x14ac:dyDescent="0.2">
      <c r="A10" s="166"/>
      <c r="B10" s="167"/>
      <c r="C10" s="168"/>
      <c r="D10" s="169">
        <v>14801</v>
      </c>
      <c r="E10" s="170"/>
      <c r="F10" s="171">
        <v>24939</v>
      </c>
      <c r="G10" s="172"/>
      <c r="H10" s="173"/>
    </row>
    <row r="11" spans="1:8" x14ac:dyDescent="0.2">
      <c r="A11" s="154" t="s">
        <v>551</v>
      </c>
      <c r="B11" s="159"/>
      <c r="C11" s="160"/>
      <c r="D11" s="161">
        <v>32182</v>
      </c>
      <c r="E11" s="162"/>
      <c r="F11" s="163">
        <v>39221</v>
      </c>
      <c r="G11" s="164"/>
      <c r="H11" s="165"/>
    </row>
    <row r="12" spans="1:8" x14ac:dyDescent="0.2">
      <c r="A12" s="166"/>
      <c r="B12" s="167"/>
      <c r="C12" s="174"/>
      <c r="D12" s="169">
        <v>19639</v>
      </c>
      <c r="E12" s="170"/>
      <c r="F12" s="171">
        <v>24821</v>
      </c>
      <c r="G12" s="172"/>
      <c r="H12" s="173"/>
    </row>
    <row r="13" spans="1:8" x14ac:dyDescent="0.2">
      <c r="A13" s="154"/>
      <c r="B13" s="159"/>
      <c r="C13" s="175"/>
      <c r="D13" s="176">
        <v>29493</v>
      </c>
      <c r="E13" s="177"/>
      <c r="F13" s="178">
        <v>38202</v>
      </c>
      <c r="G13" s="179"/>
      <c r="H13" s="165"/>
    </row>
    <row r="14" spans="1:8" x14ac:dyDescent="0.2">
      <c r="A14" s="166"/>
      <c r="B14" s="167"/>
      <c r="C14" s="168"/>
      <c r="D14" s="169">
        <v>18787</v>
      </c>
      <c r="E14" s="170"/>
      <c r="F14" s="171">
        <v>24710</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5.51</v>
      </c>
      <c r="C19" s="180">
        <f>ROUND(VALUE(SUBSTITUTE(実質収支比率等に係る経年分析!G$48,"▲","-")),2)</f>
        <v>8.2100000000000009</v>
      </c>
      <c r="D19" s="180">
        <f>ROUND(VALUE(SUBSTITUTE(実質収支比率等に係る経年分析!H$48,"▲","-")),2)</f>
        <v>6.08</v>
      </c>
      <c r="E19" s="180">
        <f>ROUND(VALUE(SUBSTITUTE(実質収支比率等に係る経年分析!I$48,"▲","-")),2)</f>
        <v>3.31</v>
      </c>
      <c r="F19" s="180">
        <f>ROUND(VALUE(SUBSTITUTE(実質収支比率等に係る経年分析!J$48,"▲","-")),2)</f>
        <v>5.74</v>
      </c>
    </row>
    <row r="20" spans="1:11" x14ac:dyDescent="0.2">
      <c r="A20" s="180" t="s">
        <v>55</v>
      </c>
      <c r="B20" s="180">
        <f>ROUND(VALUE(SUBSTITUTE(実質収支比率等に係る経年分析!F$47,"▲","-")),2)</f>
        <v>10.79</v>
      </c>
      <c r="C20" s="180">
        <f>ROUND(VALUE(SUBSTITUTE(実質収支比率等に係る経年分析!G$47,"▲","-")),2)</f>
        <v>6.2</v>
      </c>
      <c r="D20" s="180">
        <f>ROUND(VALUE(SUBSTITUTE(実質収支比率等に係る経年分析!H$47,"▲","-")),2)</f>
        <v>8.74</v>
      </c>
      <c r="E20" s="180">
        <f>ROUND(VALUE(SUBSTITUTE(実質収支比率等に係る経年分析!I$47,"▲","-")),2)</f>
        <v>10.87</v>
      </c>
      <c r="F20" s="180">
        <f>ROUND(VALUE(SUBSTITUTE(実質収支比率等に係る経年分析!J$47,"▲","-")),2)</f>
        <v>7.68</v>
      </c>
    </row>
    <row r="21" spans="1:11" x14ac:dyDescent="0.2">
      <c r="A21" s="180" t="s">
        <v>56</v>
      </c>
      <c r="B21" s="180">
        <f>IF(ISNUMBER(VALUE(SUBSTITUTE(実質収支比率等に係る経年分析!F$49,"▲","-"))),ROUND(VALUE(SUBSTITUTE(実質収支比率等に係る経年分析!F$49,"▲","-")),2),NA())</f>
        <v>-8.01</v>
      </c>
      <c r="C21" s="180">
        <f>IF(ISNUMBER(VALUE(SUBSTITUTE(実質収支比率等に係る経年分析!G$49,"▲","-"))),ROUND(VALUE(SUBSTITUTE(実質収支比率等に係る経年分析!G$49,"▲","-")),2),NA())</f>
        <v>-4.03</v>
      </c>
      <c r="D21" s="180">
        <f>IF(ISNUMBER(VALUE(SUBSTITUTE(実質収支比率等に係る経年分析!H$49,"▲","-"))),ROUND(VALUE(SUBSTITUTE(実質収支比率等に係る経年分析!H$49,"▲","-")),2),NA())</f>
        <v>-3.19</v>
      </c>
      <c r="E21" s="180">
        <f>IF(ISNUMBER(VALUE(SUBSTITUTE(実質収支比率等に係る経年分析!I$49,"▲","-"))),ROUND(VALUE(SUBSTITUTE(実質収支比率等に係る経年分析!I$49,"▲","-")),2),NA())</f>
        <v>-2.69</v>
      </c>
      <c r="F21" s="180">
        <f>IF(ISNUMBER(VALUE(SUBSTITUTE(実質収支比率等に係る経年分析!J$49,"▲","-"))),ROUND(VALUE(SUBSTITUTE(実質収支比率等に係る経年分析!J$49,"▲","-")),2),NA())</f>
        <v>-1.22</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1.1000000000000001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2">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0.44</v>
      </c>
    </row>
    <row r="33" spans="1:16" x14ac:dyDescent="0.2">
      <c r="A33" s="181" t="str">
        <f>IF(連結実質赤字比率に係る赤字・黒字の構成分析!C$37="",NA(),連結実質赤字比率に係る赤字・黒字の構成分析!C$37)</f>
        <v>後期高齢者医療事業特別会計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0.44</v>
      </c>
    </row>
    <row r="34" spans="1:16" x14ac:dyDescent="0.2">
      <c r="A34" s="181" t="str">
        <f>IF(連結実質赤字比率に係る赤字・黒字の構成分析!C$36="",NA(),連結実質赤字比率に係る赤字・黒字の構成分析!C$36)</f>
        <v>公共下水道事業会計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1.92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2.79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3.46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3.81</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8.1999999999999993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3.31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5.74</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6.35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6.94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6.95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6.84</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5032</v>
      </c>
      <c r="E42" s="182"/>
      <c r="F42" s="182"/>
      <c r="G42" s="182">
        <f>'実質公債費比率（分子）の構造'!L$52</f>
        <v>5118</v>
      </c>
      <c r="H42" s="182"/>
      <c r="I42" s="182"/>
      <c r="J42" s="182">
        <f>'実質公債費比率（分子）の構造'!M$52</f>
        <v>5140</v>
      </c>
      <c r="K42" s="182"/>
      <c r="L42" s="182"/>
      <c r="M42" s="182">
        <f>'実質公債費比率（分子）の構造'!N$52</f>
        <v>5186</v>
      </c>
      <c r="N42" s="182"/>
      <c r="O42" s="182"/>
      <c r="P42" s="182">
        <f>'実質公債費比率（分子）の構造'!O$52</f>
        <v>5120</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139</v>
      </c>
      <c r="C44" s="182"/>
      <c r="D44" s="182"/>
      <c r="E44" s="182">
        <f>'実質公債費比率（分子）の構造'!L$50</f>
        <v>136</v>
      </c>
      <c r="F44" s="182"/>
      <c r="G44" s="182"/>
      <c r="H44" s="182">
        <f>'実質公債費比率（分子）の構造'!M$50</f>
        <v>134</v>
      </c>
      <c r="I44" s="182"/>
      <c r="J44" s="182"/>
      <c r="K44" s="182">
        <f>'実質公債費比率（分子）の構造'!N$50</f>
        <v>132</v>
      </c>
      <c r="L44" s="182"/>
      <c r="M44" s="182"/>
      <c r="N44" s="182">
        <f>'実質公債費比率（分子）の構造'!O$50</f>
        <v>130</v>
      </c>
      <c r="O44" s="182"/>
      <c r="P44" s="182"/>
    </row>
    <row r="45" spans="1:16" x14ac:dyDescent="0.2">
      <c r="A45" s="182" t="s">
        <v>66</v>
      </c>
      <c r="B45" s="182">
        <f>'実質公債費比率（分子）の構造'!K$49</f>
        <v>305</v>
      </c>
      <c r="C45" s="182"/>
      <c r="D45" s="182"/>
      <c r="E45" s="182">
        <f>'実質公債費比率（分子）の構造'!L$49</f>
        <v>305</v>
      </c>
      <c r="F45" s="182"/>
      <c r="G45" s="182"/>
      <c r="H45" s="182">
        <f>'実質公債費比率（分子）の構造'!M$49</f>
        <v>304</v>
      </c>
      <c r="I45" s="182"/>
      <c r="J45" s="182"/>
      <c r="K45" s="182">
        <f>'実質公債費比率（分子）の構造'!N$49</f>
        <v>320</v>
      </c>
      <c r="L45" s="182"/>
      <c r="M45" s="182"/>
      <c r="N45" s="182">
        <f>'実質公債費比率（分子）の構造'!O$49</f>
        <v>384</v>
      </c>
      <c r="O45" s="182"/>
      <c r="P45" s="182"/>
    </row>
    <row r="46" spans="1:16" x14ac:dyDescent="0.2">
      <c r="A46" s="182" t="s">
        <v>67</v>
      </c>
      <c r="B46" s="182">
        <f>'実質公債費比率（分子）の構造'!K$48</f>
        <v>2046</v>
      </c>
      <c r="C46" s="182"/>
      <c r="D46" s="182"/>
      <c r="E46" s="182">
        <f>'実質公債費比率（分子）の構造'!L$48</f>
        <v>1822</v>
      </c>
      <c r="F46" s="182"/>
      <c r="G46" s="182"/>
      <c r="H46" s="182">
        <f>'実質公債費比率（分子）の構造'!M$48</f>
        <v>1765</v>
      </c>
      <c r="I46" s="182"/>
      <c r="J46" s="182"/>
      <c r="K46" s="182">
        <f>'実質公債費比率（分子）の構造'!N$48</f>
        <v>1681</v>
      </c>
      <c r="L46" s="182"/>
      <c r="M46" s="182"/>
      <c r="N46" s="182">
        <f>'実質公債費比率（分子）の構造'!O$48</f>
        <v>1655</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3468</v>
      </c>
      <c r="C49" s="182"/>
      <c r="D49" s="182"/>
      <c r="E49" s="182">
        <f>'実質公債費比率（分子）の構造'!L$45</f>
        <v>3345</v>
      </c>
      <c r="F49" s="182"/>
      <c r="G49" s="182"/>
      <c r="H49" s="182">
        <f>'実質公債費比率（分子）の構造'!M$45</f>
        <v>3266</v>
      </c>
      <c r="I49" s="182"/>
      <c r="J49" s="182"/>
      <c r="K49" s="182">
        <f>'実質公債費比率（分子）の構造'!N$45</f>
        <v>3220</v>
      </c>
      <c r="L49" s="182"/>
      <c r="M49" s="182"/>
      <c r="N49" s="182">
        <f>'実質公債費比率（分子）の構造'!O$45</f>
        <v>3338</v>
      </c>
      <c r="O49" s="182"/>
      <c r="P49" s="182"/>
    </row>
    <row r="50" spans="1:16" x14ac:dyDescent="0.2">
      <c r="A50" s="182" t="s">
        <v>71</v>
      </c>
      <c r="B50" s="182" t="e">
        <f>NA()</f>
        <v>#N/A</v>
      </c>
      <c r="C50" s="182">
        <f>IF(ISNUMBER('実質公債費比率（分子）の構造'!K$53),'実質公債費比率（分子）の構造'!K$53,NA())</f>
        <v>926</v>
      </c>
      <c r="D50" s="182" t="e">
        <f>NA()</f>
        <v>#N/A</v>
      </c>
      <c r="E50" s="182" t="e">
        <f>NA()</f>
        <v>#N/A</v>
      </c>
      <c r="F50" s="182">
        <f>IF(ISNUMBER('実質公債費比率（分子）の構造'!L$53),'実質公債費比率（分子）の構造'!L$53,NA())</f>
        <v>490</v>
      </c>
      <c r="G50" s="182" t="e">
        <f>NA()</f>
        <v>#N/A</v>
      </c>
      <c r="H50" s="182" t="e">
        <f>NA()</f>
        <v>#N/A</v>
      </c>
      <c r="I50" s="182">
        <f>IF(ISNUMBER('実質公債費比率（分子）の構造'!M$53),'実質公債費比率（分子）の構造'!M$53,NA())</f>
        <v>329</v>
      </c>
      <c r="J50" s="182" t="e">
        <f>NA()</f>
        <v>#N/A</v>
      </c>
      <c r="K50" s="182" t="e">
        <f>NA()</f>
        <v>#N/A</v>
      </c>
      <c r="L50" s="182">
        <f>IF(ISNUMBER('実質公債費比率（分子）の構造'!N$53),'実質公債費比率（分子）の構造'!N$53,NA())</f>
        <v>167</v>
      </c>
      <c r="M50" s="182" t="e">
        <f>NA()</f>
        <v>#N/A</v>
      </c>
      <c r="N50" s="182" t="e">
        <f>NA()</f>
        <v>#N/A</v>
      </c>
      <c r="O50" s="182">
        <f>IF(ISNUMBER('実質公債費比率（分子）の構造'!O$53),'実質公債費比率（分子）の構造'!O$53,NA())</f>
        <v>387</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43355</v>
      </c>
      <c r="E56" s="181"/>
      <c r="F56" s="181"/>
      <c r="G56" s="181">
        <f>'将来負担比率（分子）の構造'!J$52</f>
        <v>42720</v>
      </c>
      <c r="H56" s="181"/>
      <c r="I56" s="181"/>
      <c r="J56" s="181">
        <f>'将来負担比率（分子）の構造'!K$52</f>
        <v>42333</v>
      </c>
      <c r="K56" s="181"/>
      <c r="L56" s="181"/>
      <c r="M56" s="181">
        <f>'将来負担比率（分子）の構造'!L$52</f>
        <v>42003</v>
      </c>
      <c r="N56" s="181"/>
      <c r="O56" s="181"/>
      <c r="P56" s="181">
        <f>'将来負担比率（分子）の構造'!M$52</f>
        <v>41453</v>
      </c>
    </row>
    <row r="57" spans="1:16" x14ac:dyDescent="0.2">
      <c r="A57" s="181" t="s">
        <v>42</v>
      </c>
      <c r="B57" s="181"/>
      <c r="C57" s="181"/>
      <c r="D57" s="181">
        <f>'将来負担比率（分子）の構造'!I$51</f>
        <v>15107</v>
      </c>
      <c r="E57" s="181"/>
      <c r="F57" s="181"/>
      <c r="G57" s="181">
        <f>'将来負担比率（分子）の構造'!J$51</f>
        <v>15426</v>
      </c>
      <c r="H57" s="181"/>
      <c r="I57" s="181"/>
      <c r="J57" s="181">
        <f>'将来負担比率（分子）の構造'!K$51</f>
        <v>15454</v>
      </c>
      <c r="K57" s="181"/>
      <c r="L57" s="181"/>
      <c r="M57" s="181">
        <f>'将来負担比率（分子）の構造'!L$51</f>
        <v>15686</v>
      </c>
      <c r="N57" s="181"/>
      <c r="O57" s="181"/>
      <c r="P57" s="181">
        <f>'将来負担比率（分子）の構造'!M$51</f>
        <v>15142</v>
      </c>
    </row>
    <row r="58" spans="1:16" x14ac:dyDescent="0.2">
      <c r="A58" s="181" t="s">
        <v>41</v>
      </c>
      <c r="B58" s="181"/>
      <c r="C58" s="181"/>
      <c r="D58" s="181">
        <f>'将来負担比率（分子）の構造'!I$50</f>
        <v>5340</v>
      </c>
      <c r="E58" s="181"/>
      <c r="F58" s="181"/>
      <c r="G58" s="181">
        <f>'将来負担比率（分子）の構造'!J$50</f>
        <v>4078</v>
      </c>
      <c r="H58" s="181"/>
      <c r="I58" s="181"/>
      <c r="J58" s="181">
        <f>'将来負担比率（分子）の構造'!K$50</f>
        <v>4667</v>
      </c>
      <c r="K58" s="181"/>
      <c r="L58" s="181"/>
      <c r="M58" s="181">
        <f>'将来負担比率（分子）の構造'!L$50</f>
        <v>5457</v>
      </c>
      <c r="N58" s="181"/>
      <c r="O58" s="181"/>
      <c r="P58" s="181">
        <f>'将来負担比率（分子）の構造'!M$50</f>
        <v>4834</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2179</v>
      </c>
      <c r="C61" s="181"/>
      <c r="D61" s="181"/>
      <c r="E61" s="181">
        <f>'将来負担比率（分子）の構造'!J$46</f>
        <v>1830</v>
      </c>
      <c r="F61" s="181"/>
      <c r="G61" s="181"/>
      <c r="H61" s="181">
        <f>'将来負担比率（分子）の構造'!K$46</f>
        <v>1540</v>
      </c>
      <c r="I61" s="181"/>
      <c r="J61" s="181"/>
      <c r="K61" s="181">
        <f>'将来負担比率（分子）の構造'!L$46</f>
        <v>1271</v>
      </c>
      <c r="L61" s="181"/>
      <c r="M61" s="181"/>
      <c r="N61" s="181">
        <f>'将来負担比率（分子）の構造'!M$46</f>
        <v>1111</v>
      </c>
      <c r="O61" s="181"/>
      <c r="P61" s="181"/>
    </row>
    <row r="62" spans="1:16" x14ac:dyDescent="0.2">
      <c r="A62" s="181" t="s">
        <v>35</v>
      </c>
      <c r="B62" s="181">
        <f>'将来負担比率（分子）の構造'!I$45</f>
        <v>6776</v>
      </c>
      <c r="C62" s="181"/>
      <c r="D62" s="181"/>
      <c r="E62" s="181">
        <f>'将来負担比率（分子）の構造'!J$45</f>
        <v>6439</v>
      </c>
      <c r="F62" s="181"/>
      <c r="G62" s="181"/>
      <c r="H62" s="181">
        <f>'将来負担比率（分子）の構造'!K$45</f>
        <v>6201</v>
      </c>
      <c r="I62" s="181"/>
      <c r="J62" s="181"/>
      <c r="K62" s="181">
        <f>'将来負担比率（分子）の構造'!L$45</f>
        <v>6465</v>
      </c>
      <c r="L62" s="181"/>
      <c r="M62" s="181"/>
      <c r="N62" s="181">
        <f>'将来負担比率（分子）の構造'!M$45</f>
        <v>6383</v>
      </c>
      <c r="O62" s="181"/>
      <c r="P62" s="181"/>
    </row>
    <row r="63" spans="1:16" x14ac:dyDescent="0.2">
      <c r="A63" s="181" t="s">
        <v>34</v>
      </c>
      <c r="B63" s="181">
        <f>'将来負担比率（分子）の構造'!I$44</f>
        <v>3103</v>
      </c>
      <c r="C63" s="181"/>
      <c r="D63" s="181"/>
      <c r="E63" s="181">
        <f>'将来負担比率（分子）の構造'!J$44</f>
        <v>3868</v>
      </c>
      <c r="F63" s="181"/>
      <c r="G63" s="181"/>
      <c r="H63" s="181">
        <f>'将来負担比率（分子）の構造'!K$44</f>
        <v>3758</v>
      </c>
      <c r="I63" s="181"/>
      <c r="J63" s="181"/>
      <c r="K63" s="181">
        <f>'将来負担比率（分子）の構造'!L$44</f>
        <v>3454</v>
      </c>
      <c r="L63" s="181"/>
      <c r="M63" s="181"/>
      <c r="N63" s="181">
        <f>'将来負担比率（分子）の構造'!M$44</f>
        <v>3067</v>
      </c>
      <c r="O63" s="181"/>
      <c r="P63" s="181"/>
    </row>
    <row r="64" spans="1:16" x14ac:dyDescent="0.2">
      <c r="A64" s="181" t="s">
        <v>33</v>
      </c>
      <c r="B64" s="181">
        <f>'将来負担比率（分子）の構造'!I$43</f>
        <v>24832</v>
      </c>
      <c r="C64" s="181"/>
      <c r="D64" s="181"/>
      <c r="E64" s="181">
        <f>'将来負担比率（分子）の構造'!J$43</f>
        <v>23577</v>
      </c>
      <c r="F64" s="181"/>
      <c r="G64" s="181"/>
      <c r="H64" s="181">
        <f>'将来負担比率（分子）の構造'!K$43</f>
        <v>22052</v>
      </c>
      <c r="I64" s="181"/>
      <c r="J64" s="181"/>
      <c r="K64" s="181">
        <f>'将来負担比率（分子）の構造'!L$43</f>
        <v>20188</v>
      </c>
      <c r="L64" s="181"/>
      <c r="M64" s="181"/>
      <c r="N64" s="181">
        <f>'将来負担比率（分子）の構造'!M$43</f>
        <v>18919</v>
      </c>
      <c r="O64" s="181"/>
      <c r="P64" s="181"/>
    </row>
    <row r="65" spans="1:16" x14ac:dyDescent="0.2">
      <c r="A65" s="181" t="s">
        <v>32</v>
      </c>
      <c r="B65" s="181">
        <f>'将来負担比率（分子）の構造'!I$42</f>
        <v>2059</v>
      </c>
      <c r="C65" s="181"/>
      <c r="D65" s="181"/>
      <c r="E65" s="181">
        <f>'将来負担比率（分子）の構造'!J$42</f>
        <v>1944</v>
      </c>
      <c r="F65" s="181"/>
      <c r="G65" s="181"/>
      <c r="H65" s="181">
        <f>'将来負担比率（分子）の構造'!K$42</f>
        <v>1829</v>
      </c>
      <c r="I65" s="181"/>
      <c r="J65" s="181"/>
      <c r="K65" s="181">
        <f>'将来負担比率（分子）の構造'!L$42</f>
        <v>1715</v>
      </c>
      <c r="L65" s="181"/>
      <c r="M65" s="181"/>
      <c r="N65" s="181">
        <f>'将来負担比率（分子）の構造'!M$42</f>
        <v>1600</v>
      </c>
      <c r="O65" s="181"/>
      <c r="P65" s="181"/>
    </row>
    <row r="66" spans="1:16" x14ac:dyDescent="0.2">
      <c r="A66" s="181" t="s">
        <v>31</v>
      </c>
      <c r="B66" s="181">
        <f>'将来負担比率（分子）の構造'!I$41</f>
        <v>32968</v>
      </c>
      <c r="C66" s="181"/>
      <c r="D66" s="181"/>
      <c r="E66" s="181">
        <f>'将来負担比率（分子）の構造'!J$41</f>
        <v>33820</v>
      </c>
      <c r="F66" s="181"/>
      <c r="G66" s="181"/>
      <c r="H66" s="181">
        <f>'将来負担比率（分子）の構造'!K$41</f>
        <v>33987</v>
      </c>
      <c r="I66" s="181"/>
      <c r="J66" s="181"/>
      <c r="K66" s="181">
        <f>'将来負担比率（分子）の構造'!L$41</f>
        <v>34658</v>
      </c>
      <c r="L66" s="181"/>
      <c r="M66" s="181"/>
      <c r="N66" s="181">
        <f>'将来負担比率（分子）の構造'!M$41</f>
        <v>35088</v>
      </c>
      <c r="O66" s="181"/>
      <c r="P66" s="181"/>
    </row>
    <row r="67" spans="1:16" x14ac:dyDescent="0.2">
      <c r="A67" s="181" t="s">
        <v>75</v>
      </c>
      <c r="B67" s="181" t="e">
        <f>NA()</f>
        <v>#N/A</v>
      </c>
      <c r="C67" s="181">
        <f>IF(ISNUMBER('将来負担比率（分子）の構造'!I$53), IF('将来負担比率（分子）の構造'!I$53 &lt; 0, 0, '将来負担比率（分子）の構造'!I$53), NA())</f>
        <v>8113</v>
      </c>
      <c r="D67" s="181" t="e">
        <f>NA()</f>
        <v>#N/A</v>
      </c>
      <c r="E67" s="181" t="e">
        <f>NA()</f>
        <v>#N/A</v>
      </c>
      <c r="F67" s="181">
        <f>IF(ISNUMBER('将来負担比率（分子）の構造'!J$53), IF('将来負担比率（分子）の構造'!J$53 &lt; 0, 0, '将来負担比率（分子）の構造'!J$53), NA())</f>
        <v>9254</v>
      </c>
      <c r="G67" s="181" t="e">
        <f>NA()</f>
        <v>#N/A</v>
      </c>
      <c r="H67" s="181" t="e">
        <f>NA()</f>
        <v>#N/A</v>
      </c>
      <c r="I67" s="181">
        <f>IF(ISNUMBER('将来負担比率（分子）の構造'!K$53), IF('将来負担比率（分子）の構造'!K$53 &lt; 0, 0, '将来負担比率（分子）の構造'!K$53), NA())</f>
        <v>6913</v>
      </c>
      <c r="J67" s="181" t="e">
        <f>NA()</f>
        <v>#N/A</v>
      </c>
      <c r="K67" s="181" t="e">
        <f>NA()</f>
        <v>#N/A</v>
      </c>
      <c r="L67" s="181">
        <f>IF(ISNUMBER('将来負担比率（分子）の構造'!L$53), IF('将来負担比率（分子）の構造'!L$53 &lt; 0, 0, '将来負担比率（分子）の構造'!L$53), NA())</f>
        <v>4604</v>
      </c>
      <c r="M67" s="181" t="e">
        <f>NA()</f>
        <v>#N/A</v>
      </c>
      <c r="N67" s="181" t="e">
        <f>NA()</f>
        <v>#N/A</v>
      </c>
      <c r="O67" s="181">
        <f>IF(ISNUMBER('将来負担比率（分子）の構造'!M$53), IF('将来負担比率（分子）の構造'!M$53 &lt; 0, 0, '将来負担比率（分子）の構造'!M$53), NA())</f>
        <v>4739</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2581</v>
      </c>
      <c r="C72" s="185">
        <f>基金残高に係る経年分析!G55</f>
        <v>3237</v>
      </c>
      <c r="D72" s="185">
        <f>基金残高に係る経年分析!H55</f>
        <v>2346</v>
      </c>
    </row>
    <row r="73" spans="1:16" x14ac:dyDescent="0.2">
      <c r="A73" s="184" t="s">
        <v>78</v>
      </c>
      <c r="B73" s="185" t="str">
        <f>基金残高に係る経年分析!F56</f>
        <v>-</v>
      </c>
      <c r="C73" s="185" t="str">
        <f>基金残高に係る経年分析!G56</f>
        <v>-</v>
      </c>
      <c r="D73" s="185" t="str">
        <f>基金残高に係る経年分析!H56</f>
        <v>-</v>
      </c>
    </row>
    <row r="74" spans="1:16" x14ac:dyDescent="0.2">
      <c r="A74" s="184" t="s">
        <v>79</v>
      </c>
      <c r="B74" s="185">
        <f>基金残高に係る経年分析!F57</f>
        <v>876</v>
      </c>
      <c r="C74" s="185">
        <f>基金残高に係る経年分析!G57</f>
        <v>943</v>
      </c>
      <c r="D74" s="185">
        <f>基金残高に係る経年分析!H57</f>
        <v>1405</v>
      </c>
    </row>
  </sheetData>
  <sheetProtection algorithmName="SHA-512" hashValue="PkeZQkBkKOjOqBn05nHngLPc5maYJ98C3chy666aEjFWwmNhqsFKmCQojwaa1GHQEB5nJzDm1GUCtdOnp5M9Hw==" saltValue="LQicpGNWSaRSFF8NwKco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209</v>
      </c>
      <c r="DI1" s="800"/>
      <c r="DJ1" s="800"/>
      <c r="DK1" s="800"/>
      <c r="DL1" s="800"/>
      <c r="DM1" s="800"/>
      <c r="DN1" s="801"/>
      <c r="DO1" s="226"/>
      <c r="DP1" s="799" t="s">
        <v>210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215</v>
      </c>
      <c r="S4" s="742"/>
      <c r="T4" s="742"/>
      <c r="U4" s="742"/>
      <c r="V4" s="742"/>
      <c r="W4" s="742"/>
      <c r="X4" s="742"/>
      <c r="Y4" s="743"/>
      <c r="Z4" s="741" t="s">
        <v>216</v>
      </c>
      <c r="AA4" s="742"/>
      <c r="AB4" s="742"/>
      <c r="AC4" s="743"/>
      <c r="AD4" s="741" t="s">
        <v>217</v>
      </c>
      <c r="AE4" s="742"/>
      <c r="AF4" s="742"/>
      <c r="AG4" s="742"/>
      <c r="AH4" s="742"/>
      <c r="AI4" s="742"/>
      <c r="AJ4" s="742"/>
      <c r="AK4" s="743"/>
      <c r="AL4" s="741" t="s">
        <v>216</v>
      </c>
      <c r="AM4" s="742"/>
      <c r="AN4" s="742"/>
      <c r="AO4" s="743"/>
      <c r="AP4" s="802" t="s">
        <v>218</v>
      </c>
      <c r="AQ4" s="802"/>
      <c r="AR4" s="802"/>
      <c r="AS4" s="802"/>
      <c r="AT4" s="802"/>
      <c r="AU4" s="802"/>
      <c r="AV4" s="802"/>
      <c r="AW4" s="802"/>
      <c r="AX4" s="802"/>
      <c r="AY4" s="802"/>
      <c r="AZ4" s="802"/>
      <c r="BA4" s="802"/>
      <c r="BB4" s="802"/>
      <c r="BC4" s="802"/>
      <c r="BD4" s="802"/>
      <c r="BE4" s="802"/>
      <c r="BF4" s="802"/>
      <c r="BG4" s="802" t="s">
        <v>219</v>
      </c>
      <c r="BH4" s="802"/>
      <c r="BI4" s="802"/>
      <c r="BJ4" s="802"/>
      <c r="BK4" s="802"/>
      <c r="BL4" s="802"/>
      <c r="BM4" s="802"/>
      <c r="BN4" s="802"/>
      <c r="BO4" s="802" t="s">
        <v>216</v>
      </c>
      <c r="BP4" s="802"/>
      <c r="BQ4" s="802"/>
      <c r="BR4" s="802"/>
      <c r="BS4" s="802" t="s">
        <v>220</v>
      </c>
      <c r="BT4" s="802"/>
      <c r="BU4" s="802"/>
      <c r="BV4" s="802"/>
      <c r="BW4" s="802"/>
      <c r="BX4" s="802"/>
      <c r="BY4" s="802"/>
      <c r="BZ4" s="802"/>
      <c r="CA4" s="802"/>
      <c r="CB4" s="802"/>
      <c r="CD4" s="784" t="s">
        <v>221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222</v>
      </c>
      <c r="C5" s="747"/>
      <c r="D5" s="747"/>
      <c r="E5" s="747"/>
      <c r="F5" s="747"/>
      <c r="G5" s="747"/>
      <c r="H5" s="747"/>
      <c r="I5" s="747"/>
      <c r="J5" s="747"/>
      <c r="K5" s="747"/>
      <c r="L5" s="747"/>
      <c r="M5" s="747"/>
      <c r="N5" s="747"/>
      <c r="O5" s="747"/>
      <c r="P5" s="747"/>
      <c r="Q5" s="748"/>
      <c r="R5" s="735">
        <v>22750467</v>
      </c>
      <c r="S5" s="736"/>
      <c r="T5" s="736"/>
      <c r="U5" s="736"/>
      <c r="V5" s="736"/>
      <c r="W5" s="736"/>
      <c r="X5" s="736"/>
      <c r="Y5" s="779"/>
      <c r="Z5" s="797">
        <v>32.4</v>
      </c>
      <c r="AA5" s="797"/>
      <c r="AB5" s="797"/>
      <c r="AC5" s="797"/>
      <c r="AD5" s="798">
        <v>21131312</v>
      </c>
      <c r="AE5" s="798"/>
      <c r="AF5" s="798"/>
      <c r="AG5" s="798"/>
      <c r="AH5" s="798"/>
      <c r="AI5" s="798"/>
      <c r="AJ5" s="798"/>
      <c r="AK5" s="798"/>
      <c r="AL5" s="780">
        <v>74.099999999999994</v>
      </c>
      <c r="AM5" s="751"/>
      <c r="AN5" s="751"/>
      <c r="AO5" s="781"/>
      <c r="AP5" s="746" t="s">
        <v>223</v>
      </c>
      <c r="AQ5" s="747"/>
      <c r="AR5" s="747"/>
      <c r="AS5" s="747"/>
      <c r="AT5" s="747"/>
      <c r="AU5" s="747"/>
      <c r="AV5" s="747"/>
      <c r="AW5" s="747"/>
      <c r="AX5" s="747"/>
      <c r="AY5" s="747"/>
      <c r="AZ5" s="747"/>
      <c r="BA5" s="747"/>
      <c r="BB5" s="747"/>
      <c r="BC5" s="747"/>
      <c r="BD5" s="747"/>
      <c r="BE5" s="747"/>
      <c r="BF5" s="748"/>
      <c r="BG5" s="680">
        <v>21128330</v>
      </c>
      <c r="BH5" s="681"/>
      <c r="BI5" s="681"/>
      <c r="BJ5" s="681"/>
      <c r="BK5" s="681"/>
      <c r="BL5" s="681"/>
      <c r="BM5" s="681"/>
      <c r="BN5" s="682"/>
      <c r="BO5" s="713">
        <v>92.9</v>
      </c>
      <c r="BP5" s="713"/>
      <c r="BQ5" s="713"/>
      <c r="BR5" s="713"/>
      <c r="BS5" s="714">
        <v>79458</v>
      </c>
      <c r="BT5" s="714"/>
      <c r="BU5" s="714"/>
      <c r="BV5" s="714"/>
      <c r="BW5" s="714"/>
      <c r="BX5" s="714"/>
      <c r="BY5" s="714"/>
      <c r="BZ5" s="714"/>
      <c r="CA5" s="714"/>
      <c r="CB5" s="777"/>
      <c r="CD5" s="784" t="s">
        <v>218</v>
      </c>
      <c r="CE5" s="785"/>
      <c r="CF5" s="785"/>
      <c r="CG5" s="785"/>
      <c r="CH5" s="785"/>
      <c r="CI5" s="785"/>
      <c r="CJ5" s="785"/>
      <c r="CK5" s="785"/>
      <c r="CL5" s="785"/>
      <c r="CM5" s="785"/>
      <c r="CN5" s="785"/>
      <c r="CO5" s="785"/>
      <c r="CP5" s="785"/>
      <c r="CQ5" s="786"/>
      <c r="CR5" s="784" t="s">
        <v>224</v>
      </c>
      <c r="CS5" s="785"/>
      <c r="CT5" s="785"/>
      <c r="CU5" s="785"/>
      <c r="CV5" s="785"/>
      <c r="CW5" s="785"/>
      <c r="CX5" s="785"/>
      <c r="CY5" s="786"/>
      <c r="CZ5" s="784" t="s">
        <v>216</v>
      </c>
      <c r="DA5" s="785"/>
      <c r="DB5" s="785"/>
      <c r="DC5" s="786"/>
      <c r="DD5" s="784" t="s">
        <v>225</v>
      </c>
      <c r="DE5" s="785"/>
      <c r="DF5" s="785"/>
      <c r="DG5" s="785"/>
      <c r="DH5" s="785"/>
      <c r="DI5" s="785"/>
      <c r="DJ5" s="785"/>
      <c r="DK5" s="785"/>
      <c r="DL5" s="785"/>
      <c r="DM5" s="785"/>
      <c r="DN5" s="785"/>
      <c r="DO5" s="785"/>
      <c r="DP5" s="786"/>
      <c r="DQ5" s="784" t="s">
        <v>226</v>
      </c>
      <c r="DR5" s="785"/>
      <c r="DS5" s="785"/>
      <c r="DT5" s="785"/>
      <c r="DU5" s="785"/>
      <c r="DV5" s="785"/>
      <c r="DW5" s="785"/>
      <c r="DX5" s="785"/>
      <c r="DY5" s="785"/>
      <c r="DZ5" s="785"/>
      <c r="EA5" s="785"/>
      <c r="EB5" s="785"/>
      <c r="EC5" s="786"/>
    </row>
    <row r="6" spans="2:143" ht="11.25" customHeight="1" x14ac:dyDescent="0.2">
      <c r="B6" s="677" t="s">
        <v>227</v>
      </c>
      <c r="C6" s="678"/>
      <c r="D6" s="678"/>
      <c r="E6" s="678"/>
      <c r="F6" s="678"/>
      <c r="G6" s="678"/>
      <c r="H6" s="678"/>
      <c r="I6" s="678"/>
      <c r="J6" s="678"/>
      <c r="K6" s="678"/>
      <c r="L6" s="678"/>
      <c r="M6" s="678"/>
      <c r="N6" s="678"/>
      <c r="O6" s="678"/>
      <c r="P6" s="678"/>
      <c r="Q6" s="679"/>
      <c r="R6" s="680">
        <v>351402</v>
      </c>
      <c r="S6" s="681"/>
      <c r="T6" s="681"/>
      <c r="U6" s="681"/>
      <c r="V6" s="681"/>
      <c r="W6" s="681"/>
      <c r="X6" s="681"/>
      <c r="Y6" s="682"/>
      <c r="Z6" s="713">
        <v>0.5</v>
      </c>
      <c r="AA6" s="713"/>
      <c r="AB6" s="713"/>
      <c r="AC6" s="713"/>
      <c r="AD6" s="714">
        <v>351402</v>
      </c>
      <c r="AE6" s="714"/>
      <c r="AF6" s="714"/>
      <c r="AG6" s="714"/>
      <c r="AH6" s="714"/>
      <c r="AI6" s="714"/>
      <c r="AJ6" s="714"/>
      <c r="AK6" s="714"/>
      <c r="AL6" s="683">
        <v>1.2</v>
      </c>
      <c r="AM6" s="684"/>
      <c r="AN6" s="684"/>
      <c r="AO6" s="715"/>
      <c r="AP6" s="677" t="s">
        <v>228</v>
      </c>
      <c r="AQ6" s="678"/>
      <c r="AR6" s="678"/>
      <c r="AS6" s="678"/>
      <c r="AT6" s="678"/>
      <c r="AU6" s="678"/>
      <c r="AV6" s="678"/>
      <c r="AW6" s="678"/>
      <c r="AX6" s="678"/>
      <c r="AY6" s="678"/>
      <c r="AZ6" s="678"/>
      <c r="BA6" s="678"/>
      <c r="BB6" s="678"/>
      <c r="BC6" s="678"/>
      <c r="BD6" s="678"/>
      <c r="BE6" s="678"/>
      <c r="BF6" s="679"/>
      <c r="BG6" s="680">
        <v>21128330</v>
      </c>
      <c r="BH6" s="681"/>
      <c r="BI6" s="681"/>
      <c r="BJ6" s="681"/>
      <c r="BK6" s="681"/>
      <c r="BL6" s="681"/>
      <c r="BM6" s="681"/>
      <c r="BN6" s="682"/>
      <c r="BO6" s="713">
        <v>92.9</v>
      </c>
      <c r="BP6" s="713"/>
      <c r="BQ6" s="713"/>
      <c r="BR6" s="713"/>
      <c r="BS6" s="714">
        <v>79458</v>
      </c>
      <c r="BT6" s="714"/>
      <c r="BU6" s="714"/>
      <c r="BV6" s="714"/>
      <c r="BW6" s="714"/>
      <c r="BX6" s="714"/>
      <c r="BY6" s="714"/>
      <c r="BZ6" s="714"/>
      <c r="CA6" s="714"/>
      <c r="CB6" s="777"/>
      <c r="CD6" s="738" t="s">
        <v>229</v>
      </c>
      <c r="CE6" s="739"/>
      <c r="CF6" s="739"/>
      <c r="CG6" s="739"/>
      <c r="CH6" s="739"/>
      <c r="CI6" s="739"/>
      <c r="CJ6" s="739"/>
      <c r="CK6" s="739"/>
      <c r="CL6" s="739"/>
      <c r="CM6" s="739"/>
      <c r="CN6" s="739"/>
      <c r="CO6" s="739"/>
      <c r="CP6" s="739"/>
      <c r="CQ6" s="740"/>
      <c r="CR6" s="680">
        <v>325627</v>
      </c>
      <c r="CS6" s="681"/>
      <c r="CT6" s="681"/>
      <c r="CU6" s="681"/>
      <c r="CV6" s="681"/>
      <c r="CW6" s="681"/>
      <c r="CX6" s="681"/>
      <c r="CY6" s="682"/>
      <c r="CZ6" s="780">
        <v>0.5</v>
      </c>
      <c r="DA6" s="751"/>
      <c r="DB6" s="751"/>
      <c r="DC6" s="783"/>
      <c r="DD6" s="686" t="s">
        <v>136</v>
      </c>
      <c r="DE6" s="681"/>
      <c r="DF6" s="681"/>
      <c r="DG6" s="681"/>
      <c r="DH6" s="681"/>
      <c r="DI6" s="681"/>
      <c r="DJ6" s="681"/>
      <c r="DK6" s="681"/>
      <c r="DL6" s="681"/>
      <c r="DM6" s="681"/>
      <c r="DN6" s="681"/>
      <c r="DO6" s="681"/>
      <c r="DP6" s="682"/>
      <c r="DQ6" s="686">
        <v>324894</v>
      </c>
      <c r="DR6" s="681"/>
      <c r="DS6" s="681"/>
      <c r="DT6" s="681"/>
      <c r="DU6" s="681"/>
      <c r="DV6" s="681"/>
      <c r="DW6" s="681"/>
      <c r="DX6" s="681"/>
      <c r="DY6" s="681"/>
      <c r="DZ6" s="681"/>
      <c r="EA6" s="681"/>
      <c r="EB6" s="681"/>
      <c r="EC6" s="727"/>
    </row>
    <row r="7" spans="2:143" ht="11.25" customHeight="1" x14ac:dyDescent="0.2">
      <c r="B7" s="677" t="s">
        <v>230</v>
      </c>
      <c r="C7" s="678"/>
      <c r="D7" s="678"/>
      <c r="E7" s="678"/>
      <c r="F7" s="678"/>
      <c r="G7" s="678"/>
      <c r="H7" s="678"/>
      <c r="I7" s="678"/>
      <c r="J7" s="678"/>
      <c r="K7" s="678"/>
      <c r="L7" s="678"/>
      <c r="M7" s="678"/>
      <c r="N7" s="678"/>
      <c r="O7" s="678"/>
      <c r="P7" s="678"/>
      <c r="Q7" s="679"/>
      <c r="R7" s="680">
        <v>13346</v>
      </c>
      <c r="S7" s="681"/>
      <c r="T7" s="681"/>
      <c r="U7" s="681"/>
      <c r="V7" s="681"/>
      <c r="W7" s="681"/>
      <c r="X7" s="681"/>
      <c r="Y7" s="682"/>
      <c r="Z7" s="713">
        <v>0</v>
      </c>
      <c r="AA7" s="713"/>
      <c r="AB7" s="713"/>
      <c r="AC7" s="713"/>
      <c r="AD7" s="714">
        <v>13346</v>
      </c>
      <c r="AE7" s="714"/>
      <c r="AF7" s="714"/>
      <c r="AG7" s="714"/>
      <c r="AH7" s="714"/>
      <c r="AI7" s="714"/>
      <c r="AJ7" s="714"/>
      <c r="AK7" s="714"/>
      <c r="AL7" s="683">
        <v>0</v>
      </c>
      <c r="AM7" s="684"/>
      <c r="AN7" s="684"/>
      <c r="AO7" s="715"/>
      <c r="AP7" s="677" t="s">
        <v>231</v>
      </c>
      <c r="AQ7" s="678"/>
      <c r="AR7" s="678"/>
      <c r="AS7" s="678"/>
      <c r="AT7" s="678"/>
      <c r="AU7" s="678"/>
      <c r="AV7" s="678"/>
      <c r="AW7" s="678"/>
      <c r="AX7" s="678"/>
      <c r="AY7" s="678"/>
      <c r="AZ7" s="678"/>
      <c r="BA7" s="678"/>
      <c r="BB7" s="678"/>
      <c r="BC7" s="678"/>
      <c r="BD7" s="678"/>
      <c r="BE7" s="678"/>
      <c r="BF7" s="679"/>
      <c r="BG7" s="680">
        <v>10139863</v>
      </c>
      <c r="BH7" s="681"/>
      <c r="BI7" s="681"/>
      <c r="BJ7" s="681"/>
      <c r="BK7" s="681"/>
      <c r="BL7" s="681"/>
      <c r="BM7" s="681"/>
      <c r="BN7" s="682"/>
      <c r="BO7" s="713">
        <v>44.6</v>
      </c>
      <c r="BP7" s="713"/>
      <c r="BQ7" s="713"/>
      <c r="BR7" s="713"/>
      <c r="BS7" s="714">
        <v>79458</v>
      </c>
      <c r="BT7" s="714"/>
      <c r="BU7" s="714"/>
      <c r="BV7" s="714"/>
      <c r="BW7" s="714"/>
      <c r="BX7" s="714"/>
      <c r="BY7" s="714"/>
      <c r="BZ7" s="714"/>
      <c r="CA7" s="714"/>
      <c r="CB7" s="777"/>
      <c r="CD7" s="719" t="s">
        <v>232</v>
      </c>
      <c r="CE7" s="720"/>
      <c r="CF7" s="720"/>
      <c r="CG7" s="720"/>
      <c r="CH7" s="720"/>
      <c r="CI7" s="720"/>
      <c r="CJ7" s="720"/>
      <c r="CK7" s="720"/>
      <c r="CL7" s="720"/>
      <c r="CM7" s="720"/>
      <c r="CN7" s="720"/>
      <c r="CO7" s="720"/>
      <c r="CP7" s="720"/>
      <c r="CQ7" s="721"/>
      <c r="CR7" s="680">
        <v>21036960</v>
      </c>
      <c r="CS7" s="681"/>
      <c r="CT7" s="681"/>
      <c r="CU7" s="681"/>
      <c r="CV7" s="681"/>
      <c r="CW7" s="681"/>
      <c r="CX7" s="681"/>
      <c r="CY7" s="682"/>
      <c r="CZ7" s="713">
        <v>30.9</v>
      </c>
      <c r="DA7" s="713"/>
      <c r="DB7" s="713"/>
      <c r="DC7" s="713"/>
      <c r="DD7" s="686">
        <v>154966</v>
      </c>
      <c r="DE7" s="681"/>
      <c r="DF7" s="681"/>
      <c r="DG7" s="681"/>
      <c r="DH7" s="681"/>
      <c r="DI7" s="681"/>
      <c r="DJ7" s="681"/>
      <c r="DK7" s="681"/>
      <c r="DL7" s="681"/>
      <c r="DM7" s="681"/>
      <c r="DN7" s="681"/>
      <c r="DO7" s="681"/>
      <c r="DP7" s="682"/>
      <c r="DQ7" s="686">
        <v>3932811</v>
      </c>
      <c r="DR7" s="681"/>
      <c r="DS7" s="681"/>
      <c r="DT7" s="681"/>
      <c r="DU7" s="681"/>
      <c r="DV7" s="681"/>
      <c r="DW7" s="681"/>
      <c r="DX7" s="681"/>
      <c r="DY7" s="681"/>
      <c r="DZ7" s="681"/>
      <c r="EA7" s="681"/>
      <c r="EB7" s="681"/>
      <c r="EC7" s="727"/>
    </row>
    <row r="8" spans="2:143" ht="11.25" customHeight="1" x14ac:dyDescent="0.2">
      <c r="B8" s="677" t="s">
        <v>233</v>
      </c>
      <c r="C8" s="678"/>
      <c r="D8" s="678"/>
      <c r="E8" s="678"/>
      <c r="F8" s="678"/>
      <c r="G8" s="678"/>
      <c r="H8" s="678"/>
      <c r="I8" s="678"/>
      <c r="J8" s="678"/>
      <c r="K8" s="678"/>
      <c r="L8" s="678"/>
      <c r="M8" s="678"/>
      <c r="N8" s="678"/>
      <c r="O8" s="678"/>
      <c r="P8" s="678"/>
      <c r="Q8" s="679"/>
      <c r="R8" s="680">
        <v>112614</v>
      </c>
      <c r="S8" s="681"/>
      <c r="T8" s="681"/>
      <c r="U8" s="681"/>
      <c r="V8" s="681"/>
      <c r="W8" s="681"/>
      <c r="X8" s="681"/>
      <c r="Y8" s="682"/>
      <c r="Z8" s="713">
        <v>0.2</v>
      </c>
      <c r="AA8" s="713"/>
      <c r="AB8" s="713"/>
      <c r="AC8" s="713"/>
      <c r="AD8" s="714">
        <v>112614</v>
      </c>
      <c r="AE8" s="714"/>
      <c r="AF8" s="714"/>
      <c r="AG8" s="714"/>
      <c r="AH8" s="714"/>
      <c r="AI8" s="714"/>
      <c r="AJ8" s="714"/>
      <c r="AK8" s="714"/>
      <c r="AL8" s="683">
        <v>0.4</v>
      </c>
      <c r="AM8" s="684"/>
      <c r="AN8" s="684"/>
      <c r="AO8" s="715"/>
      <c r="AP8" s="677" t="s">
        <v>234</v>
      </c>
      <c r="AQ8" s="678"/>
      <c r="AR8" s="678"/>
      <c r="AS8" s="678"/>
      <c r="AT8" s="678"/>
      <c r="AU8" s="678"/>
      <c r="AV8" s="678"/>
      <c r="AW8" s="678"/>
      <c r="AX8" s="678"/>
      <c r="AY8" s="678"/>
      <c r="AZ8" s="678"/>
      <c r="BA8" s="678"/>
      <c r="BB8" s="678"/>
      <c r="BC8" s="678"/>
      <c r="BD8" s="678"/>
      <c r="BE8" s="678"/>
      <c r="BF8" s="679"/>
      <c r="BG8" s="680">
        <v>285834</v>
      </c>
      <c r="BH8" s="681"/>
      <c r="BI8" s="681"/>
      <c r="BJ8" s="681"/>
      <c r="BK8" s="681"/>
      <c r="BL8" s="681"/>
      <c r="BM8" s="681"/>
      <c r="BN8" s="682"/>
      <c r="BO8" s="713">
        <v>1.3</v>
      </c>
      <c r="BP8" s="713"/>
      <c r="BQ8" s="713"/>
      <c r="BR8" s="713"/>
      <c r="BS8" s="686" t="s">
        <v>126</v>
      </c>
      <c r="BT8" s="681"/>
      <c r="BU8" s="681"/>
      <c r="BV8" s="681"/>
      <c r="BW8" s="681"/>
      <c r="BX8" s="681"/>
      <c r="BY8" s="681"/>
      <c r="BZ8" s="681"/>
      <c r="CA8" s="681"/>
      <c r="CB8" s="727"/>
      <c r="CD8" s="719" t="s">
        <v>235</v>
      </c>
      <c r="CE8" s="720"/>
      <c r="CF8" s="720"/>
      <c r="CG8" s="720"/>
      <c r="CH8" s="720"/>
      <c r="CI8" s="720"/>
      <c r="CJ8" s="720"/>
      <c r="CK8" s="720"/>
      <c r="CL8" s="720"/>
      <c r="CM8" s="720"/>
      <c r="CN8" s="720"/>
      <c r="CO8" s="720"/>
      <c r="CP8" s="720"/>
      <c r="CQ8" s="721"/>
      <c r="CR8" s="680">
        <v>22755094</v>
      </c>
      <c r="CS8" s="681"/>
      <c r="CT8" s="681"/>
      <c r="CU8" s="681"/>
      <c r="CV8" s="681"/>
      <c r="CW8" s="681"/>
      <c r="CX8" s="681"/>
      <c r="CY8" s="682"/>
      <c r="CZ8" s="713">
        <v>33.4</v>
      </c>
      <c r="DA8" s="713"/>
      <c r="DB8" s="713"/>
      <c r="DC8" s="713"/>
      <c r="DD8" s="686">
        <v>72944</v>
      </c>
      <c r="DE8" s="681"/>
      <c r="DF8" s="681"/>
      <c r="DG8" s="681"/>
      <c r="DH8" s="681"/>
      <c r="DI8" s="681"/>
      <c r="DJ8" s="681"/>
      <c r="DK8" s="681"/>
      <c r="DL8" s="681"/>
      <c r="DM8" s="681"/>
      <c r="DN8" s="681"/>
      <c r="DO8" s="681"/>
      <c r="DP8" s="682"/>
      <c r="DQ8" s="686">
        <v>10779320</v>
      </c>
      <c r="DR8" s="681"/>
      <c r="DS8" s="681"/>
      <c r="DT8" s="681"/>
      <c r="DU8" s="681"/>
      <c r="DV8" s="681"/>
      <c r="DW8" s="681"/>
      <c r="DX8" s="681"/>
      <c r="DY8" s="681"/>
      <c r="DZ8" s="681"/>
      <c r="EA8" s="681"/>
      <c r="EB8" s="681"/>
      <c r="EC8" s="727"/>
    </row>
    <row r="9" spans="2:143" ht="11.25" customHeight="1" x14ac:dyDescent="0.2">
      <c r="B9" s="677" t="s">
        <v>236</v>
      </c>
      <c r="C9" s="678"/>
      <c r="D9" s="678"/>
      <c r="E9" s="678"/>
      <c r="F9" s="678"/>
      <c r="G9" s="678"/>
      <c r="H9" s="678"/>
      <c r="I9" s="678"/>
      <c r="J9" s="678"/>
      <c r="K9" s="678"/>
      <c r="L9" s="678"/>
      <c r="M9" s="678"/>
      <c r="N9" s="678"/>
      <c r="O9" s="678"/>
      <c r="P9" s="678"/>
      <c r="Q9" s="679"/>
      <c r="R9" s="680">
        <v>132855</v>
      </c>
      <c r="S9" s="681"/>
      <c r="T9" s="681"/>
      <c r="U9" s="681"/>
      <c r="V9" s="681"/>
      <c r="W9" s="681"/>
      <c r="X9" s="681"/>
      <c r="Y9" s="682"/>
      <c r="Z9" s="713">
        <v>0.2</v>
      </c>
      <c r="AA9" s="713"/>
      <c r="AB9" s="713"/>
      <c r="AC9" s="713"/>
      <c r="AD9" s="714">
        <v>132855</v>
      </c>
      <c r="AE9" s="714"/>
      <c r="AF9" s="714"/>
      <c r="AG9" s="714"/>
      <c r="AH9" s="714"/>
      <c r="AI9" s="714"/>
      <c r="AJ9" s="714"/>
      <c r="AK9" s="714"/>
      <c r="AL9" s="683">
        <v>0.5</v>
      </c>
      <c r="AM9" s="684"/>
      <c r="AN9" s="684"/>
      <c r="AO9" s="715"/>
      <c r="AP9" s="677" t="s">
        <v>237</v>
      </c>
      <c r="AQ9" s="678"/>
      <c r="AR9" s="678"/>
      <c r="AS9" s="678"/>
      <c r="AT9" s="678"/>
      <c r="AU9" s="678"/>
      <c r="AV9" s="678"/>
      <c r="AW9" s="678"/>
      <c r="AX9" s="678"/>
      <c r="AY9" s="678"/>
      <c r="AZ9" s="678"/>
      <c r="BA9" s="678"/>
      <c r="BB9" s="678"/>
      <c r="BC9" s="678"/>
      <c r="BD9" s="678"/>
      <c r="BE9" s="678"/>
      <c r="BF9" s="679"/>
      <c r="BG9" s="680">
        <v>8960029</v>
      </c>
      <c r="BH9" s="681"/>
      <c r="BI9" s="681"/>
      <c r="BJ9" s="681"/>
      <c r="BK9" s="681"/>
      <c r="BL9" s="681"/>
      <c r="BM9" s="681"/>
      <c r="BN9" s="682"/>
      <c r="BO9" s="713">
        <v>39.4</v>
      </c>
      <c r="BP9" s="713"/>
      <c r="BQ9" s="713"/>
      <c r="BR9" s="713"/>
      <c r="BS9" s="686" t="s">
        <v>136</v>
      </c>
      <c r="BT9" s="681"/>
      <c r="BU9" s="681"/>
      <c r="BV9" s="681"/>
      <c r="BW9" s="681"/>
      <c r="BX9" s="681"/>
      <c r="BY9" s="681"/>
      <c r="BZ9" s="681"/>
      <c r="CA9" s="681"/>
      <c r="CB9" s="727"/>
      <c r="CD9" s="719" t="s">
        <v>238</v>
      </c>
      <c r="CE9" s="720"/>
      <c r="CF9" s="720"/>
      <c r="CG9" s="720"/>
      <c r="CH9" s="720"/>
      <c r="CI9" s="720"/>
      <c r="CJ9" s="720"/>
      <c r="CK9" s="720"/>
      <c r="CL9" s="720"/>
      <c r="CM9" s="720"/>
      <c r="CN9" s="720"/>
      <c r="CO9" s="720"/>
      <c r="CP9" s="720"/>
      <c r="CQ9" s="721"/>
      <c r="CR9" s="680">
        <v>3961290</v>
      </c>
      <c r="CS9" s="681"/>
      <c r="CT9" s="681"/>
      <c r="CU9" s="681"/>
      <c r="CV9" s="681"/>
      <c r="CW9" s="681"/>
      <c r="CX9" s="681"/>
      <c r="CY9" s="682"/>
      <c r="CZ9" s="713">
        <v>5.8</v>
      </c>
      <c r="DA9" s="713"/>
      <c r="DB9" s="713"/>
      <c r="DC9" s="713"/>
      <c r="DD9" s="686">
        <v>147324</v>
      </c>
      <c r="DE9" s="681"/>
      <c r="DF9" s="681"/>
      <c r="DG9" s="681"/>
      <c r="DH9" s="681"/>
      <c r="DI9" s="681"/>
      <c r="DJ9" s="681"/>
      <c r="DK9" s="681"/>
      <c r="DL9" s="681"/>
      <c r="DM9" s="681"/>
      <c r="DN9" s="681"/>
      <c r="DO9" s="681"/>
      <c r="DP9" s="682"/>
      <c r="DQ9" s="686">
        <v>3713640</v>
      </c>
      <c r="DR9" s="681"/>
      <c r="DS9" s="681"/>
      <c r="DT9" s="681"/>
      <c r="DU9" s="681"/>
      <c r="DV9" s="681"/>
      <c r="DW9" s="681"/>
      <c r="DX9" s="681"/>
      <c r="DY9" s="681"/>
      <c r="DZ9" s="681"/>
      <c r="EA9" s="681"/>
      <c r="EB9" s="681"/>
      <c r="EC9" s="727"/>
    </row>
    <row r="10" spans="2:143" ht="11.25" customHeight="1" x14ac:dyDescent="0.2">
      <c r="B10" s="677" t="s">
        <v>239</v>
      </c>
      <c r="C10" s="678"/>
      <c r="D10" s="678"/>
      <c r="E10" s="678"/>
      <c r="F10" s="678"/>
      <c r="G10" s="678"/>
      <c r="H10" s="678"/>
      <c r="I10" s="678"/>
      <c r="J10" s="678"/>
      <c r="K10" s="678"/>
      <c r="L10" s="678"/>
      <c r="M10" s="678"/>
      <c r="N10" s="678"/>
      <c r="O10" s="678"/>
      <c r="P10" s="678"/>
      <c r="Q10" s="679"/>
      <c r="R10" s="680" t="s">
        <v>136</v>
      </c>
      <c r="S10" s="681"/>
      <c r="T10" s="681"/>
      <c r="U10" s="681"/>
      <c r="V10" s="681"/>
      <c r="W10" s="681"/>
      <c r="X10" s="681"/>
      <c r="Y10" s="682"/>
      <c r="Z10" s="713" t="s">
        <v>240</v>
      </c>
      <c r="AA10" s="713"/>
      <c r="AB10" s="713"/>
      <c r="AC10" s="713"/>
      <c r="AD10" s="714" t="s">
        <v>240</v>
      </c>
      <c r="AE10" s="714"/>
      <c r="AF10" s="714"/>
      <c r="AG10" s="714"/>
      <c r="AH10" s="714"/>
      <c r="AI10" s="714"/>
      <c r="AJ10" s="714"/>
      <c r="AK10" s="714"/>
      <c r="AL10" s="683" t="s">
        <v>126</v>
      </c>
      <c r="AM10" s="684"/>
      <c r="AN10" s="684"/>
      <c r="AO10" s="715"/>
      <c r="AP10" s="677" t="s">
        <v>241</v>
      </c>
      <c r="AQ10" s="678"/>
      <c r="AR10" s="678"/>
      <c r="AS10" s="678"/>
      <c r="AT10" s="678"/>
      <c r="AU10" s="678"/>
      <c r="AV10" s="678"/>
      <c r="AW10" s="678"/>
      <c r="AX10" s="678"/>
      <c r="AY10" s="678"/>
      <c r="AZ10" s="678"/>
      <c r="BA10" s="678"/>
      <c r="BB10" s="678"/>
      <c r="BC10" s="678"/>
      <c r="BD10" s="678"/>
      <c r="BE10" s="678"/>
      <c r="BF10" s="679"/>
      <c r="BG10" s="680">
        <v>338754</v>
      </c>
      <c r="BH10" s="681"/>
      <c r="BI10" s="681"/>
      <c r="BJ10" s="681"/>
      <c r="BK10" s="681"/>
      <c r="BL10" s="681"/>
      <c r="BM10" s="681"/>
      <c r="BN10" s="682"/>
      <c r="BO10" s="713">
        <v>1.5</v>
      </c>
      <c r="BP10" s="713"/>
      <c r="BQ10" s="713"/>
      <c r="BR10" s="713"/>
      <c r="BS10" s="686" t="s">
        <v>126</v>
      </c>
      <c r="BT10" s="681"/>
      <c r="BU10" s="681"/>
      <c r="BV10" s="681"/>
      <c r="BW10" s="681"/>
      <c r="BX10" s="681"/>
      <c r="BY10" s="681"/>
      <c r="BZ10" s="681"/>
      <c r="CA10" s="681"/>
      <c r="CB10" s="727"/>
      <c r="CD10" s="719" t="s">
        <v>242</v>
      </c>
      <c r="CE10" s="720"/>
      <c r="CF10" s="720"/>
      <c r="CG10" s="720"/>
      <c r="CH10" s="720"/>
      <c r="CI10" s="720"/>
      <c r="CJ10" s="720"/>
      <c r="CK10" s="720"/>
      <c r="CL10" s="720"/>
      <c r="CM10" s="720"/>
      <c r="CN10" s="720"/>
      <c r="CO10" s="720"/>
      <c r="CP10" s="720"/>
      <c r="CQ10" s="721"/>
      <c r="CR10" s="680">
        <v>105542</v>
      </c>
      <c r="CS10" s="681"/>
      <c r="CT10" s="681"/>
      <c r="CU10" s="681"/>
      <c r="CV10" s="681"/>
      <c r="CW10" s="681"/>
      <c r="CX10" s="681"/>
      <c r="CY10" s="682"/>
      <c r="CZ10" s="713">
        <v>0.2</v>
      </c>
      <c r="DA10" s="713"/>
      <c r="DB10" s="713"/>
      <c r="DC10" s="713"/>
      <c r="DD10" s="686" t="s">
        <v>126</v>
      </c>
      <c r="DE10" s="681"/>
      <c r="DF10" s="681"/>
      <c r="DG10" s="681"/>
      <c r="DH10" s="681"/>
      <c r="DI10" s="681"/>
      <c r="DJ10" s="681"/>
      <c r="DK10" s="681"/>
      <c r="DL10" s="681"/>
      <c r="DM10" s="681"/>
      <c r="DN10" s="681"/>
      <c r="DO10" s="681"/>
      <c r="DP10" s="682"/>
      <c r="DQ10" s="686">
        <v>15542</v>
      </c>
      <c r="DR10" s="681"/>
      <c r="DS10" s="681"/>
      <c r="DT10" s="681"/>
      <c r="DU10" s="681"/>
      <c r="DV10" s="681"/>
      <c r="DW10" s="681"/>
      <c r="DX10" s="681"/>
      <c r="DY10" s="681"/>
      <c r="DZ10" s="681"/>
      <c r="EA10" s="681"/>
      <c r="EB10" s="681"/>
      <c r="EC10" s="727"/>
    </row>
    <row r="11" spans="2:143" ht="11.25" customHeight="1" x14ac:dyDescent="0.2">
      <c r="B11" s="677" t="s">
        <v>243</v>
      </c>
      <c r="C11" s="678"/>
      <c r="D11" s="678"/>
      <c r="E11" s="678"/>
      <c r="F11" s="678"/>
      <c r="G11" s="678"/>
      <c r="H11" s="678"/>
      <c r="I11" s="678"/>
      <c r="J11" s="678"/>
      <c r="K11" s="678"/>
      <c r="L11" s="678"/>
      <c r="M11" s="678"/>
      <c r="N11" s="678"/>
      <c r="O11" s="678"/>
      <c r="P11" s="678"/>
      <c r="Q11" s="679"/>
      <c r="R11" s="680">
        <v>3291347</v>
      </c>
      <c r="S11" s="681"/>
      <c r="T11" s="681"/>
      <c r="U11" s="681"/>
      <c r="V11" s="681"/>
      <c r="W11" s="681"/>
      <c r="X11" s="681"/>
      <c r="Y11" s="682"/>
      <c r="Z11" s="683">
        <v>4.7</v>
      </c>
      <c r="AA11" s="684"/>
      <c r="AB11" s="684"/>
      <c r="AC11" s="685"/>
      <c r="AD11" s="686">
        <v>3291347</v>
      </c>
      <c r="AE11" s="681"/>
      <c r="AF11" s="681"/>
      <c r="AG11" s="681"/>
      <c r="AH11" s="681"/>
      <c r="AI11" s="681"/>
      <c r="AJ11" s="681"/>
      <c r="AK11" s="682"/>
      <c r="AL11" s="683">
        <v>11.5</v>
      </c>
      <c r="AM11" s="684"/>
      <c r="AN11" s="684"/>
      <c r="AO11" s="715"/>
      <c r="AP11" s="677" t="s">
        <v>244</v>
      </c>
      <c r="AQ11" s="678"/>
      <c r="AR11" s="678"/>
      <c r="AS11" s="678"/>
      <c r="AT11" s="678"/>
      <c r="AU11" s="678"/>
      <c r="AV11" s="678"/>
      <c r="AW11" s="678"/>
      <c r="AX11" s="678"/>
      <c r="AY11" s="678"/>
      <c r="AZ11" s="678"/>
      <c r="BA11" s="678"/>
      <c r="BB11" s="678"/>
      <c r="BC11" s="678"/>
      <c r="BD11" s="678"/>
      <c r="BE11" s="678"/>
      <c r="BF11" s="679"/>
      <c r="BG11" s="680">
        <v>555246</v>
      </c>
      <c r="BH11" s="681"/>
      <c r="BI11" s="681"/>
      <c r="BJ11" s="681"/>
      <c r="BK11" s="681"/>
      <c r="BL11" s="681"/>
      <c r="BM11" s="681"/>
      <c r="BN11" s="682"/>
      <c r="BO11" s="713">
        <v>2.4</v>
      </c>
      <c r="BP11" s="713"/>
      <c r="BQ11" s="713"/>
      <c r="BR11" s="713"/>
      <c r="BS11" s="686">
        <v>79458</v>
      </c>
      <c r="BT11" s="681"/>
      <c r="BU11" s="681"/>
      <c r="BV11" s="681"/>
      <c r="BW11" s="681"/>
      <c r="BX11" s="681"/>
      <c r="BY11" s="681"/>
      <c r="BZ11" s="681"/>
      <c r="CA11" s="681"/>
      <c r="CB11" s="727"/>
      <c r="CD11" s="719" t="s">
        <v>245</v>
      </c>
      <c r="CE11" s="720"/>
      <c r="CF11" s="720"/>
      <c r="CG11" s="720"/>
      <c r="CH11" s="720"/>
      <c r="CI11" s="720"/>
      <c r="CJ11" s="720"/>
      <c r="CK11" s="720"/>
      <c r="CL11" s="720"/>
      <c r="CM11" s="720"/>
      <c r="CN11" s="720"/>
      <c r="CO11" s="720"/>
      <c r="CP11" s="720"/>
      <c r="CQ11" s="721"/>
      <c r="CR11" s="680">
        <v>456076</v>
      </c>
      <c r="CS11" s="681"/>
      <c r="CT11" s="681"/>
      <c r="CU11" s="681"/>
      <c r="CV11" s="681"/>
      <c r="CW11" s="681"/>
      <c r="CX11" s="681"/>
      <c r="CY11" s="682"/>
      <c r="CZ11" s="713">
        <v>0.7</v>
      </c>
      <c r="DA11" s="713"/>
      <c r="DB11" s="713"/>
      <c r="DC11" s="713"/>
      <c r="DD11" s="686">
        <v>154571</v>
      </c>
      <c r="DE11" s="681"/>
      <c r="DF11" s="681"/>
      <c r="DG11" s="681"/>
      <c r="DH11" s="681"/>
      <c r="DI11" s="681"/>
      <c r="DJ11" s="681"/>
      <c r="DK11" s="681"/>
      <c r="DL11" s="681"/>
      <c r="DM11" s="681"/>
      <c r="DN11" s="681"/>
      <c r="DO11" s="681"/>
      <c r="DP11" s="682"/>
      <c r="DQ11" s="686">
        <v>266789</v>
      </c>
      <c r="DR11" s="681"/>
      <c r="DS11" s="681"/>
      <c r="DT11" s="681"/>
      <c r="DU11" s="681"/>
      <c r="DV11" s="681"/>
      <c r="DW11" s="681"/>
      <c r="DX11" s="681"/>
      <c r="DY11" s="681"/>
      <c r="DZ11" s="681"/>
      <c r="EA11" s="681"/>
      <c r="EB11" s="681"/>
      <c r="EC11" s="727"/>
    </row>
    <row r="12" spans="2:143" ht="11.25" customHeight="1" x14ac:dyDescent="0.2">
      <c r="B12" s="677" t="s">
        <v>246</v>
      </c>
      <c r="C12" s="678"/>
      <c r="D12" s="678"/>
      <c r="E12" s="678"/>
      <c r="F12" s="678"/>
      <c r="G12" s="678"/>
      <c r="H12" s="678"/>
      <c r="I12" s="678"/>
      <c r="J12" s="678"/>
      <c r="K12" s="678"/>
      <c r="L12" s="678"/>
      <c r="M12" s="678"/>
      <c r="N12" s="678"/>
      <c r="O12" s="678"/>
      <c r="P12" s="678"/>
      <c r="Q12" s="679"/>
      <c r="R12" s="680">
        <v>80495</v>
      </c>
      <c r="S12" s="681"/>
      <c r="T12" s="681"/>
      <c r="U12" s="681"/>
      <c r="V12" s="681"/>
      <c r="W12" s="681"/>
      <c r="X12" s="681"/>
      <c r="Y12" s="682"/>
      <c r="Z12" s="713">
        <v>0.1</v>
      </c>
      <c r="AA12" s="713"/>
      <c r="AB12" s="713"/>
      <c r="AC12" s="713"/>
      <c r="AD12" s="714">
        <v>80495</v>
      </c>
      <c r="AE12" s="714"/>
      <c r="AF12" s="714"/>
      <c r="AG12" s="714"/>
      <c r="AH12" s="714"/>
      <c r="AI12" s="714"/>
      <c r="AJ12" s="714"/>
      <c r="AK12" s="714"/>
      <c r="AL12" s="683">
        <v>0.3</v>
      </c>
      <c r="AM12" s="684"/>
      <c r="AN12" s="684"/>
      <c r="AO12" s="715"/>
      <c r="AP12" s="677" t="s">
        <v>247</v>
      </c>
      <c r="AQ12" s="678"/>
      <c r="AR12" s="678"/>
      <c r="AS12" s="678"/>
      <c r="AT12" s="678"/>
      <c r="AU12" s="678"/>
      <c r="AV12" s="678"/>
      <c r="AW12" s="678"/>
      <c r="AX12" s="678"/>
      <c r="AY12" s="678"/>
      <c r="AZ12" s="678"/>
      <c r="BA12" s="678"/>
      <c r="BB12" s="678"/>
      <c r="BC12" s="678"/>
      <c r="BD12" s="678"/>
      <c r="BE12" s="678"/>
      <c r="BF12" s="679"/>
      <c r="BG12" s="680">
        <v>9701121</v>
      </c>
      <c r="BH12" s="681"/>
      <c r="BI12" s="681"/>
      <c r="BJ12" s="681"/>
      <c r="BK12" s="681"/>
      <c r="BL12" s="681"/>
      <c r="BM12" s="681"/>
      <c r="BN12" s="682"/>
      <c r="BO12" s="713">
        <v>42.6</v>
      </c>
      <c r="BP12" s="713"/>
      <c r="BQ12" s="713"/>
      <c r="BR12" s="713"/>
      <c r="BS12" s="686" t="s">
        <v>126</v>
      </c>
      <c r="BT12" s="681"/>
      <c r="BU12" s="681"/>
      <c r="BV12" s="681"/>
      <c r="BW12" s="681"/>
      <c r="BX12" s="681"/>
      <c r="BY12" s="681"/>
      <c r="BZ12" s="681"/>
      <c r="CA12" s="681"/>
      <c r="CB12" s="727"/>
      <c r="CD12" s="719" t="s">
        <v>248</v>
      </c>
      <c r="CE12" s="720"/>
      <c r="CF12" s="720"/>
      <c r="CG12" s="720"/>
      <c r="CH12" s="720"/>
      <c r="CI12" s="720"/>
      <c r="CJ12" s="720"/>
      <c r="CK12" s="720"/>
      <c r="CL12" s="720"/>
      <c r="CM12" s="720"/>
      <c r="CN12" s="720"/>
      <c r="CO12" s="720"/>
      <c r="CP12" s="720"/>
      <c r="CQ12" s="721"/>
      <c r="CR12" s="680">
        <v>1577083</v>
      </c>
      <c r="CS12" s="681"/>
      <c r="CT12" s="681"/>
      <c r="CU12" s="681"/>
      <c r="CV12" s="681"/>
      <c r="CW12" s="681"/>
      <c r="CX12" s="681"/>
      <c r="CY12" s="682"/>
      <c r="CZ12" s="713">
        <v>2.2999999999999998</v>
      </c>
      <c r="DA12" s="713"/>
      <c r="DB12" s="713"/>
      <c r="DC12" s="713"/>
      <c r="DD12" s="686">
        <v>201766</v>
      </c>
      <c r="DE12" s="681"/>
      <c r="DF12" s="681"/>
      <c r="DG12" s="681"/>
      <c r="DH12" s="681"/>
      <c r="DI12" s="681"/>
      <c r="DJ12" s="681"/>
      <c r="DK12" s="681"/>
      <c r="DL12" s="681"/>
      <c r="DM12" s="681"/>
      <c r="DN12" s="681"/>
      <c r="DO12" s="681"/>
      <c r="DP12" s="682"/>
      <c r="DQ12" s="686">
        <v>1146314</v>
      </c>
      <c r="DR12" s="681"/>
      <c r="DS12" s="681"/>
      <c r="DT12" s="681"/>
      <c r="DU12" s="681"/>
      <c r="DV12" s="681"/>
      <c r="DW12" s="681"/>
      <c r="DX12" s="681"/>
      <c r="DY12" s="681"/>
      <c r="DZ12" s="681"/>
      <c r="EA12" s="681"/>
      <c r="EB12" s="681"/>
      <c r="EC12" s="727"/>
    </row>
    <row r="13" spans="2:143" ht="11.25" customHeight="1" x14ac:dyDescent="0.2">
      <c r="B13" s="677" t="s">
        <v>249</v>
      </c>
      <c r="C13" s="678"/>
      <c r="D13" s="678"/>
      <c r="E13" s="678"/>
      <c r="F13" s="678"/>
      <c r="G13" s="678"/>
      <c r="H13" s="678"/>
      <c r="I13" s="678"/>
      <c r="J13" s="678"/>
      <c r="K13" s="678"/>
      <c r="L13" s="678"/>
      <c r="M13" s="678"/>
      <c r="N13" s="678"/>
      <c r="O13" s="678"/>
      <c r="P13" s="678"/>
      <c r="Q13" s="679"/>
      <c r="R13" s="680" t="s">
        <v>126</v>
      </c>
      <c r="S13" s="681"/>
      <c r="T13" s="681"/>
      <c r="U13" s="681"/>
      <c r="V13" s="681"/>
      <c r="W13" s="681"/>
      <c r="X13" s="681"/>
      <c r="Y13" s="682"/>
      <c r="Z13" s="713" t="s">
        <v>240</v>
      </c>
      <c r="AA13" s="713"/>
      <c r="AB13" s="713"/>
      <c r="AC13" s="713"/>
      <c r="AD13" s="714" t="s">
        <v>136</v>
      </c>
      <c r="AE13" s="714"/>
      <c r="AF13" s="714"/>
      <c r="AG13" s="714"/>
      <c r="AH13" s="714"/>
      <c r="AI13" s="714"/>
      <c r="AJ13" s="714"/>
      <c r="AK13" s="714"/>
      <c r="AL13" s="683" t="s">
        <v>240</v>
      </c>
      <c r="AM13" s="684"/>
      <c r="AN13" s="684"/>
      <c r="AO13" s="715"/>
      <c r="AP13" s="677" t="s">
        <v>250</v>
      </c>
      <c r="AQ13" s="678"/>
      <c r="AR13" s="678"/>
      <c r="AS13" s="678"/>
      <c r="AT13" s="678"/>
      <c r="AU13" s="678"/>
      <c r="AV13" s="678"/>
      <c r="AW13" s="678"/>
      <c r="AX13" s="678"/>
      <c r="AY13" s="678"/>
      <c r="AZ13" s="678"/>
      <c r="BA13" s="678"/>
      <c r="BB13" s="678"/>
      <c r="BC13" s="678"/>
      <c r="BD13" s="678"/>
      <c r="BE13" s="678"/>
      <c r="BF13" s="679"/>
      <c r="BG13" s="680">
        <v>9680044</v>
      </c>
      <c r="BH13" s="681"/>
      <c r="BI13" s="681"/>
      <c r="BJ13" s="681"/>
      <c r="BK13" s="681"/>
      <c r="BL13" s="681"/>
      <c r="BM13" s="681"/>
      <c r="BN13" s="682"/>
      <c r="BO13" s="713">
        <v>42.5</v>
      </c>
      <c r="BP13" s="713"/>
      <c r="BQ13" s="713"/>
      <c r="BR13" s="713"/>
      <c r="BS13" s="686" t="s">
        <v>136</v>
      </c>
      <c r="BT13" s="681"/>
      <c r="BU13" s="681"/>
      <c r="BV13" s="681"/>
      <c r="BW13" s="681"/>
      <c r="BX13" s="681"/>
      <c r="BY13" s="681"/>
      <c r="BZ13" s="681"/>
      <c r="CA13" s="681"/>
      <c r="CB13" s="727"/>
      <c r="CD13" s="719" t="s">
        <v>251</v>
      </c>
      <c r="CE13" s="720"/>
      <c r="CF13" s="720"/>
      <c r="CG13" s="720"/>
      <c r="CH13" s="720"/>
      <c r="CI13" s="720"/>
      <c r="CJ13" s="720"/>
      <c r="CK13" s="720"/>
      <c r="CL13" s="720"/>
      <c r="CM13" s="720"/>
      <c r="CN13" s="720"/>
      <c r="CO13" s="720"/>
      <c r="CP13" s="720"/>
      <c r="CQ13" s="721"/>
      <c r="CR13" s="680">
        <v>5352696</v>
      </c>
      <c r="CS13" s="681"/>
      <c r="CT13" s="681"/>
      <c r="CU13" s="681"/>
      <c r="CV13" s="681"/>
      <c r="CW13" s="681"/>
      <c r="CX13" s="681"/>
      <c r="CY13" s="682"/>
      <c r="CZ13" s="713">
        <v>7.9</v>
      </c>
      <c r="DA13" s="713"/>
      <c r="DB13" s="713"/>
      <c r="DC13" s="713"/>
      <c r="DD13" s="686">
        <v>1637819</v>
      </c>
      <c r="DE13" s="681"/>
      <c r="DF13" s="681"/>
      <c r="DG13" s="681"/>
      <c r="DH13" s="681"/>
      <c r="DI13" s="681"/>
      <c r="DJ13" s="681"/>
      <c r="DK13" s="681"/>
      <c r="DL13" s="681"/>
      <c r="DM13" s="681"/>
      <c r="DN13" s="681"/>
      <c r="DO13" s="681"/>
      <c r="DP13" s="682"/>
      <c r="DQ13" s="686">
        <v>4509468</v>
      </c>
      <c r="DR13" s="681"/>
      <c r="DS13" s="681"/>
      <c r="DT13" s="681"/>
      <c r="DU13" s="681"/>
      <c r="DV13" s="681"/>
      <c r="DW13" s="681"/>
      <c r="DX13" s="681"/>
      <c r="DY13" s="681"/>
      <c r="DZ13" s="681"/>
      <c r="EA13" s="681"/>
      <c r="EB13" s="681"/>
      <c r="EC13" s="727"/>
    </row>
    <row r="14" spans="2:143" ht="11.25" customHeight="1" x14ac:dyDescent="0.2">
      <c r="B14" s="677" t="s">
        <v>252</v>
      </c>
      <c r="C14" s="678"/>
      <c r="D14" s="678"/>
      <c r="E14" s="678"/>
      <c r="F14" s="678"/>
      <c r="G14" s="678"/>
      <c r="H14" s="678"/>
      <c r="I14" s="678"/>
      <c r="J14" s="678"/>
      <c r="K14" s="678"/>
      <c r="L14" s="678"/>
      <c r="M14" s="678"/>
      <c r="N14" s="678"/>
      <c r="O14" s="678"/>
      <c r="P14" s="678"/>
      <c r="Q14" s="679"/>
      <c r="R14" s="680">
        <v>97</v>
      </c>
      <c r="S14" s="681"/>
      <c r="T14" s="681"/>
      <c r="U14" s="681"/>
      <c r="V14" s="681"/>
      <c r="W14" s="681"/>
      <c r="X14" s="681"/>
      <c r="Y14" s="682"/>
      <c r="Z14" s="713">
        <v>0</v>
      </c>
      <c r="AA14" s="713"/>
      <c r="AB14" s="713"/>
      <c r="AC14" s="713"/>
      <c r="AD14" s="714">
        <v>97</v>
      </c>
      <c r="AE14" s="714"/>
      <c r="AF14" s="714"/>
      <c r="AG14" s="714"/>
      <c r="AH14" s="714"/>
      <c r="AI14" s="714"/>
      <c r="AJ14" s="714"/>
      <c r="AK14" s="714"/>
      <c r="AL14" s="683">
        <v>0</v>
      </c>
      <c r="AM14" s="684"/>
      <c r="AN14" s="684"/>
      <c r="AO14" s="715"/>
      <c r="AP14" s="677" t="s">
        <v>253</v>
      </c>
      <c r="AQ14" s="678"/>
      <c r="AR14" s="678"/>
      <c r="AS14" s="678"/>
      <c r="AT14" s="678"/>
      <c r="AU14" s="678"/>
      <c r="AV14" s="678"/>
      <c r="AW14" s="678"/>
      <c r="AX14" s="678"/>
      <c r="AY14" s="678"/>
      <c r="AZ14" s="678"/>
      <c r="BA14" s="678"/>
      <c r="BB14" s="678"/>
      <c r="BC14" s="678"/>
      <c r="BD14" s="678"/>
      <c r="BE14" s="678"/>
      <c r="BF14" s="679"/>
      <c r="BG14" s="680">
        <v>335658</v>
      </c>
      <c r="BH14" s="681"/>
      <c r="BI14" s="681"/>
      <c r="BJ14" s="681"/>
      <c r="BK14" s="681"/>
      <c r="BL14" s="681"/>
      <c r="BM14" s="681"/>
      <c r="BN14" s="682"/>
      <c r="BO14" s="713">
        <v>1.5</v>
      </c>
      <c r="BP14" s="713"/>
      <c r="BQ14" s="713"/>
      <c r="BR14" s="713"/>
      <c r="BS14" s="686" t="s">
        <v>240</v>
      </c>
      <c r="BT14" s="681"/>
      <c r="BU14" s="681"/>
      <c r="BV14" s="681"/>
      <c r="BW14" s="681"/>
      <c r="BX14" s="681"/>
      <c r="BY14" s="681"/>
      <c r="BZ14" s="681"/>
      <c r="CA14" s="681"/>
      <c r="CB14" s="727"/>
      <c r="CD14" s="719" t="s">
        <v>254</v>
      </c>
      <c r="CE14" s="720"/>
      <c r="CF14" s="720"/>
      <c r="CG14" s="720"/>
      <c r="CH14" s="720"/>
      <c r="CI14" s="720"/>
      <c r="CJ14" s="720"/>
      <c r="CK14" s="720"/>
      <c r="CL14" s="720"/>
      <c r="CM14" s="720"/>
      <c r="CN14" s="720"/>
      <c r="CO14" s="720"/>
      <c r="CP14" s="720"/>
      <c r="CQ14" s="721"/>
      <c r="CR14" s="680">
        <v>2224797</v>
      </c>
      <c r="CS14" s="681"/>
      <c r="CT14" s="681"/>
      <c r="CU14" s="681"/>
      <c r="CV14" s="681"/>
      <c r="CW14" s="681"/>
      <c r="CX14" s="681"/>
      <c r="CY14" s="682"/>
      <c r="CZ14" s="713">
        <v>3.3</v>
      </c>
      <c r="DA14" s="713"/>
      <c r="DB14" s="713"/>
      <c r="DC14" s="713"/>
      <c r="DD14" s="686">
        <v>385369</v>
      </c>
      <c r="DE14" s="681"/>
      <c r="DF14" s="681"/>
      <c r="DG14" s="681"/>
      <c r="DH14" s="681"/>
      <c r="DI14" s="681"/>
      <c r="DJ14" s="681"/>
      <c r="DK14" s="681"/>
      <c r="DL14" s="681"/>
      <c r="DM14" s="681"/>
      <c r="DN14" s="681"/>
      <c r="DO14" s="681"/>
      <c r="DP14" s="682"/>
      <c r="DQ14" s="686">
        <v>1977356</v>
      </c>
      <c r="DR14" s="681"/>
      <c r="DS14" s="681"/>
      <c r="DT14" s="681"/>
      <c r="DU14" s="681"/>
      <c r="DV14" s="681"/>
      <c r="DW14" s="681"/>
      <c r="DX14" s="681"/>
      <c r="DY14" s="681"/>
      <c r="DZ14" s="681"/>
      <c r="EA14" s="681"/>
      <c r="EB14" s="681"/>
      <c r="EC14" s="727"/>
    </row>
    <row r="15" spans="2:143" ht="11.25" customHeight="1" x14ac:dyDescent="0.2">
      <c r="B15" s="677" t="s">
        <v>255</v>
      </c>
      <c r="C15" s="678"/>
      <c r="D15" s="678"/>
      <c r="E15" s="678"/>
      <c r="F15" s="678"/>
      <c r="G15" s="678"/>
      <c r="H15" s="678"/>
      <c r="I15" s="678"/>
      <c r="J15" s="678"/>
      <c r="K15" s="678"/>
      <c r="L15" s="678"/>
      <c r="M15" s="678"/>
      <c r="N15" s="678"/>
      <c r="O15" s="678"/>
      <c r="P15" s="678"/>
      <c r="Q15" s="679"/>
      <c r="R15" s="680" t="s">
        <v>240</v>
      </c>
      <c r="S15" s="681"/>
      <c r="T15" s="681"/>
      <c r="U15" s="681"/>
      <c r="V15" s="681"/>
      <c r="W15" s="681"/>
      <c r="X15" s="681"/>
      <c r="Y15" s="682"/>
      <c r="Z15" s="713" t="s">
        <v>126</v>
      </c>
      <c r="AA15" s="713"/>
      <c r="AB15" s="713"/>
      <c r="AC15" s="713"/>
      <c r="AD15" s="714" t="s">
        <v>240</v>
      </c>
      <c r="AE15" s="714"/>
      <c r="AF15" s="714"/>
      <c r="AG15" s="714"/>
      <c r="AH15" s="714"/>
      <c r="AI15" s="714"/>
      <c r="AJ15" s="714"/>
      <c r="AK15" s="714"/>
      <c r="AL15" s="683" t="s">
        <v>126</v>
      </c>
      <c r="AM15" s="684"/>
      <c r="AN15" s="684"/>
      <c r="AO15" s="715"/>
      <c r="AP15" s="677" t="s">
        <v>256</v>
      </c>
      <c r="AQ15" s="678"/>
      <c r="AR15" s="678"/>
      <c r="AS15" s="678"/>
      <c r="AT15" s="678"/>
      <c r="AU15" s="678"/>
      <c r="AV15" s="678"/>
      <c r="AW15" s="678"/>
      <c r="AX15" s="678"/>
      <c r="AY15" s="678"/>
      <c r="AZ15" s="678"/>
      <c r="BA15" s="678"/>
      <c r="BB15" s="678"/>
      <c r="BC15" s="678"/>
      <c r="BD15" s="678"/>
      <c r="BE15" s="678"/>
      <c r="BF15" s="679"/>
      <c r="BG15" s="680">
        <v>951688</v>
      </c>
      <c r="BH15" s="681"/>
      <c r="BI15" s="681"/>
      <c r="BJ15" s="681"/>
      <c r="BK15" s="681"/>
      <c r="BL15" s="681"/>
      <c r="BM15" s="681"/>
      <c r="BN15" s="682"/>
      <c r="BO15" s="713">
        <v>4.2</v>
      </c>
      <c r="BP15" s="713"/>
      <c r="BQ15" s="713"/>
      <c r="BR15" s="713"/>
      <c r="BS15" s="686" t="s">
        <v>126</v>
      </c>
      <c r="BT15" s="681"/>
      <c r="BU15" s="681"/>
      <c r="BV15" s="681"/>
      <c r="BW15" s="681"/>
      <c r="BX15" s="681"/>
      <c r="BY15" s="681"/>
      <c r="BZ15" s="681"/>
      <c r="CA15" s="681"/>
      <c r="CB15" s="727"/>
      <c r="CD15" s="719" t="s">
        <v>257</v>
      </c>
      <c r="CE15" s="720"/>
      <c r="CF15" s="720"/>
      <c r="CG15" s="720"/>
      <c r="CH15" s="720"/>
      <c r="CI15" s="720"/>
      <c r="CJ15" s="720"/>
      <c r="CK15" s="720"/>
      <c r="CL15" s="720"/>
      <c r="CM15" s="720"/>
      <c r="CN15" s="720"/>
      <c r="CO15" s="720"/>
      <c r="CP15" s="720"/>
      <c r="CQ15" s="721"/>
      <c r="CR15" s="680">
        <v>6863775</v>
      </c>
      <c r="CS15" s="681"/>
      <c r="CT15" s="681"/>
      <c r="CU15" s="681"/>
      <c r="CV15" s="681"/>
      <c r="CW15" s="681"/>
      <c r="CX15" s="681"/>
      <c r="CY15" s="682"/>
      <c r="CZ15" s="713">
        <v>10.1</v>
      </c>
      <c r="DA15" s="713"/>
      <c r="DB15" s="713"/>
      <c r="DC15" s="713"/>
      <c r="DD15" s="686">
        <v>2407748</v>
      </c>
      <c r="DE15" s="681"/>
      <c r="DF15" s="681"/>
      <c r="DG15" s="681"/>
      <c r="DH15" s="681"/>
      <c r="DI15" s="681"/>
      <c r="DJ15" s="681"/>
      <c r="DK15" s="681"/>
      <c r="DL15" s="681"/>
      <c r="DM15" s="681"/>
      <c r="DN15" s="681"/>
      <c r="DO15" s="681"/>
      <c r="DP15" s="682"/>
      <c r="DQ15" s="686">
        <v>4055162</v>
      </c>
      <c r="DR15" s="681"/>
      <c r="DS15" s="681"/>
      <c r="DT15" s="681"/>
      <c r="DU15" s="681"/>
      <c r="DV15" s="681"/>
      <c r="DW15" s="681"/>
      <c r="DX15" s="681"/>
      <c r="DY15" s="681"/>
      <c r="DZ15" s="681"/>
      <c r="EA15" s="681"/>
      <c r="EB15" s="681"/>
      <c r="EC15" s="727"/>
    </row>
    <row r="16" spans="2:143" ht="11.25" customHeight="1" x14ac:dyDescent="0.2">
      <c r="B16" s="677" t="s">
        <v>258</v>
      </c>
      <c r="C16" s="678"/>
      <c r="D16" s="678"/>
      <c r="E16" s="678"/>
      <c r="F16" s="678"/>
      <c r="G16" s="678"/>
      <c r="H16" s="678"/>
      <c r="I16" s="678"/>
      <c r="J16" s="678"/>
      <c r="K16" s="678"/>
      <c r="L16" s="678"/>
      <c r="M16" s="678"/>
      <c r="N16" s="678"/>
      <c r="O16" s="678"/>
      <c r="P16" s="678"/>
      <c r="Q16" s="679"/>
      <c r="R16" s="680">
        <v>60525</v>
      </c>
      <c r="S16" s="681"/>
      <c r="T16" s="681"/>
      <c r="U16" s="681"/>
      <c r="V16" s="681"/>
      <c r="W16" s="681"/>
      <c r="X16" s="681"/>
      <c r="Y16" s="682"/>
      <c r="Z16" s="713">
        <v>0.1</v>
      </c>
      <c r="AA16" s="713"/>
      <c r="AB16" s="713"/>
      <c r="AC16" s="713"/>
      <c r="AD16" s="714">
        <v>60525</v>
      </c>
      <c r="AE16" s="714"/>
      <c r="AF16" s="714"/>
      <c r="AG16" s="714"/>
      <c r="AH16" s="714"/>
      <c r="AI16" s="714"/>
      <c r="AJ16" s="714"/>
      <c r="AK16" s="714"/>
      <c r="AL16" s="683">
        <v>0.2</v>
      </c>
      <c r="AM16" s="684"/>
      <c r="AN16" s="684"/>
      <c r="AO16" s="715"/>
      <c r="AP16" s="677" t="s">
        <v>259</v>
      </c>
      <c r="AQ16" s="678"/>
      <c r="AR16" s="678"/>
      <c r="AS16" s="678"/>
      <c r="AT16" s="678"/>
      <c r="AU16" s="678"/>
      <c r="AV16" s="678"/>
      <c r="AW16" s="678"/>
      <c r="AX16" s="678"/>
      <c r="AY16" s="678"/>
      <c r="AZ16" s="678"/>
      <c r="BA16" s="678"/>
      <c r="BB16" s="678"/>
      <c r="BC16" s="678"/>
      <c r="BD16" s="678"/>
      <c r="BE16" s="678"/>
      <c r="BF16" s="679"/>
      <c r="BG16" s="680" t="s">
        <v>136</v>
      </c>
      <c r="BH16" s="681"/>
      <c r="BI16" s="681"/>
      <c r="BJ16" s="681"/>
      <c r="BK16" s="681"/>
      <c r="BL16" s="681"/>
      <c r="BM16" s="681"/>
      <c r="BN16" s="682"/>
      <c r="BO16" s="713" t="s">
        <v>136</v>
      </c>
      <c r="BP16" s="713"/>
      <c r="BQ16" s="713"/>
      <c r="BR16" s="713"/>
      <c r="BS16" s="686" t="s">
        <v>136</v>
      </c>
      <c r="BT16" s="681"/>
      <c r="BU16" s="681"/>
      <c r="BV16" s="681"/>
      <c r="BW16" s="681"/>
      <c r="BX16" s="681"/>
      <c r="BY16" s="681"/>
      <c r="BZ16" s="681"/>
      <c r="CA16" s="681"/>
      <c r="CB16" s="727"/>
      <c r="CD16" s="719" t="s">
        <v>260</v>
      </c>
      <c r="CE16" s="720"/>
      <c r="CF16" s="720"/>
      <c r="CG16" s="720"/>
      <c r="CH16" s="720"/>
      <c r="CI16" s="720"/>
      <c r="CJ16" s="720"/>
      <c r="CK16" s="720"/>
      <c r="CL16" s="720"/>
      <c r="CM16" s="720"/>
      <c r="CN16" s="720"/>
      <c r="CO16" s="720"/>
      <c r="CP16" s="720"/>
      <c r="CQ16" s="721"/>
      <c r="CR16" s="680">
        <v>106291</v>
      </c>
      <c r="CS16" s="681"/>
      <c r="CT16" s="681"/>
      <c r="CU16" s="681"/>
      <c r="CV16" s="681"/>
      <c r="CW16" s="681"/>
      <c r="CX16" s="681"/>
      <c r="CY16" s="682"/>
      <c r="CZ16" s="713">
        <v>0.2</v>
      </c>
      <c r="DA16" s="713"/>
      <c r="DB16" s="713"/>
      <c r="DC16" s="713"/>
      <c r="DD16" s="686" t="s">
        <v>126</v>
      </c>
      <c r="DE16" s="681"/>
      <c r="DF16" s="681"/>
      <c r="DG16" s="681"/>
      <c r="DH16" s="681"/>
      <c r="DI16" s="681"/>
      <c r="DJ16" s="681"/>
      <c r="DK16" s="681"/>
      <c r="DL16" s="681"/>
      <c r="DM16" s="681"/>
      <c r="DN16" s="681"/>
      <c r="DO16" s="681"/>
      <c r="DP16" s="682"/>
      <c r="DQ16" s="686" t="s">
        <v>240</v>
      </c>
      <c r="DR16" s="681"/>
      <c r="DS16" s="681"/>
      <c r="DT16" s="681"/>
      <c r="DU16" s="681"/>
      <c r="DV16" s="681"/>
      <c r="DW16" s="681"/>
      <c r="DX16" s="681"/>
      <c r="DY16" s="681"/>
      <c r="DZ16" s="681"/>
      <c r="EA16" s="681"/>
      <c r="EB16" s="681"/>
      <c r="EC16" s="727"/>
    </row>
    <row r="17" spans="2:133" ht="11.25" customHeight="1" x14ac:dyDescent="0.2">
      <c r="B17" s="677" t="s">
        <v>261</v>
      </c>
      <c r="C17" s="678"/>
      <c r="D17" s="678"/>
      <c r="E17" s="678"/>
      <c r="F17" s="678"/>
      <c r="G17" s="678"/>
      <c r="H17" s="678"/>
      <c r="I17" s="678"/>
      <c r="J17" s="678"/>
      <c r="K17" s="678"/>
      <c r="L17" s="678"/>
      <c r="M17" s="678"/>
      <c r="N17" s="678"/>
      <c r="O17" s="678"/>
      <c r="P17" s="678"/>
      <c r="Q17" s="679"/>
      <c r="R17" s="680">
        <v>103276</v>
      </c>
      <c r="S17" s="681"/>
      <c r="T17" s="681"/>
      <c r="U17" s="681"/>
      <c r="V17" s="681"/>
      <c r="W17" s="681"/>
      <c r="X17" s="681"/>
      <c r="Y17" s="682"/>
      <c r="Z17" s="713">
        <v>0.1</v>
      </c>
      <c r="AA17" s="713"/>
      <c r="AB17" s="713"/>
      <c r="AC17" s="713"/>
      <c r="AD17" s="714">
        <v>103276</v>
      </c>
      <c r="AE17" s="714"/>
      <c r="AF17" s="714"/>
      <c r="AG17" s="714"/>
      <c r="AH17" s="714"/>
      <c r="AI17" s="714"/>
      <c r="AJ17" s="714"/>
      <c r="AK17" s="714"/>
      <c r="AL17" s="683">
        <v>0.4</v>
      </c>
      <c r="AM17" s="684"/>
      <c r="AN17" s="684"/>
      <c r="AO17" s="715"/>
      <c r="AP17" s="677" t="s">
        <v>262</v>
      </c>
      <c r="AQ17" s="678"/>
      <c r="AR17" s="678"/>
      <c r="AS17" s="678"/>
      <c r="AT17" s="678"/>
      <c r="AU17" s="678"/>
      <c r="AV17" s="678"/>
      <c r="AW17" s="678"/>
      <c r="AX17" s="678"/>
      <c r="AY17" s="678"/>
      <c r="AZ17" s="678"/>
      <c r="BA17" s="678"/>
      <c r="BB17" s="678"/>
      <c r="BC17" s="678"/>
      <c r="BD17" s="678"/>
      <c r="BE17" s="678"/>
      <c r="BF17" s="679"/>
      <c r="BG17" s="680" t="s">
        <v>126</v>
      </c>
      <c r="BH17" s="681"/>
      <c r="BI17" s="681"/>
      <c r="BJ17" s="681"/>
      <c r="BK17" s="681"/>
      <c r="BL17" s="681"/>
      <c r="BM17" s="681"/>
      <c r="BN17" s="682"/>
      <c r="BO17" s="713" t="s">
        <v>126</v>
      </c>
      <c r="BP17" s="713"/>
      <c r="BQ17" s="713"/>
      <c r="BR17" s="713"/>
      <c r="BS17" s="686" t="s">
        <v>126</v>
      </c>
      <c r="BT17" s="681"/>
      <c r="BU17" s="681"/>
      <c r="BV17" s="681"/>
      <c r="BW17" s="681"/>
      <c r="BX17" s="681"/>
      <c r="BY17" s="681"/>
      <c r="BZ17" s="681"/>
      <c r="CA17" s="681"/>
      <c r="CB17" s="727"/>
      <c r="CD17" s="719" t="s">
        <v>263</v>
      </c>
      <c r="CE17" s="720"/>
      <c r="CF17" s="720"/>
      <c r="CG17" s="720"/>
      <c r="CH17" s="720"/>
      <c r="CI17" s="720"/>
      <c r="CJ17" s="720"/>
      <c r="CK17" s="720"/>
      <c r="CL17" s="720"/>
      <c r="CM17" s="720"/>
      <c r="CN17" s="720"/>
      <c r="CO17" s="720"/>
      <c r="CP17" s="720"/>
      <c r="CQ17" s="721"/>
      <c r="CR17" s="680">
        <v>3337938</v>
      </c>
      <c r="CS17" s="681"/>
      <c r="CT17" s="681"/>
      <c r="CU17" s="681"/>
      <c r="CV17" s="681"/>
      <c r="CW17" s="681"/>
      <c r="CX17" s="681"/>
      <c r="CY17" s="682"/>
      <c r="CZ17" s="713">
        <v>4.9000000000000004</v>
      </c>
      <c r="DA17" s="713"/>
      <c r="DB17" s="713"/>
      <c r="DC17" s="713"/>
      <c r="DD17" s="686" t="s">
        <v>126</v>
      </c>
      <c r="DE17" s="681"/>
      <c r="DF17" s="681"/>
      <c r="DG17" s="681"/>
      <c r="DH17" s="681"/>
      <c r="DI17" s="681"/>
      <c r="DJ17" s="681"/>
      <c r="DK17" s="681"/>
      <c r="DL17" s="681"/>
      <c r="DM17" s="681"/>
      <c r="DN17" s="681"/>
      <c r="DO17" s="681"/>
      <c r="DP17" s="682"/>
      <c r="DQ17" s="686">
        <v>3304152</v>
      </c>
      <c r="DR17" s="681"/>
      <c r="DS17" s="681"/>
      <c r="DT17" s="681"/>
      <c r="DU17" s="681"/>
      <c r="DV17" s="681"/>
      <c r="DW17" s="681"/>
      <c r="DX17" s="681"/>
      <c r="DY17" s="681"/>
      <c r="DZ17" s="681"/>
      <c r="EA17" s="681"/>
      <c r="EB17" s="681"/>
      <c r="EC17" s="727"/>
    </row>
    <row r="18" spans="2:133" ht="11.25" customHeight="1" x14ac:dyDescent="0.2">
      <c r="B18" s="677" t="s">
        <v>264</v>
      </c>
      <c r="C18" s="678"/>
      <c r="D18" s="678"/>
      <c r="E18" s="678"/>
      <c r="F18" s="678"/>
      <c r="G18" s="678"/>
      <c r="H18" s="678"/>
      <c r="I18" s="678"/>
      <c r="J18" s="678"/>
      <c r="K18" s="678"/>
      <c r="L18" s="678"/>
      <c r="M18" s="678"/>
      <c r="N18" s="678"/>
      <c r="O18" s="678"/>
      <c r="P18" s="678"/>
      <c r="Q18" s="679"/>
      <c r="R18" s="680">
        <v>177966</v>
      </c>
      <c r="S18" s="681"/>
      <c r="T18" s="681"/>
      <c r="U18" s="681"/>
      <c r="V18" s="681"/>
      <c r="W18" s="681"/>
      <c r="X18" s="681"/>
      <c r="Y18" s="682"/>
      <c r="Z18" s="713">
        <v>0.3</v>
      </c>
      <c r="AA18" s="713"/>
      <c r="AB18" s="713"/>
      <c r="AC18" s="713"/>
      <c r="AD18" s="714">
        <v>177966</v>
      </c>
      <c r="AE18" s="714"/>
      <c r="AF18" s="714"/>
      <c r="AG18" s="714"/>
      <c r="AH18" s="714"/>
      <c r="AI18" s="714"/>
      <c r="AJ18" s="714"/>
      <c r="AK18" s="714"/>
      <c r="AL18" s="683">
        <v>0.6</v>
      </c>
      <c r="AM18" s="684"/>
      <c r="AN18" s="684"/>
      <c r="AO18" s="715"/>
      <c r="AP18" s="677" t="s">
        <v>265</v>
      </c>
      <c r="AQ18" s="678"/>
      <c r="AR18" s="678"/>
      <c r="AS18" s="678"/>
      <c r="AT18" s="678"/>
      <c r="AU18" s="678"/>
      <c r="AV18" s="678"/>
      <c r="AW18" s="678"/>
      <c r="AX18" s="678"/>
      <c r="AY18" s="678"/>
      <c r="AZ18" s="678"/>
      <c r="BA18" s="678"/>
      <c r="BB18" s="678"/>
      <c r="BC18" s="678"/>
      <c r="BD18" s="678"/>
      <c r="BE18" s="678"/>
      <c r="BF18" s="679"/>
      <c r="BG18" s="680" t="s">
        <v>240</v>
      </c>
      <c r="BH18" s="681"/>
      <c r="BI18" s="681"/>
      <c r="BJ18" s="681"/>
      <c r="BK18" s="681"/>
      <c r="BL18" s="681"/>
      <c r="BM18" s="681"/>
      <c r="BN18" s="682"/>
      <c r="BO18" s="713" t="s">
        <v>126</v>
      </c>
      <c r="BP18" s="713"/>
      <c r="BQ18" s="713"/>
      <c r="BR18" s="713"/>
      <c r="BS18" s="686" t="s">
        <v>126</v>
      </c>
      <c r="BT18" s="681"/>
      <c r="BU18" s="681"/>
      <c r="BV18" s="681"/>
      <c r="BW18" s="681"/>
      <c r="BX18" s="681"/>
      <c r="BY18" s="681"/>
      <c r="BZ18" s="681"/>
      <c r="CA18" s="681"/>
      <c r="CB18" s="727"/>
      <c r="CD18" s="719" t="s">
        <v>266</v>
      </c>
      <c r="CE18" s="720"/>
      <c r="CF18" s="720"/>
      <c r="CG18" s="720"/>
      <c r="CH18" s="720"/>
      <c r="CI18" s="720"/>
      <c r="CJ18" s="720"/>
      <c r="CK18" s="720"/>
      <c r="CL18" s="720"/>
      <c r="CM18" s="720"/>
      <c r="CN18" s="720"/>
      <c r="CO18" s="720"/>
      <c r="CP18" s="720"/>
      <c r="CQ18" s="721"/>
      <c r="CR18" s="680" t="s">
        <v>126</v>
      </c>
      <c r="CS18" s="681"/>
      <c r="CT18" s="681"/>
      <c r="CU18" s="681"/>
      <c r="CV18" s="681"/>
      <c r="CW18" s="681"/>
      <c r="CX18" s="681"/>
      <c r="CY18" s="682"/>
      <c r="CZ18" s="713" t="s">
        <v>136</v>
      </c>
      <c r="DA18" s="713"/>
      <c r="DB18" s="713"/>
      <c r="DC18" s="713"/>
      <c r="DD18" s="686" t="s">
        <v>136</v>
      </c>
      <c r="DE18" s="681"/>
      <c r="DF18" s="681"/>
      <c r="DG18" s="681"/>
      <c r="DH18" s="681"/>
      <c r="DI18" s="681"/>
      <c r="DJ18" s="681"/>
      <c r="DK18" s="681"/>
      <c r="DL18" s="681"/>
      <c r="DM18" s="681"/>
      <c r="DN18" s="681"/>
      <c r="DO18" s="681"/>
      <c r="DP18" s="682"/>
      <c r="DQ18" s="686" t="s">
        <v>126</v>
      </c>
      <c r="DR18" s="681"/>
      <c r="DS18" s="681"/>
      <c r="DT18" s="681"/>
      <c r="DU18" s="681"/>
      <c r="DV18" s="681"/>
      <c r="DW18" s="681"/>
      <c r="DX18" s="681"/>
      <c r="DY18" s="681"/>
      <c r="DZ18" s="681"/>
      <c r="EA18" s="681"/>
      <c r="EB18" s="681"/>
      <c r="EC18" s="727"/>
    </row>
    <row r="19" spans="2:133" ht="11.25" customHeight="1" x14ac:dyDescent="0.2">
      <c r="B19" s="677" t="s">
        <v>267</v>
      </c>
      <c r="C19" s="678"/>
      <c r="D19" s="678"/>
      <c r="E19" s="678"/>
      <c r="F19" s="678"/>
      <c r="G19" s="678"/>
      <c r="H19" s="678"/>
      <c r="I19" s="678"/>
      <c r="J19" s="678"/>
      <c r="K19" s="678"/>
      <c r="L19" s="678"/>
      <c r="M19" s="678"/>
      <c r="N19" s="678"/>
      <c r="O19" s="678"/>
      <c r="P19" s="678"/>
      <c r="Q19" s="679"/>
      <c r="R19" s="680">
        <v>139191</v>
      </c>
      <c r="S19" s="681"/>
      <c r="T19" s="681"/>
      <c r="U19" s="681"/>
      <c r="V19" s="681"/>
      <c r="W19" s="681"/>
      <c r="X19" s="681"/>
      <c r="Y19" s="682"/>
      <c r="Z19" s="713">
        <v>0.2</v>
      </c>
      <c r="AA19" s="713"/>
      <c r="AB19" s="713"/>
      <c r="AC19" s="713"/>
      <c r="AD19" s="714">
        <v>139191</v>
      </c>
      <c r="AE19" s="714"/>
      <c r="AF19" s="714"/>
      <c r="AG19" s="714"/>
      <c r="AH19" s="714"/>
      <c r="AI19" s="714"/>
      <c r="AJ19" s="714"/>
      <c r="AK19" s="714"/>
      <c r="AL19" s="683">
        <v>0.5</v>
      </c>
      <c r="AM19" s="684"/>
      <c r="AN19" s="684"/>
      <c r="AO19" s="715"/>
      <c r="AP19" s="677" t="s">
        <v>268</v>
      </c>
      <c r="AQ19" s="678"/>
      <c r="AR19" s="678"/>
      <c r="AS19" s="678"/>
      <c r="AT19" s="678"/>
      <c r="AU19" s="678"/>
      <c r="AV19" s="678"/>
      <c r="AW19" s="678"/>
      <c r="AX19" s="678"/>
      <c r="AY19" s="678"/>
      <c r="AZ19" s="678"/>
      <c r="BA19" s="678"/>
      <c r="BB19" s="678"/>
      <c r="BC19" s="678"/>
      <c r="BD19" s="678"/>
      <c r="BE19" s="678"/>
      <c r="BF19" s="679"/>
      <c r="BG19" s="680">
        <v>1622137</v>
      </c>
      <c r="BH19" s="681"/>
      <c r="BI19" s="681"/>
      <c r="BJ19" s="681"/>
      <c r="BK19" s="681"/>
      <c r="BL19" s="681"/>
      <c r="BM19" s="681"/>
      <c r="BN19" s="682"/>
      <c r="BO19" s="713">
        <v>7.1</v>
      </c>
      <c r="BP19" s="713"/>
      <c r="BQ19" s="713"/>
      <c r="BR19" s="713"/>
      <c r="BS19" s="686" t="s">
        <v>136</v>
      </c>
      <c r="BT19" s="681"/>
      <c r="BU19" s="681"/>
      <c r="BV19" s="681"/>
      <c r="BW19" s="681"/>
      <c r="BX19" s="681"/>
      <c r="BY19" s="681"/>
      <c r="BZ19" s="681"/>
      <c r="CA19" s="681"/>
      <c r="CB19" s="727"/>
      <c r="CD19" s="719" t="s">
        <v>269</v>
      </c>
      <c r="CE19" s="720"/>
      <c r="CF19" s="720"/>
      <c r="CG19" s="720"/>
      <c r="CH19" s="720"/>
      <c r="CI19" s="720"/>
      <c r="CJ19" s="720"/>
      <c r="CK19" s="720"/>
      <c r="CL19" s="720"/>
      <c r="CM19" s="720"/>
      <c r="CN19" s="720"/>
      <c r="CO19" s="720"/>
      <c r="CP19" s="720"/>
      <c r="CQ19" s="721"/>
      <c r="CR19" s="680" t="s">
        <v>126</v>
      </c>
      <c r="CS19" s="681"/>
      <c r="CT19" s="681"/>
      <c r="CU19" s="681"/>
      <c r="CV19" s="681"/>
      <c r="CW19" s="681"/>
      <c r="CX19" s="681"/>
      <c r="CY19" s="682"/>
      <c r="CZ19" s="713" t="s">
        <v>136</v>
      </c>
      <c r="DA19" s="713"/>
      <c r="DB19" s="713"/>
      <c r="DC19" s="713"/>
      <c r="DD19" s="686" t="s">
        <v>126</v>
      </c>
      <c r="DE19" s="681"/>
      <c r="DF19" s="681"/>
      <c r="DG19" s="681"/>
      <c r="DH19" s="681"/>
      <c r="DI19" s="681"/>
      <c r="DJ19" s="681"/>
      <c r="DK19" s="681"/>
      <c r="DL19" s="681"/>
      <c r="DM19" s="681"/>
      <c r="DN19" s="681"/>
      <c r="DO19" s="681"/>
      <c r="DP19" s="682"/>
      <c r="DQ19" s="686" t="s">
        <v>136</v>
      </c>
      <c r="DR19" s="681"/>
      <c r="DS19" s="681"/>
      <c r="DT19" s="681"/>
      <c r="DU19" s="681"/>
      <c r="DV19" s="681"/>
      <c r="DW19" s="681"/>
      <c r="DX19" s="681"/>
      <c r="DY19" s="681"/>
      <c r="DZ19" s="681"/>
      <c r="EA19" s="681"/>
      <c r="EB19" s="681"/>
      <c r="EC19" s="727"/>
    </row>
    <row r="20" spans="2:133" ht="11.25" customHeight="1" x14ac:dyDescent="0.2">
      <c r="B20" s="677" t="s">
        <v>270</v>
      </c>
      <c r="C20" s="678"/>
      <c r="D20" s="678"/>
      <c r="E20" s="678"/>
      <c r="F20" s="678"/>
      <c r="G20" s="678"/>
      <c r="H20" s="678"/>
      <c r="I20" s="678"/>
      <c r="J20" s="678"/>
      <c r="K20" s="678"/>
      <c r="L20" s="678"/>
      <c r="M20" s="678"/>
      <c r="N20" s="678"/>
      <c r="O20" s="678"/>
      <c r="P20" s="678"/>
      <c r="Q20" s="679"/>
      <c r="R20" s="680">
        <v>28972</v>
      </c>
      <c r="S20" s="681"/>
      <c r="T20" s="681"/>
      <c r="U20" s="681"/>
      <c r="V20" s="681"/>
      <c r="W20" s="681"/>
      <c r="X20" s="681"/>
      <c r="Y20" s="682"/>
      <c r="Z20" s="713">
        <v>0</v>
      </c>
      <c r="AA20" s="713"/>
      <c r="AB20" s="713"/>
      <c r="AC20" s="713"/>
      <c r="AD20" s="714">
        <v>28972</v>
      </c>
      <c r="AE20" s="714"/>
      <c r="AF20" s="714"/>
      <c r="AG20" s="714"/>
      <c r="AH20" s="714"/>
      <c r="AI20" s="714"/>
      <c r="AJ20" s="714"/>
      <c r="AK20" s="714"/>
      <c r="AL20" s="683">
        <v>0.1</v>
      </c>
      <c r="AM20" s="684"/>
      <c r="AN20" s="684"/>
      <c r="AO20" s="715"/>
      <c r="AP20" s="677" t="s">
        <v>271</v>
      </c>
      <c r="AQ20" s="678"/>
      <c r="AR20" s="678"/>
      <c r="AS20" s="678"/>
      <c r="AT20" s="678"/>
      <c r="AU20" s="678"/>
      <c r="AV20" s="678"/>
      <c r="AW20" s="678"/>
      <c r="AX20" s="678"/>
      <c r="AY20" s="678"/>
      <c r="AZ20" s="678"/>
      <c r="BA20" s="678"/>
      <c r="BB20" s="678"/>
      <c r="BC20" s="678"/>
      <c r="BD20" s="678"/>
      <c r="BE20" s="678"/>
      <c r="BF20" s="679"/>
      <c r="BG20" s="680">
        <v>1622137</v>
      </c>
      <c r="BH20" s="681"/>
      <c r="BI20" s="681"/>
      <c r="BJ20" s="681"/>
      <c r="BK20" s="681"/>
      <c r="BL20" s="681"/>
      <c r="BM20" s="681"/>
      <c r="BN20" s="682"/>
      <c r="BO20" s="713">
        <v>7.1</v>
      </c>
      <c r="BP20" s="713"/>
      <c r="BQ20" s="713"/>
      <c r="BR20" s="713"/>
      <c r="BS20" s="686" t="s">
        <v>240</v>
      </c>
      <c r="BT20" s="681"/>
      <c r="BU20" s="681"/>
      <c r="BV20" s="681"/>
      <c r="BW20" s="681"/>
      <c r="BX20" s="681"/>
      <c r="BY20" s="681"/>
      <c r="BZ20" s="681"/>
      <c r="CA20" s="681"/>
      <c r="CB20" s="727"/>
      <c r="CD20" s="719" t="s">
        <v>272</v>
      </c>
      <c r="CE20" s="720"/>
      <c r="CF20" s="720"/>
      <c r="CG20" s="720"/>
      <c r="CH20" s="720"/>
      <c r="CI20" s="720"/>
      <c r="CJ20" s="720"/>
      <c r="CK20" s="720"/>
      <c r="CL20" s="720"/>
      <c r="CM20" s="720"/>
      <c r="CN20" s="720"/>
      <c r="CO20" s="720"/>
      <c r="CP20" s="720"/>
      <c r="CQ20" s="721"/>
      <c r="CR20" s="680">
        <v>68103169</v>
      </c>
      <c r="CS20" s="681"/>
      <c r="CT20" s="681"/>
      <c r="CU20" s="681"/>
      <c r="CV20" s="681"/>
      <c r="CW20" s="681"/>
      <c r="CX20" s="681"/>
      <c r="CY20" s="682"/>
      <c r="CZ20" s="713">
        <v>100</v>
      </c>
      <c r="DA20" s="713"/>
      <c r="DB20" s="713"/>
      <c r="DC20" s="713"/>
      <c r="DD20" s="686">
        <v>5162507</v>
      </c>
      <c r="DE20" s="681"/>
      <c r="DF20" s="681"/>
      <c r="DG20" s="681"/>
      <c r="DH20" s="681"/>
      <c r="DI20" s="681"/>
      <c r="DJ20" s="681"/>
      <c r="DK20" s="681"/>
      <c r="DL20" s="681"/>
      <c r="DM20" s="681"/>
      <c r="DN20" s="681"/>
      <c r="DO20" s="681"/>
      <c r="DP20" s="682"/>
      <c r="DQ20" s="686">
        <v>34025448</v>
      </c>
      <c r="DR20" s="681"/>
      <c r="DS20" s="681"/>
      <c r="DT20" s="681"/>
      <c r="DU20" s="681"/>
      <c r="DV20" s="681"/>
      <c r="DW20" s="681"/>
      <c r="DX20" s="681"/>
      <c r="DY20" s="681"/>
      <c r="DZ20" s="681"/>
      <c r="EA20" s="681"/>
      <c r="EB20" s="681"/>
      <c r="EC20" s="727"/>
    </row>
    <row r="21" spans="2:133" ht="11.25" customHeight="1" x14ac:dyDescent="0.2">
      <c r="B21" s="677" t="s">
        <v>273</v>
      </c>
      <c r="C21" s="678"/>
      <c r="D21" s="678"/>
      <c r="E21" s="678"/>
      <c r="F21" s="678"/>
      <c r="G21" s="678"/>
      <c r="H21" s="678"/>
      <c r="I21" s="678"/>
      <c r="J21" s="678"/>
      <c r="K21" s="678"/>
      <c r="L21" s="678"/>
      <c r="M21" s="678"/>
      <c r="N21" s="678"/>
      <c r="O21" s="678"/>
      <c r="P21" s="678"/>
      <c r="Q21" s="679"/>
      <c r="R21" s="680">
        <v>9803</v>
      </c>
      <c r="S21" s="681"/>
      <c r="T21" s="681"/>
      <c r="U21" s="681"/>
      <c r="V21" s="681"/>
      <c r="W21" s="681"/>
      <c r="X21" s="681"/>
      <c r="Y21" s="682"/>
      <c r="Z21" s="713">
        <v>0</v>
      </c>
      <c r="AA21" s="713"/>
      <c r="AB21" s="713"/>
      <c r="AC21" s="713"/>
      <c r="AD21" s="714">
        <v>9803</v>
      </c>
      <c r="AE21" s="714"/>
      <c r="AF21" s="714"/>
      <c r="AG21" s="714"/>
      <c r="AH21" s="714"/>
      <c r="AI21" s="714"/>
      <c r="AJ21" s="714"/>
      <c r="AK21" s="714"/>
      <c r="AL21" s="683">
        <v>0</v>
      </c>
      <c r="AM21" s="684"/>
      <c r="AN21" s="684"/>
      <c r="AO21" s="715"/>
      <c r="AP21" s="774" t="s">
        <v>274</v>
      </c>
      <c r="AQ21" s="782"/>
      <c r="AR21" s="782"/>
      <c r="AS21" s="782"/>
      <c r="AT21" s="782"/>
      <c r="AU21" s="782"/>
      <c r="AV21" s="782"/>
      <c r="AW21" s="782"/>
      <c r="AX21" s="782"/>
      <c r="AY21" s="782"/>
      <c r="AZ21" s="782"/>
      <c r="BA21" s="782"/>
      <c r="BB21" s="782"/>
      <c r="BC21" s="782"/>
      <c r="BD21" s="782"/>
      <c r="BE21" s="782"/>
      <c r="BF21" s="776"/>
      <c r="BG21" s="680">
        <v>2982</v>
      </c>
      <c r="BH21" s="681"/>
      <c r="BI21" s="681"/>
      <c r="BJ21" s="681"/>
      <c r="BK21" s="681"/>
      <c r="BL21" s="681"/>
      <c r="BM21" s="681"/>
      <c r="BN21" s="682"/>
      <c r="BO21" s="713">
        <v>0</v>
      </c>
      <c r="BP21" s="713"/>
      <c r="BQ21" s="713"/>
      <c r="BR21" s="713"/>
      <c r="BS21" s="686" t="s">
        <v>240</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275</v>
      </c>
      <c r="C22" s="678"/>
      <c r="D22" s="678"/>
      <c r="E22" s="678"/>
      <c r="F22" s="678"/>
      <c r="G22" s="678"/>
      <c r="H22" s="678"/>
      <c r="I22" s="678"/>
      <c r="J22" s="678"/>
      <c r="K22" s="678"/>
      <c r="L22" s="678"/>
      <c r="M22" s="678"/>
      <c r="N22" s="678"/>
      <c r="O22" s="678"/>
      <c r="P22" s="678"/>
      <c r="Q22" s="679"/>
      <c r="R22" s="680">
        <v>3007463</v>
      </c>
      <c r="S22" s="681"/>
      <c r="T22" s="681"/>
      <c r="U22" s="681"/>
      <c r="V22" s="681"/>
      <c r="W22" s="681"/>
      <c r="X22" s="681"/>
      <c r="Y22" s="682"/>
      <c r="Z22" s="713">
        <v>4.3</v>
      </c>
      <c r="AA22" s="713"/>
      <c r="AB22" s="713"/>
      <c r="AC22" s="713"/>
      <c r="AD22" s="714">
        <v>2888345</v>
      </c>
      <c r="AE22" s="714"/>
      <c r="AF22" s="714"/>
      <c r="AG22" s="714"/>
      <c r="AH22" s="714"/>
      <c r="AI22" s="714"/>
      <c r="AJ22" s="714"/>
      <c r="AK22" s="714"/>
      <c r="AL22" s="683">
        <v>10.1</v>
      </c>
      <c r="AM22" s="684"/>
      <c r="AN22" s="684"/>
      <c r="AO22" s="715"/>
      <c r="AP22" s="774" t="s">
        <v>276</v>
      </c>
      <c r="AQ22" s="782"/>
      <c r="AR22" s="782"/>
      <c r="AS22" s="782"/>
      <c r="AT22" s="782"/>
      <c r="AU22" s="782"/>
      <c r="AV22" s="782"/>
      <c r="AW22" s="782"/>
      <c r="AX22" s="782"/>
      <c r="AY22" s="782"/>
      <c r="AZ22" s="782"/>
      <c r="BA22" s="782"/>
      <c r="BB22" s="782"/>
      <c r="BC22" s="782"/>
      <c r="BD22" s="782"/>
      <c r="BE22" s="782"/>
      <c r="BF22" s="776"/>
      <c r="BG22" s="680" t="s">
        <v>126</v>
      </c>
      <c r="BH22" s="681"/>
      <c r="BI22" s="681"/>
      <c r="BJ22" s="681"/>
      <c r="BK22" s="681"/>
      <c r="BL22" s="681"/>
      <c r="BM22" s="681"/>
      <c r="BN22" s="682"/>
      <c r="BO22" s="713" t="s">
        <v>136</v>
      </c>
      <c r="BP22" s="713"/>
      <c r="BQ22" s="713"/>
      <c r="BR22" s="713"/>
      <c r="BS22" s="686" t="s">
        <v>126</v>
      </c>
      <c r="BT22" s="681"/>
      <c r="BU22" s="681"/>
      <c r="BV22" s="681"/>
      <c r="BW22" s="681"/>
      <c r="BX22" s="681"/>
      <c r="BY22" s="681"/>
      <c r="BZ22" s="681"/>
      <c r="CA22" s="681"/>
      <c r="CB22" s="727"/>
      <c r="CD22" s="784" t="s">
        <v>277</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278</v>
      </c>
      <c r="C23" s="678"/>
      <c r="D23" s="678"/>
      <c r="E23" s="678"/>
      <c r="F23" s="678"/>
      <c r="G23" s="678"/>
      <c r="H23" s="678"/>
      <c r="I23" s="678"/>
      <c r="J23" s="678"/>
      <c r="K23" s="678"/>
      <c r="L23" s="678"/>
      <c r="M23" s="678"/>
      <c r="N23" s="678"/>
      <c r="O23" s="678"/>
      <c r="P23" s="678"/>
      <c r="Q23" s="679"/>
      <c r="R23" s="680">
        <v>2888345</v>
      </c>
      <c r="S23" s="681"/>
      <c r="T23" s="681"/>
      <c r="U23" s="681"/>
      <c r="V23" s="681"/>
      <c r="W23" s="681"/>
      <c r="X23" s="681"/>
      <c r="Y23" s="682"/>
      <c r="Z23" s="713">
        <v>4.0999999999999996</v>
      </c>
      <c r="AA23" s="713"/>
      <c r="AB23" s="713"/>
      <c r="AC23" s="713"/>
      <c r="AD23" s="714">
        <v>2888345</v>
      </c>
      <c r="AE23" s="714"/>
      <c r="AF23" s="714"/>
      <c r="AG23" s="714"/>
      <c r="AH23" s="714"/>
      <c r="AI23" s="714"/>
      <c r="AJ23" s="714"/>
      <c r="AK23" s="714"/>
      <c r="AL23" s="683">
        <v>10.1</v>
      </c>
      <c r="AM23" s="684"/>
      <c r="AN23" s="684"/>
      <c r="AO23" s="715"/>
      <c r="AP23" s="774" t="s">
        <v>279</v>
      </c>
      <c r="AQ23" s="782"/>
      <c r="AR23" s="782"/>
      <c r="AS23" s="782"/>
      <c r="AT23" s="782"/>
      <c r="AU23" s="782"/>
      <c r="AV23" s="782"/>
      <c r="AW23" s="782"/>
      <c r="AX23" s="782"/>
      <c r="AY23" s="782"/>
      <c r="AZ23" s="782"/>
      <c r="BA23" s="782"/>
      <c r="BB23" s="782"/>
      <c r="BC23" s="782"/>
      <c r="BD23" s="782"/>
      <c r="BE23" s="782"/>
      <c r="BF23" s="776"/>
      <c r="BG23" s="680">
        <v>1619155</v>
      </c>
      <c r="BH23" s="681"/>
      <c r="BI23" s="681"/>
      <c r="BJ23" s="681"/>
      <c r="BK23" s="681"/>
      <c r="BL23" s="681"/>
      <c r="BM23" s="681"/>
      <c r="BN23" s="682"/>
      <c r="BO23" s="713">
        <v>7.1</v>
      </c>
      <c r="BP23" s="713"/>
      <c r="BQ23" s="713"/>
      <c r="BR23" s="713"/>
      <c r="BS23" s="686" t="s">
        <v>240</v>
      </c>
      <c r="BT23" s="681"/>
      <c r="BU23" s="681"/>
      <c r="BV23" s="681"/>
      <c r="BW23" s="681"/>
      <c r="BX23" s="681"/>
      <c r="BY23" s="681"/>
      <c r="BZ23" s="681"/>
      <c r="CA23" s="681"/>
      <c r="CB23" s="727"/>
      <c r="CD23" s="784" t="s">
        <v>218</v>
      </c>
      <c r="CE23" s="785"/>
      <c r="CF23" s="785"/>
      <c r="CG23" s="785"/>
      <c r="CH23" s="785"/>
      <c r="CI23" s="785"/>
      <c r="CJ23" s="785"/>
      <c r="CK23" s="785"/>
      <c r="CL23" s="785"/>
      <c r="CM23" s="785"/>
      <c r="CN23" s="785"/>
      <c r="CO23" s="785"/>
      <c r="CP23" s="785"/>
      <c r="CQ23" s="786"/>
      <c r="CR23" s="784" t="s">
        <v>280</v>
      </c>
      <c r="CS23" s="785"/>
      <c r="CT23" s="785"/>
      <c r="CU23" s="785"/>
      <c r="CV23" s="785"/>
      <c r="CW23" s="785"/>
      <c r="CX23" s="785"/>
      <c r="CY23" s="786"/>
      <c r="CZ23" s="784" t="s">
        <v>281</v>
      </c>
      <c r="DA23" s="785"/>
      <c r="DB23" s="785"/>
      <c r="DC23" s="786"/>
      <c r="DD23" s="784" t="s">
        <v>282</v>
      </c>
      <c r="DE23" s="785"/>
      <c r="DF23" s="785"/>
      <c r="DG23" s="785"/>
      <c r="DH23" s="785"/>
      <c r="DI23" s="785"/>
      <c r="DJ23" s="785"/>
      <c r="DK23" s="786"/>
      <c r="DL23" s="793" t="s">
        <v>283</v>
      </c>
      <c r="DM23" s="794"/>
      <c r="DN23" s="794"/>
      <c r="DO23" s="794"/>
      <c r="DP23" s="794"/>
      <c r="DQ23" s="794"/>
      <c r="DR23" s="794"/>
      <c r="DS23" s="794"/>
      <c r="DT23" s="794"/>
      <c r="DU23" s="794"/>
      <c r="DV23" s="795"/>
      <c r="DW23" s="784" t="s">
        <v>284</v>
      </c>
      <c r="DX23" s="785"/>
      <c r="DY23" s="785"/>
      <c r="DZ23" s="785"/>
      <c r="EA23" s="785"/>
      <c r="EB23" s="785"/>
      <c r="EC23" s="786"/>
    </row>
    <row r="24" spans="2:133" ht="11.25" customHeight="1" x14ac:dyDescent="0.2">
      <c r="B24" s="677" t="s">
        <v>285</v>
      </c>
      <c r="C24" s="678"/>
      <c r="D24" s="678"/>
      <c r="E24" s="678"/>
      <c r="F24" s="678"/>
      <c r="G24" s="678"/>
      <c r="H24" s="678"/>
      <c r="I24" s="678"/>
      <c r="J24" s="678"/>
      <c r="K24" s="678"/>
      <c r="L24" s="678"/>
      <c r="M24" s="678"/>
      <c r="N24" s="678"/>
      <c r="O24" s="678"/>
      <c r="P24" s="678"/>
      <c r="Q24" s="679"/>
      <c r="R24" s="680">
        <v>119083</v>
      </c>
      <c r="S24" s="681"/>
      <c r="T24" s="681"/>
      <c r="U24" s="681"/>
      <c r="V24" s="681"/>
      <c r="W24" s="681"/>
      <c r="X24" s="681"/>
      <c r="Y24" s="682"/>
      <c r="Z24" s="713">
        <v>0.2</v>
      </c>
      <c r="AA24" s="713"/>
      <c r="AB24" s="713"/>
      <c r="AC24" s="713"/>
      <c r="AD24" s="714" t="s">
        <v>126</v>
      </c>
      <c r="AE24" s="714"/>
      <c r="AF24" s="714"/>
      <c r="AG24" s="714"/>
      <c r="AH24" s="714"/>
      <c r="AI24" s="714"/>
      <c r="AJ24" s="714"/>
      <c r="AK24" s="714"/>
      <c r="AL24" s="683" t="s">
        <v>126</v>
      </c>
      <c r="AM24" s="684"/>
      <c r="AN24" s="684"/>
      <c r="AO24" s="715"/>
      <c r="AP24" s="774" t="s">
        <v>286</v>
      </c>
      <c r="AQ24" s="782"/>
      <c r="AR24" s="782"/>
      <c r="AS24" s="782"/>
      <c r="AT24" s="782"/>
      <c r="AU24" s="782"/>
      <c r="AV24" s="782"/>
      <c r="AW24" s="782"/>
      <c r="AX24" s="782"/>
      <c r="AY24" s="782"/>
      <c r="AZ24" s="782"/>
      <c r="BA24" s="782"/>
      <c r="BB24" s="782"/>
      <c r="BC24" s="782"/>
      <c r="BD24" s="782"/>
      <c r="BE24" s="782"/>
      <c r="BF24" s="776"/>
      <c r="BG24" s="680" t="s">
        <v>126</v>
      </c>
      <c r="BH24" s="681"/>
      <c r="BI24" s="681"/>
      <c r="BJ24" s="681"/>
      <c r="BK24" s="681"/>
      <c r="BL24" s="681"/>
      <c r="BM24" s="681"/>
      <c r="BN24" s="682"/>
      <c r="BO24" s="713" t="s">
        <v>136</v>
      </c>
      <c r="BP24" s="713"/>
      <c r="BQ24" s="713"/>
      <c r="BR24" s="713"/>
      <c r="BS24" s="686" t="s">
        <v>240</v>
      </c>
      <c r="BT24" s="681"/>
      <c r="BU24" s="681"/>
      <c r="BV24" s="681"/>
      <c r="BW24" s="681"/>
      <c r="BX24" s="681"/>
      <c r="BY24" s="681"/>
      <c r="BZ24" s="681"/>
      <c r="CA24" s="681"/>
      <c r="CB24" s="727"/>
      <c r="CD24" s="738" t="s">
        <v>287</v>
      </c>
      <c r="CE24" s="739"/>
      <c r="CF24" s="739"/>
      <c r="CG24" s="739"/>
      <c r="CH24" s="739"/>
      <c r="CI24" s="739"/>
      <c r="CJ24" s="739"/>
      <c r="CK24" s="739"/>
      <c r="CL24" s="739"/>
      <c r="CM24" s="739"/>
      <c r="CN24" s="739"/>
      <c r="CO24" s="739"/>
      <c r="CP24" s="739"/>
      <c r="CQ24" s="740"/>
      <c r="CR24" s="735">
        <v>28168761</v>
      </c>
      <c r="CS24" s="736"/>
      <c r="CT24" s="736"/>
      <c r="CU24" s="736"/>
      <c r="CV24" s="736"/>
      <c r="CW24" s="736"/>
      <c r="CX24" s="736"/>
      <c r="CY24" s="779"/>
      <c r="CZ24" s="780">
        <v>41.4</v>
      </c>
      <c r="DA24" s="751"/>
      <c r="DB24" s="751"/>
      <c r="DC24" s="783"/>
      <c r="DD24" s="778">
        <v>16867658</v>
      </c>
      <c r="DE24" s="736"/>
      <c r="DF24" s="736"/>
      <c r="DG24" s="736"/>
      <c r="DH24" s="736"/>
      <c r="DI24" s="736"/>
      <c r="DJ24" s="736"/>
      <c r="DK24" s="779"/>
      <c r="DL24" s="778">
        <v>16742872</v>
      </c>
      <c r="DM24" s="736"/>
      <c r="DN24" s="736"/>
      <c r="DO24" s="736"/>
      <c r="DP24" s="736"/>
      <c r="DQ24" s="736"/>
      <c r="DR24" s="736"/>
      <c r="DS24" s="736"/>
      <c r="DT24" s="736"/>
      <c r="DU24" s="736"/>
      <c r="DV24" s="779"/>
      <c r="DW24" s="780">
        <v>54.9</v>
      </c>
      <c r="DX24" s="751"/>
      <c r="DY24" s="751"/>
      <c r="DZ24" s="751"/>
      <c r="EA24" s="751"/>
      <c r="EB24" s="751"/>
      <c r="EC24" s="781"/>
    </row>
    <row r="25" spans="2:133" ht="11.25" customHeight="1" x14ac:dyDescent="0.2">
      <c r="B25" s="677" t="s">
        <v>288</v>
      </c>
      <c r="C25" s="678"/>
      <c r="D25" s="678"/>
      <c r="E25" s="678"/>
      <c r="F25" s="678"/>
      <c r="G25" s="678"/>
      <c r="H25" s="678"/>
      <c r="I25" s="678"/>
      <c r="J25" s="678"/>
      <c r="K25" s="678"/>
      <c r="L25" s="678"/>
      <c r="M25" s="678"/>
      <c r="N25" s="678"/>
      <c r="O25" s="678"/>
      <c r="P25" s="678"/>
      <c r="Q25" s="679"/>
      <c r="R25" s="680">
        <v>35</v>
      </c>
      <c r="S25" s="681"/>
      <c r="T25" s="681"/>
      <c r="U25" s="681"/>
      <c r="V25" s="681"/>
      <c r="W25" s="681"/>
      <c r="X25" s="681"/>
      <c r="Y25" s="682"/>
      <c r="Z25" s="713">
        <v>0</v>
      </c>
      <c r="AA25" s="713"/>
      <c r="AB25" s="713"/>
      <c r="AC25" s="713"/>
      <c r="AD25" s="714" t="s">
        <v>136</v>
      </c>
      <c r="AE25" s="714"/>
      <c r="AF25" s="714"/>
      <c r="AG25" s="714"/>
      <c r="AH25" s="714"/>
      <c r="AI25" s="714"/>
      <c r="AJ25" s="714"/>
      <c r="AK25" s="714"/>
      <c r="AL25" s="683" t="s">
        <v>136</v>
      </c>
      <c r="AM25" s="684"/>
      <c r="AN25" s="684"/>
      <c r="AO25" s="715"/>
      <c r="AP25" s="774" t="s">
        <v>289</v>
      </c>
      <c r="AQ25" s="782"/>
      <c r="AR25" s="782"/>
      <c r="AS25" s="782"/>
      <c r="AT25" s="782"/>
      <c r="AU25" s="782"/>
      <c r="AV25" s="782"/>
      <c r="AW25" s="782"/>
      <c r="AX25" s="782"/>
      <c r="AY25" s="782"/>
      <c r="AZ25" s="782"/>
      <c r="BA25" s="782"/>
      <c r="BB25" s="782"/>
      <c r="BC25" s="782"/>
      <c r="BD25" s="782"/>
      <c r="BE25" s="782"/>
      <c r="BF25" s="776"/>
      <c r="BG25" s="680" t="s">
        <v>126</v>
      </c>
      <c r="BH25" s="681"/>
      <c r="BI25" s="681"/>
      <c r="BJ25" s="681"/>
      <c r="BK25" s="681"/>
      <c r="BL25" s="681"/>
      <c r="BM25" s="681"/>
      <c r="BN25" s="682"/>
      <c r="BO25" s="713" t="s">
        <v>240</v>
      </c>
      <c r="BP25" s="713"/>
      <c r="BQ25" s="713"/>
      <c r="BR25" s="713"/>
      <c r="BS25" s="686" t="s">
        <v>240</v>
      </c>
      <c r="BT25" s="681"/>
      <c r="BU25" s="681"/>
      <c r="BV25" s="681"/>
      <c r="BW25" s="681"/>
      <c r="BX25" s="681"/>
      <c r="BY25" s="681"/>
      <c r="BZ25" s="681"/>
      <c r="CA25" s="681"/>
      <c r="CB25" s="727"/>
      <c r="CD25" s="719" t="s">
        <v>290</v>
      </c>
      <c r="CE25" s="720"/>
      <c r="CF25" s="720"/>
      <c r="CG25" s="720"/>
      <c r="CH25" s="720"/>
      <c r="CI25" s="720"/>
      <c r="CJ25" s="720"/>
      <c r="CK25" s="720"/>
      <c r="CL25" s="720"/>
      <c r="CM25" s="720"/>
      <c r="CN25" s="720"/>
      <c r="CO25" s="720"/>
      <c r="CP25" s="720"/>
      <c r="CQ25" s="721"/>
      <c r="CR25" s="680">
        <v>9869603</v>
      </c>
      <c r="CS25" s="699"/>
      <c r="CT25" s="699"/>
      <c r="CU25" s="699"/>
      <c r="CV25" s="699"/>
      <c r="CW25" s="699"/>
      <c r="CX25" s="699"/>
      <c r="CY25" s="700"/>
      <c r="CZ25" s="683">
        <v>14.5</v>
      </c>
      <c r="DA25" s="701"/>
      <c r="DB25" s="701"/>
      <c r="DC25" s="702"/>
      <c r="DD25" s="686">
        <v>9121744</v>
      </c>
      <c r="DE25" s="699"/>
      <c r="DF25" s="699"/>
      <c r="DG25" s="699"/>
      <c r="DH25" s="699"/>
      <c r="DI25" s="699"/>
      <c r="DJ25" s="699"/>
      <c r="DK25" s="700"/>
      <c r="DL25" s="686">
        <v>9007130</v>
      </c>
      <c r="DM25" s="699"/>
      <c r="DN25" s="699"/>
      <c r="DO25" s="699"/>
      <c r="DP25" s="699"/>
      <c r="DQ25" s="699"/>
      <c r="DR25" s="699"/>
      <c r="DS25" s="699"/>
      <c r="DT25" s="699"/>
      <c r="DU25" s="699"/>
      <c r="DV25" s="700"/>
      <c r="DW25" s="683">
        <v>29.5</v>
      </c>
      <c r="DX25" s="701"/>
      <c r="DY25" s="701"/>
      <c r="DZ25" s="701"/>
      <c r="EA25" s="701"/>
      <c r="EB25" s="701"/>
      <c r="EC25" s="722"/>
    </row>
    <row r="26" spans="2:133" ht="11.25" customHeight="1" x14ac:dyDescent="0.2">
      <c r="B26" s="677" t="s">
        <v>291</v>
      </c>
      <c r="C26" s="678"/>
      <c r="D26" s="678"/>
      <c r="E26" s="678"/>
      <c r="F26" s="678"/>
      <c r="G26" s="678"/>
      <c r="H26" s="678"/>
      <c r="I26" s="678"/>
      <c r="J26" s="678"/>
      <c r="K26" s="678"/>
      <c r="L26" s="678"/>
      <c r="M26" s="678"/>
      <c r="N26" s="678"/>
      <c r="O26" s="678"/>
      <c r="P26" s="678"/>
      <c r="Q26" s="679"/>
      <c r="R26" s="680">
        <v>30081853</v>
      </c>
      <c r="S26" s="681"/>
      <c r="T26" s="681"/>
      <c r="U26" s="681"/>
      <c r="V26" s="681"/>
      <c r="W26" s="681"/>
      <c r="X26" s="681"/>
      <c r="Y26" s="682"/>
      <c r="Z26" s="713">
        <v>42.8</v>
      </c>
      <c r="AA26" s="713"/>
      <c r="AB26" s="713"/>
      <c r="AC26" s="713"/>
      <c r="AD26" s="714">
        <v>28343580</v>
      </c>
      <c r="AE26" s="714"/>
      <c r="AF26" s="714"/>
      <c r="AG26" s="714"/>
      <c r="AH26" s="714"/>
      <c r="AI26" s="714"/>
      <c r="AJ26" s="714"/>
      <c r="AK26" s="714"/>
      <c r="AL26" s="683">
        <v>99.4</v>
      </c>
      <c r="AM26" s="684"/>
      <c r="AN26" s="684"/>
      <c r="AO26" s="715"/>
      <c r="AP26" s="774" t="s">
        <v>292</v>
      </c>
      <c r="AQ26" s="775"/>
      <c r="AR26" s="775"/>
      <c r="AS26" s="775"/>
      <c r="AT26" s="775"/>
      <c r="AU26" s="775"/>
      <c r="AV26" s="775"/>
      <c r="AW26" s="775"/>
      <c r="AX26" s="775"/>
      <c r="AY26" s="775"/>
      <c r="AZ26" s="775"/>
      <c r="BA26" s="775"/>
      <c r="BB26" s="775"/>
      <c r="BC26" s="775"/>
      <c r="BD26" s="775"/>
      <c r="BE26" s="775"/>
      <c r="BF26" s="776"/>
      <c r="BG26" s="680" t="s">
        <v>126</v>
      </c>
      <c r="BH26" s="681"/>
      <c r="BI26" s="681"/>
      <c r="BJ26" s="681"/>
      <c r="BK26" s="681"/>
      <c r="BL26" s="681"/>
      <c r="BM26" s="681"/>
      <c r="BN26" s="682"/>
      <c r="BO26" s="713" t="s">
        <v>126</v>
      </c>
      <c r="BP26" s="713"/>
      <c r="BQ26" s="713"/>
      <c r="BR26" s="713"/>
      <c r="BS26" s="686" t="s">
        <v>240</v>
      </c>
      <c r="BT26" s="681"/>
      <c r="BU26" s="681"/>
      <c r="BV26" s="681"/>
      <c r="BW26" s="681"/>
      <c r="BX26" s="681"/>
      <c r="BY26" s="681"/>
      <c r="BZ26" s="681"/>
      <c r="CA26" s="681"/>
      <c r="CB26" s="727"/>
      <c r="CD26" s="719" t="s">
        <v>293</v>
      </c>
      <c r="CE26" s="720"/>
      <c r="CF26" s="720"/>
      <c r="CG26" s="720"/>
      <c r="CH26" s="720"/>
      <c r="CI26" s="720"/>
      <c r="CJ26" s="720"/>
      <c r="CK26" s="720"/>
      <c r="CL26" s="720"/>
      <c r="CM26" s="720"/>
      <c r="CN26" s="720"/>
      <c r="CO26" s="720"/>
      <c r="CP26" s="720"/>
      <c r="CQ26" s="721"/>
      <c r="CR26" s="680">
        <v>6166199</v>
      </c>
      <c r="CS26" s="681"/>
      <c r="CT26" s="681"/>
      <c r="CU26" s="681"/>
      <c r="CV26" s="681"/>
      <c r="CW26" s="681"/>
      <c r="CX26" s="681"/>
      <c r="CY26" s="682"/>
      <c r="CZ26" s="683">
        <v>9.1</v>
      </c>
      <c r="DA26" s="701"/>
      <c r="DB26" s="701"/>
      <c r="DC26" s="702"/>
      <c r="DD26" s="686">
        <v>5858080</v>
      </c>
      <c r="DE26" s="681"/>
      <c r="DF26" s="681"/>
      <c r="DG26" s="681"/>
      <c r="DH26" s="681"/>
      <c r="DI26" s="681"/>
      <c r="DJ26" s="681"/>
      <c r="DK26" s="682"/>
      <c r="DL26" s="686" t="s">
        <v>240</v>
      </c>
      <c r="DM26" s="681"/>
      <c r="DN26" s="681"/>
      <c r="DO26" s="681"/>
      <c r="DP26" s="681"/>
      <c r="DQ26" s="681"/>
      <c r="DR26" s="681"/>
      <c r="DS26" s="681"/>
      <c r="DT26" s="681"/>
      <c r="DU26" s="681"/>
      <c r="DV26" s="682"/>
      <c r="DW26" s="683" t="s">
        <v>126</v>
      </c>
      <c r="DX26" s="701"/>
      <c r="DY26" s="701"/>
      <c r="DZ26" s="701"/>
      <c r="EA26" s="701"/>
      <c r="EB26" s="701"/>
      <c r="EC26" s="722"/>
    </row>
    <row r="27" spans="2:133" ht="11.25" customHeight="1" x14ac:dyDescent="0.2">
      <c r="B27" s="677" t="s">
        <v>294</v>
      </c>
      <c r="C27" s="678"/>
      <c r="D27" s="678"/>
      <c r="E27" s="678"/>
      <c r="F27" s="678"/>
      <c r="G27" s="678"/>
      <c r="H27" s="678"/>
      <c r="I27" s="678"/>
      <c r="J27" s="678"/>
      <c r="K27" s="678"/>
      <c r="L27" s="678"/>
      <c r="M27" s="678"/>
      <c r="N27" s="678"/>
      <c r="O27" s="678"/>
      <c r="P27" s="678"/>
      <c r="Q27" s="679"/>
      <c r="R27" s="680">
        <v>22149</v>
      </c>
      <c r="S27" s="681"/>
      <c r="T27" s="681"/>
      <c r="U27" s="681"/>
      <c r="V27" s="681"/>
      <c r="W27" s="681"/>
      <c r="X27" s="681"/>
      <c r="Y27" s="682"/>
      <c r="Z27" s="713">
        <v>0</v>
      </c>
      <c r="AA27" s="713"/>
      <c r="AB27" s="713"/>
      <c r="AC27" s="713"/>
      <c r="AD27" s="714">
        <v>22149</v>
      </c>
      <c r="AE27" s="714"/>
      <c r="AF27" s="714"/>
      <c r="AG27" s="714"/>
      <c r="AH27" s="714"/>
      <c r="AI27" s="714"/>
      <c r="AJ27" s="714"/>
      <c r="AK27" s="714"/>
      <c r="AL27" s="683">
        <v>0.1</v>
      </c>
      <c r="AM27" s="684"/>
      <c r="AN27" s="684"/>
      <c r="AO27" s="715"/>
      <c r="AP27" s="677" t="s">
        <v>295</v>
      </c>
      <c r="AQ27" s="678"/>
      <c r="AR27" s="678"/>
      <c r="AS27" s="678"/>
      <c r="AT27" s="678"/>
      <c r="AU27" s="678"/>
      <c r="AV27" s="678"/>
      <c r="AW27" s="678"/>
      <c r="AX27" s="678"/>
      <c r="AY27" s="678"/>
      <c r="AZ27" s="678"/>
      <c r="BA27" s="678"/>
      <c r="BB27" s="678"/>
      <c r="BC27" s="678"/>
      <c r="BD27" s="678"/>
      <c r="BE27" s="678"/>
      <c r="BF27" s="679"/>
      <c r="BG27" s="680">
        <v>22750467</v>
      </c>
      <c r="BH27" s="681"/>
      <c r="BI27" s="681"/>
      <c r="BJ27" s="681"/>
      <c r="BK27" s="681"/>
      <c r="BL27" s="681"/>
      <c r="BM27" s="681"/>
      <c r="BN27" s="682"/>
      <c r="BO27" s="713">
        <v>100</v>
      </c>
      <c r="BP27" s="713"/>
      <c r="BQ27" s="713"/>
      <c r="BR27" s="713"/>
      <c r="BS27" s="686">
        <v>79458</v>
      </c>
      <c r="BT27" s="681"/>
      <c r="BU27" s="681"/>
      <c r="BV27" s="681"/>
      <c r="BW27" s="681"/>
      <c r="BX27" s="681"/>
      <c r="BY27" s="681"/>
      <c r="BZ27" s="681"/>
      <c r="CA27" s="681"/>
      <c r="CB27" s="727"/>
      <c r="CD27" s="719" t="s">
        <v>296</v>
      </c>
      <c r="CE27" s="720"/>
      <c r="CF27" s="720"/>
      <c r="CG27" s="720"/>
      <c r="CH27" s="720"/>
      <c r="CI27" s="720"/>
      <c r="CJ27" s="720"/>
      <c r="CK27" s="720"/>
      <c r="CL27" s="720"/>
      <c r="CM27" s="720"/>
      <c r="CN27" s="720"/>
      <c r="CO27" s="720"/>
      <c r="CP27" s="720"/>
      <c r="CQ27" s="721"/>
      <c r="CR27" s="680">
        <v>14961220</v>
      </c>
      <c r="CS27" s="699"/>
      <c r="CT27" s="699"/>
      <c r="CU27" s="699"/>
      <c r="CV27" s="699"/>
      <c r="CW27" s="699"/>
      <c r="CX27" s="699"/>
      <c r="CY27" s="700"/>
      <c r="CZ27" s="683">
        <v>22</v>
      </c>
      <c r="DA27" s="701"/>
      <c r="DB27" s="701"/>
      <c r="DC27" s="702"/>
      <c r="DD27" s="686">
        <v>4441762</v>
      </c>
      <c r="DE27" s="699"/>
      <c r="DF27" s="699"/>
      <c r="DG27" s="699"/>
      <c r="DH27" s="699"/>
      <c r="DI27" s="699"/>
      <c r="DJ27" s="699"/>
      <c r="DK27" s="700"/>
      <c r="DL27" s="686">
        <v>4431590</v>
      </c>
      <c r="DM27" s="699"/>
      <c r="DN27" s="699"/>
      <c r="DO27" s="699"/>
      <c r="DP27" s="699"/>
      <c r="DQ27" s="699"/>
      <c r="DR27" s="699"/>
      <c r="DS27" s="699"/>
      <c r="DT27" s="699"/>
      <c r="DU27" s="699"/>
      <c r="DV27" s="700"/>
      <c r="DW27" s="683">
        <v>14.5</v>
      </c>
      <c r="DX27" s="701"/>
      <c r="DY27" s="701"/>
      <c r="DZ27" s="701"/>
      <c r="EA27" s="701"/>
      <c r="EB27" s="701"/>
      <c r="EC27" s="722"/>
    </row>
    <row r="28" spans="2:133" ht="11.25" customHeight="1" x14ac:dyDescent="0.2">
      <c r="B28" s="677" t="s">
        <v>297</v>
      </c>
      <c r="C28" s="678"/>
      <c r="D28" s="678"/>
      <c r="E28" s="678"/>
      <c r="F28" s="678"/>
      <c r="G28" s="678"/>
      <c r="H28" s="678"/>
      <c r="I28" s="678"/>
      <c r="J28" s="678"/>
      <c r="K28" s="678"/>
      <c r="L28" s="678"/>
      <c r="M28" s="678"/>
      <c r="N28" s="678"/>
      <c r="O28" s="678"/>
      <c r="P28" s="678"/>
      <c r="Q28" s="679"/>
      <c r="R28" s="680">
        <v>225132</v>
      </c>
      <c r="S28" s="681"/>
      <c r="T28" s="681"/>
      <c r="U28" s="681"/>
      <c r="V28" s="681"/>
      <c r="W28" s="681"/>
      <c r="X28" s="681"/>
      <c r="Y28" s="682"/>
      <c r="Z28" s="713">
        <v>0.3</v>
      </c>
      <c r="AA28" s="713"/>
      <c r="AB28" s="713"/>
      <c r="AC28" s="713"/>
      <c r="AD28" s="714" t="s">
        <v>240</v>
      </c>
      <c r="AE28" s="714"/>
      <c r="AF28" s="714"/>
      <c r="AG28" s="714"/>
      <c r="AH28" s="714"/>
      <c r="AI28" s="714"/>
      <c r="AJ28" s="714"/>
      <c r="AK28" s="714"/>
      <c r="AL28" s="683" t="s">
        <v>126</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298</v>
      </c>
      <c r="CE28" s="720"/>
      <c r="CF28" s="720"/>
      <c r="CG28" s="720"/>
      <c r="CH28" s="720"/>
      <c r="CI28" s="720"/>
      <c r="CJ28" s="720"/>
      <c r="CK28" s="720"/>
      <c r="CL28" s="720"/>
      <c r="CM28" s="720"/>
      <c r="CN28" s="720"/>
      <c r="CO28" s="720"/>
      <c r="CP28" s="720"/>
      <c r="CQ28" s="721"/>
      <c r="CR28" s="680">
        <v>3337938</v>
      </c>
      <c r="CS28" s="681"/>
      <c r="CT28" s="681"/>
      <c r="CU28" s="681"/>
      <c r="CV28" s="681"/>
      <c r="CW28" s="681"/>
      <c r="CX28" s="681"/>
      <c r="CY28" s="682"/>
      <c r="CZ28" s="683">
        <v>4.9000000000000004</v>
      </c>
      <c r="DA28" s="701"/>
      <c r="DB28" s="701"/>
      <c r="DC28" s="702"/>
      <c r="DD28" s="686">
        <v>3304152</v>
      </c>
      <c r="DE28" s="681"/>
      <c r="DF28" s="681"/>
      <c r="DG28" s="681"/>
      <c r="DH28" s="681"/>
      <c r="DI28" s="681"/>
      <c r="DJ28" s="681"/>
      <c r="DK28" s="682"/>
      <c r="DL28" s="686">
        <v>3304152</v>
      </c>
      <c r="DM28" s="681"/>
      <c r="DN28" s="681"/>
      <c r="DO28" s="681"/>
      <c r="DP28" s="681"/>
      <c r="DQ28" s="681"/>
      <c r="DR28" s="681"/>
      <c r="DS28" s="681"/>
      <c r="DT28" s="681"/>
      <c r="DU28" s="681"/>
      <c r="DV28" s="682"/>
      <c r="DW28" s="683">
        <v>10.8</v>
      </c>
      <c r="DX28" s="701"/>
      <c r="DY28" s="701"/>
      <c r="DZ28" s="701"/>
      <c r="EA28" s="701"/>
      <c r="EB28" s="701"/>
      <c r="EC28" s="722"/>
    </row>
    <row r="29" spans="2:133" ht="11.25" customHeight="1" x14ac:dyDescent="0.2">
      <c r="B29" s="677" t="s">
        <v>299</v>
      </c>
      <c r="C29" s="678"/>
      <c r="D29" s="678"/>
      <c r="E29" s="678"/>
      <c r="F29" s="678"/>
      <c r="G29" s="678"/>
      <c r="H29" s="678"/>
      <c r="I29" s="678"/>
      <c r="J29" s="678"/>
      <c r="K29" s="678"/>
      <c r="L29" s="678"/>
      <c r="M29" s="678"/>
      <c r="N29" s="678"/>
      <c r="O29" s="678"/>
      <c r="P29" s="678"/>
      <c r="Q29" s="679"/>
      <c r="R29" s="680">
        <v>368909</v>
      </c>
      <c r="S29" s="681"/>
      <c r="T29" s="681"/>
      <c r="U29" s="681"/>
      <c r="V29" s="681"/>
      <c r="W29" s="681"/>
      <c r="X29" s="681"/>
      <c r="Y29" s="682"/>
      <c r="Z29" s="713">
        <v>0.5</v>
      </c>
      <c r="AA29" s="713"/>
      <c r="AB29" s="713"/>
      <c r="AC29" s="713"/>
      <c r="AD29" s="714">
        <v>84944</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300</v>
      </c>
      <c r="CE29" s="766"/>
      <c r="CF29" s="719" t="s">
        <v>301</v>
      </c>
      <c r="CG29" s="720"/>
      <c r="CH29" s="720"/>
      <c r="CI29" s="720"/>
      <c r="CJ29" s="720"/>
      <c r="CK29" s="720"/>
      <c r="CL29" s="720"/>
      <c r="CM29" s="720"/>
      <c r="CN29" s="720"/>
      <c r="CO29" s="720"/>
      <c r="CP29" s="720"/>
      <c r="CQ29" s="721"/>
      <c r="CR29" s="680">
        <v>3337911</v>
      </c>
      <c r="CS29" s="699"/>
      <c r="CT29" s="699"/>
      <c r="CU29" s="699"/>
      <c r="CV29" s="699"/>
      <c r="CW29" s="699"/>
      <c r="CX29" s="699"/>
      <c r="CY29" s="700"/>
      <c r="CZ29" s="683">
        <v>4.9000000000000004</v>
      </c>
      <c r="DA29" s="701"/>
      <c r="DB29" s="701"/>
      <c r="DC29" s="702"/>
      <c r="DD29" s="686">
        <v>3304125</v>
      </c>
      <c r="DE29" s="699"/>
      <c r="DF29" s="699"/>
      <c r="DG29" s="699"/>
      <c r="DH29" s="699"/>
      <c r="DI29" s="699"/>
      <c r="DJ29" s="699"/>
      <c r="DK29" s="700"/>
      <c r="DL29" s="686">
        <v>3304125</v>
      </c>
      <c r="DM29" s="699"/>
      <c r="DN29" s="699"/>
      <c r="DO29" s="699"/>
      <c r="DP29" s="699"/>
      <c r="DQ29" s="699"/>
      <c r="DR29" s="699"/>
      <c r="DS29" s="699"/>
      <c r="DT29" s="699"/>
      <c r="DU29" s="699"/>
      <c r="DV29" s="700"/>
      <c r="DW29" s="683">
        <v>10.8</v>
      </c>
      <c r="DX29" s="701"/>
      <c r="DY29" s="701"/>
      <c r="DZ29" s="701"/>
      <c r="EA29" s="701"/>
      <c r="EB29" s="701"/>
      <c r="EC29" s="722"/>
    </row>
    <row r="30" spans="2:133" ht="11.25" customHeight="1" x14ac:dyDescent="0.2">
      <c r="B30" s="677" t="s">
        <v>302</v>
      </c>
      <c r="C30" s="678"/>
      <c r="D30" s="678"/>
      <c r="E30" s="678"/>
      <c r="F30" s="678"/>
      <c r="G30" s="678"/>
      <c r="H30" s="678"/>
      <c r="I30" s="678"/>
      <c r="J30" s="678"/>
      <c r="K30" s="678"/>
      <c r="L30" s="678"/>
      <c r="M30" s="678"/>
      <c r="N30" s="678"/>
      <c r="O30" s="678"/>
      <c r="P30" s="678"/>
      <c r="Q30" s="679"/>
      <c r="R30" s="680">
        <v>156668</v>
      </c>
      <c r="S30" s="681"/>
      <c r="T30" s="681"/>
      <c r="U30" s="681"/>
      <c r="V30" s="681"/>
      <c r="W30" s="681"/>
      <c r="X30" s="681"/>
      <c r="Y30" s="682"/>
      <c r="Z30" s="713">
        <v>0.2</v>
      </c>
      <c r="AA30" s="713"/>
      <c r="AB30" s="713"/>
      <c r="AC30" s="713"/>
      <c r="AD30" s="714" t="s">
        <v>126</v>
      </c>
      <c r="AE30" s="714"/>
      <c r="AF30" s="714"/>
      <c r="AG30" s="714"/>
      <c r="AH30" s="714"/>
      <c r="AI30" s="714"/>
      <c r="AJ30" s="714"/>
      <c r="AK30" s="714"/>
      <c r="AL30" s="683" t="s">
        <v>126</v>
      </c>
      <c r="AM30" s="684"/>
      <c r="AN30" s="684"/>
      <c r="AO30" s="715"/>
      <c r="AP30" s="741" t="s">
        <v>218</v>
      </c>
      <c r="AQ30" s="742"/>
      <c r="AR30" s="742"/>
      <c r="AS30" s="742"/>
      <c r="AT30" s="742"/>
      <c r="AU30" s="742"/>
      <c r="AV30" s="742"/>
      <c r="AW30" s="742"/>
      <c r="AX30" s="742"/>
      <c r="AY30" s="742"/>
      <c r="AZ30" s="742"/>
      <c r="BA30" s="742"/>
      <c r="BB30" s="742"/>
      <c r="BC30" s="742"/>
      <c r="BD30" s="742"/>
      <c r="BE30" s="742"/>
      <c r="BF30" s="743"/>
      <c r="BG30" s="741" t="s">
        <v>303</v>
      </c>
      <c r="BH30" s="754"/>
      <c r="BI30" s="754"/>
      <c r="BJ30" s="754"/>
      <c r="BK30" s="754"/>
      <c r="BL30" s="754"/>
      <c r="BM30" s="754"/>
      <c r="BN30" s="754"/>
      <c r="BO30" s="754"/>
      <c r="BP30" s="754"/>
      <c r="BQ30" s="755"/>
      <c r="BR30" s="741" t="s">
        <v>304</v>
      </c>
      <c r="BS30" s="754"/>
      <c r="BT30" s="754"/>
      <c r="BU30" s="754"/>
      <c r="BV30" s="754"/>
      <c r="BW30" s="754"/>
      <c r="BX30" s="754"/>
      <c r="BY30" s="754"/>
      <c r="BZ30" s="754"/>
      <c r="CA30" s="754"/>
      <c r="CB30" s="755"/>
      <c r="CD30" s="767"/>
      <c r="CE30" s="768"/>
      <c r="CF30" s="719" t="s">
        <v>305</v>
      </c>
      <c r="CG30" s="720"/>
      <c r="CH30" s="720"/>
      <c r="CI30" s="720"/>
      <c r="CJ30" s="720"/>
      <c r="CK30" s="720"/>
      <c r="CL30" s="720"/>
      <c r="CM30" s="720"/>
      <c r="CN30" s="720"/>
      <c r="CO30" s="720"/>
      <c r="CP30" s="720"/>
      <c r="CQ30" s="721"/>
      <c r="CR30" s="680">
        <v>3217901</v>
      </c>
      <c r="CS30" s="681"/>
      <c r="CT30" s="681"/>
      <c r="CU30" s="681"/>
      <c r="CV30" s="681"/>
      <c r="CW30" s="681"/>
      <c r="CX30" s="681"/>
      <c r="CY30" s="682"/>
      <c r="CZ30" s="683">
        <v>4.7</v>
      </c>
      <c r="DA30" s="701"/>
      <c r="DB30" s="701"/>
      <c r="DC30" s="702"/>
      <c r="DD30" s="686">
        <v>3185642</v>
      </c>
      <c r="DE30" s="681"/>
      <c r="DF30" s="681"/>
      <c r="DG30" s="681"/>
      <c r="DH30" s="681"/>
      <c r="DI30" s="681"/>
      <c r="DJ30" s="681"/>
      <c r="DK30" s="682"/>
      <c r="DL30" s="686">
        <v>3185642</v>
      </c>
      <c r="DM30" s="681"/>
      <c r="DN30" s="681"/>
      <c r="DO30" s="681"/>
      <c r="DP30" s="681"/>
      <c r="DQ30" s="681"/>
      <c r="DR30" s="681"/>
      <c r="DS30" s="681"/>
      <c r="DT30" s="681"/>
      <c r="DU30" s="681"/>
      <c r="DV30" s="682"/>
      <c r="DW30" s="683">
        <v>10.4</v>
      </c>
      <c r="DX30" s="701"/>
      <c r="DY30" s="701"/>
      <c r="DZ30" s="701"/>
      <c r="EA30" s="701"/>
      <c r="EB30" s="701"/>
      <c r="EC30" s="722"/>
    </row>
    <row r="31" spans="2:133" ht="11.25" customHeight="1" x14ac:dyDescent="0.2">
      <c r="B31" s="677" t="s">
        <v>306</v>
      </c>
      <c r="C31" s="678"/>
      <c r="D31" s="678"/>
      <c r="E31" s="678"/>
      <c r="F31" s="678"/>
      <c r="G31" s="678"/>
      <c r="H31" s="678"/>
      <c r="I31" s="678"/>
      <c r="J31" s="678"/>
      <c r="K31" s="678"/>
      <c r="L31" s="678"/>
      <c r="M31" s="678"/>
      <c r="N31" s="678"/>
      <c r="O31" s="678"/>
      <c r="P31" s="678"/>
      <c r="Q31" s="679"/>
      <c r="R31" s="680">
        <v>27742029</v>
      </c>
      <c r="S31" s="681"/>
      <c r="T31" s="681"/>
      <c r="U31" s="681"/>
      <c r="V31" s="681"/>
      <c r="W31" s="681"/>
      <c r="X31" s="681"/>
      <c r="Y31" s="682"/>
      <c r="Z31" s="713">
        <v>39.5</v>
      </c>
      <c r="AA31" s="713"/>
      <c r="AB31" s="713"/>
      <c r="AC31" s="713"/>
      <c r="AD31" s="714" t="s">
        <v>240</v>
      </c>
      <c r="AE31" s="714"/>
      <c r="AF31" s="714"/>
      <c r="AG31" s="714"/>
      <c r="AH31" s="714"/>
      <c r="AI31" s="714"/>
      <c r="AJ31" s="714"/>
      <c r="AK31" s="714"/>
      <c r="AL31" s="683" t="s">
        <v>126</v>
      </c>
      <c r="AM31" s="684"/>
      <c r="AN31" s="684"/>
      <c r="AO31" s="715"/>
      <c r="AP31" s="756" t="s">
        <v>307</v>
      </c>
      <c r="AQ31" s="757"/>
      <c r="AR31" s="757"/>
      <c r="AS31" s="757"/>
      <c r="AT31" s="762" t="s">
        <v>308</v>
      </c>
      <c r="AU31" s="231"/>
      <c r="AV31" s="231"/>
      <c r="AW31" s="231"/>
      <c r="AX31" s="746" t="s">
        <v>184</v>
      </c>
      <c r="AY31" s="747"/>
      <c r="AZ31" s="747"/>
      <c r="BA31" s="747"/>
      <c r="BB31" s="747"/>
      <c r="BC31" s="747"/>
      <c r="BD31" s="747"/>
      <c r="BE31" s="747"/>
      <c r="BF31" s="748"/>
      <c r="BG31" s="749">
        <v>98.6</v>
      </c>
      <c r="BH31" s="750"/>
      <c r="BI31" s="750"/>
      <c r="BJ31" s="750"/>
      <c r="BK31" s="750"/>
      <c r="BL31" s="750"/>
      <c r="BM31" s="751">
        <v>95.9</v>
      </c>
      <c r="BN31" s="750"/>
      <c r="BO31" s="750"/>
      <c r="BP31" s="750"/>
      <c r="BQ31" s="752"/>
      <c r="BR31" s="749">
        <v>98.7</v>
      </c>
      <c r="BS31" s="750"/>
      <c r="BT31" s="750"/>
      <c r="BU31" s="750"/>
      <c r="BV31" s="750"/>
      <c r="BW31" s="750"/>
      <c r="BX31" s="751">
        <v>96</v>
      </c>
      <c r="BY31" s="750"/>
      <c r="BZ31" s="750"/>
      <c r="CA31" s="750"/>
      <c r="CB31" s="752"/>
      <c r="CD31" s="767"/>
      <c r="CE31" s="768"/>
      <c r="CF31" s="719" t="s">
        <v>309</v>
      </c>
      <c r="CG31" s="720"/>
      <c r="CH31" s="720"/>
      <c r="CI31" s="720"/>
      <c r="CJ31" s="720"/>
      <c r="CK31" s="720"/>
      <c r="CL31" s="720"/>
      <c r="CM31" s="720"/>
      <c r="CN31" s="720"/>
      <c r="CO31" s="720"/>
      <c r="CP31" s="720"/>
      <c r="CQ31" s="721"/>
      <c r="CR31" s="680">
        <v>120010</v>
      </c>
      <c r="CS31" s="699"/>
      <c r="CT31" s="699"/>
      <c r="CU31" s="699"/>
      <c r="CV31" s="699"/>
      <c r="CW31" s="699"/>
      <c r="CX31" s="699"/>
      <c r="CY31" s="700"/>
      <c r="CZ31" s="683">
        <v>0.2</v>
      </c>
      <c r="DA31" s="701"/>
      <c r="DB31" s="701"/>
      <c r="DC31" s="702"/>
      <c r="DD31" s="686">
        <v>118483</v>
      </c>
      <c r="DE31" s="699"/>
      <c r="DF31" s="699"/>
      <c r="DG31" s="699"/>
      <c r="DH31" s="699"/>
      <c r="DI31" s="699"/>
      <c r="DJ31" s="699"/>
      <c r="DK31" s="700"/>
      <c r="DL31" s="686">
        <v>118483</v>
      </c>
      <c r="DM31" s="699"/>
      <c r="DN31" s="699"/>
      <c r="DO31" s="699"/>
      <c r="DP31" s="699"/>
      <c r="DQ31" s="699"/>
      <c r="DR31" s="699"/>
      <c r="DS31" s="699"/>
      <c r="DT31" s="699"/>
      <c r="DU31" s="699"/>
      <c r="DV31" s="700"/>
      <c r="DW31" s="683">
        <v>0.4</v>
      </c>
      <c r="DX31" s="701"/>
      <c r="DY31" s="701"/>
      <c r="DZ31" s="701"/>
      <c r="EA31" s="701"/>
      <c r="EB31" s="701"/>
      <c r="EC31" s="722"/>
    </row>
    <row r="32" spans="2:133" ht="11.25" customHeight="1" x14ac:dyDescent="0.2">
      <c r="B32" s="771" t="s">
        <v>310</v>
      </c>
      <c r="C32" s="772"/>
      <c r="D32" s="772"/>
      <c r="E32" s="772"/>
      <c r="F32" s="772"/>
      <c r="G32" s="772"/>
      <c r="H32" s="772"/>
      <c r="I32" s="772"/>
      <c r="J32" s="772"/>
      <c r="K32" s="772"/>
      <c r="L32" s="772"/>
      <c r="M32" s="772"/>
      <c r="N32" s="772"/>
      <c r="O32" s="772"/>
      <c r="P32" s="772"/>
      <c r="Q32" s="773"/>
      <c r="R32" s="680" t="s">
        <v>126</v>
      </c>
      <c r="S32" s="681"/>
      <c r="T32" s="681"/>
      <c r="U32" s="681"/>
      <c r="V32" s="681"/>
      <c r="W32" s="681"/>
      <c r="X32" s="681"/>
      <c r="Y32" s="682"/>
      <c r="Z32" s="713" t="s">
        <v>240</v>
      </c>
      <c r="AA32" s="713"/>
      <c r="AB32" s="713"/>
      <c r="AC32" s="713"/>
      <c r="AD32" s="714" t="s">
        <v>136</v>
      </c>
      <c r="AE32" s="714"/>
      <c r="AF32" s="714"/>
      <c r="AG32" s="714"/>
      <c r="AH32" s="714"/>
      <c r="AI32" s="714"/>
      <c r="AJ32" s="714"/>
      <c r="AK32" s="714"/>
      <c r="AL32" s="683" t="s">
        <v>240</v>
      </c>
      <c r="AM32" s="684"/>
      <c r="AN32" s="684"/>
      <c r="AO32" s="715"/>
      <c r="AP32" s="758"/>
      <c r="AQ32" s="759"/>
      <c r="AR32" s="759"/>
      <c r="AS32" s="759"/>
      <c r="AT32" s="763"/>
      <c r="AU32" s="230" t="s">
        <v>311</v>
      </c>
      <c r="AV32" s="230"/>
      <c r="AW32" s="230"/>
      <c r="AX32" s="677" t="s">
        <v>312</v>
      </c>
      <c r="AY32" s="678"/>
      <c r="AZ32" s="678"/>
      <c r="BA32" s="678"/>
      <c r="BB32" s="678"/>
      <c r="BC32" s="678"/>
      <c r="BD32" s="678"/>
      <c r="BE32" s="678"/>
      <c r="BF32" s="679"/>
      <c r="BG32" s="753">
        <v>98.4</v>
      </c>
      <c r="BH32" s="699"/>
      <c r="BI32" s="699"/>
      <c r="BJ32" s="699"/>
      <c r="BK32" s="699"/>
      <c r="BL32" s="699"/>
      <c r="BM32" s="684">
        <v>95.6</v>
      </c>
      <c r="BN32" s="745"/>
      <c r="BO32" s="745"/>
      <c r="BP32" s="745"/>
      <c r="BQ32" s="726"/>
      <c r="BR32" s="753">
        <v>98.5</v>
      </c>
      <c r="BS32" s="699"/>
      <c r="BT32" s="699"/>
      <c r="BU32" s="699"/>
      <c r="BV32" s="699"/>
      <c r="BW32" s="699"/>
      <c r="BX32" s="684">
        <v>95.6</v>
      </c>
      <c r="BY32" s="745"/>
      <c r="BZ32" s="745"/>
      <c r="CA32" s="745"/>
      <c r="CB32" s="726"/>
      <c r="CD32" s="769"/>
      <c r="CE32" s="770"/>
      <c r="CF32" s="719" t="s">
        <v>313</v>
      </c>
      <c r="CG32" s="720"/>
      <c r="CH32" s="720"/>
      <c r="CI32" s="720"/>
      <c r="CJ32" s="720"/>
      <c r="CK32" s="720"/>
      <c r="CL32" s="720"/>
      <c r="CM32" s="720"/>
      <c r="CN32" s="720"/>
      <c r="CO32" s="720"/>
      <c r="CP32" s="720"/>
      <c r="CQ32" s="721"/>
      <c r="CR32" s="680">
        <v>27</v>
      </c>
      <c r="CS32" s="681"/>
      <c r="CT32" s="681"/>
      <c r="CU32" s="681"/>
      <c r="CV32" s="681"/>
      <c r="CW32" s="681"/>
      <c r="CX32" s="681"/>
      <c r="CY32" s="682"/>
      <c r="CZ32" s="683">
        <v>0</v>
      </c>
      <c r="DA32" s="701"/>
      <c r="DB32" s="701"/>
      <c r="DC32" s="702"/>
      <c r="DD32" s="686">
        <v>27</v>
      </c>
      <c r="DE32" s="681"/>
      <c r="DF32" s="681"/>
      <c r="DG32" s="681"/>
      <c r="DH32" s="681"/>
      <c r="DI32" s="681"/>
      <c r="DJ32" s="681"/>
      <c r="DK32" s="682"/>
      <c r="DL32" s="686">
        <v>27</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2">
      <c r="B33" s="677" t="s">
        <v>314</v>
      </c>
      <c r="C33" s="678"/>
      <c r="D33" s="678"/>
      <c r="E33" s="678"/>
      <c r="F33" s="678"/>
      <c r="G33" s="678"/>
      <c r="H33" s="678"/>
      <c r="I33" s="678"/>
      <c r="J33" s="678"/>
      <c r="K33" s="678"/>
      <c r="L33" s="678"/>
      <c r="M33" s="678"/>
      <c r="N33" s="678"/>
      <c r="O33" s="678"/>
      <c r="P33" s="678"/>
      <c r="Q33" s="679"/>
      <c r="R33" s="680">
        <v>4062300</v>
      </c>
      <c r="S33" s="681"/>
      <c r="T33" s="681"/>
      <c r="U33" s="681"/>
      <c r="V33" s="681"/>
      <c r="W33" s="681"/>
      <c r="X33" s="681"/>
      <c r="Y33" s="682"/>
      <c r="Z33" s="713">
        <v>5.8</v>
      </c>
      <c r="AA33" s="713"/>
      <c r="AB33" s="713"/>
      <c r="AC33" s="713"/>
      <c r="AD33" s="714" t="s">
        <v>126</v>
      </c>
      <c r="AE33" s="714"/>
      <c r="AF33" s="714"/>
      <c r="AG33" s="714"/>
      <c r="AH33" s="714"/>
      <c r="AI33" s="714"/>
      <c r="AJ33" s="714"/>
      <c r="AK33" s="714"/>
      <c r="AL33" s="683" t="s">
        <v>240</v>
      </c>
      <c r="AM33" s="684"/>
      <c r="AN33" s="684"/>
      <c r="AO33" s="715"/>
      <c r="AP33" s="760"/>
      <c r="AQ33" s="761"/>
      <c r="AR33" s="761"/>
      <c r="AS33" s="761"/>
      <c r="AT33" s="764"/>
      <c r="AU33" s="232"/>
      <c r="AV33" s="232"/>
      <c r="AW33" s="232"/>
      <c r="AX33" s="661" t="s">
        <v>315</v>
      </c>
      <c r="AY33" s="662"/>
      <c r="AZ33" s="662"/>
      <c r="BA33" s="662"/>
      <c r="BB33" s="662"/>
      <c r="BC33" s="662"/>
      <c r="BD33" s="662"/>
      <c r="BE33" s="662"/>
      <c r="BF33" s="663"/>
      <c r="BG33" s="744">
        <v>98.7</v>
      </c>
      <c r="BH33" s="665"/>
      <c r="BI33" s="665"/>
      <c r="BJ33" s="665"/>
      <c r="BK33" s="665"/>
      <c r="BL33" s="665"/>
      <c r="BM33" s="707">
        <v>96.3</v>
      </c>
      <c r="BN33" s="665"/>
      <c r="BO33" s="665"/>
      <c r="BP33" s="665"/>
      <c r="BQ33" s="709"/>
      <c r="BR33" s="744">
        <v>98.9</v>
      </c>
      <c r="BS33" s="665"/>
      <c r="BT33" s="665"/>
      <c r="BU33" s="665"/>
      <c r="BV33" s="665"/>
      <c r="BW33" s="665"/>
      <c r="BX33" s="707">
        <v>96.4</v>
      </c>
      <c r="BY33" s="665"/>
      <c r="BZ33" s="665"/>
      <c r="CA33" s="665"/>
      <c r="CB33" s="709"/>
      <c r="CD33" s="719" t="s">
        <v>316</v>
      </c>
      <c r="CE33" s="720"/>
      <c r="CF33" s="720"/>
      <c r="CG33" s="720"/>
      <c r="CH33" s="720"/>
      <c r="CI33" s="720"/>
      <c r="CJ33" s="720"/>
      <c r="CK33" s="720"/>
      <c r="CL33" s="720"/>
      <c r="CM33" s="720"/>
      <c r="CN33" s="720"/>
      <c r="CO33" s="720"/>
      <c r="CP33" s="720"/>
      <c r="CQ33" s="721"/>
      <c r="CR33" s="680">
        <v>34665610</v>
      </c>
      <c r="CS33" s="699"/>
      <c r="CT33" s="699"/>
      <c r="CU33" s="699"/>
      <c r="CV33" s="699"/>
      <c r="CW33" s="699"/>
      <c r="CX33" s="699"/>
      <c r="CY33" s="700"/>
      <c r="CZ33" s="683">
        <v>50.9</v>
      </c>
      <c r="DA33" s="701"/>
      <c r="DB33" s="701"/>
      <c r="DC33" s="702"/>
      <c r="DD33" s="686">
        <v>15352247</v>
      </c>
      <c r="DE33" s="699"/>
      <c r="DF33" s="699"/>
      <c r="DG33" s="699"/>
      <c r="DH33" s="699"/>
      <c r="DI33" s="699"/>
      <c r="DJ33" s="699"/>
      <c r="DK33" s="700"/>
      <c r="DL33" s="686">
        <v>12441683</v>
      </c>
      <c r="DM33" s="699"/>
      <c r="DN33" s="699"/>
      <c r="DO33" s="699"/>
      <c r="DP33" s="699"/>
      <c r="DQ33" s="699"/>
      <c r="DR33" s="699"/>
      <c r="DS33" s="699"/>
      <c r="DT33" s="699"/>
      <c r="DU33" s="699"/>
      <c r="DV33" s="700"/>
      <c r="DW33" s="683">
        <v>40.799999999999997</v>
      </c>
      <c r="DX33" s="701"/>
      <c r="DY33" s="701"/>
      <c r="DZ33" s="701"/>
      <c r="EA33" s="701"/>
      <c r="EB33" s="701"/>
      <c r="EC33" s="722"/>
    </row>
    <row r="34" spans="2:133" ht="11.25" customHeight="1" x14ac:dyDescent="0.2">
      <c r="B34" s="677" t="s">
        <v>317</v>
      </c>
      <c r="C34" s="678"/>
      <c r="D34" s="678"/>
      <c r="E34" s="678"/>
      <c r="F34" s="678"/>
      <c r="G34" s="678"/>
      <c r="H34" s="678"/>
      <c r="I34" s="678"/>
      <c r="J34" s="678"/>
      <c r="K34" s="678"/>
      <c r="L34" s="678"/>
      <c r="M34" s="678"/>
      <c r="N34" s="678"/>
      <c r="O34" s="678"/>
      <c r="P34" s="678"/>
      <c r="Q34" s="679"/>
      <c r="R34" s="680">
        <v>118359</v>
      </c>
      <c r="S34" s="681"/>
      <c r="T34" s="681"/>
      <c r="U34" s="681"/>
      <c r="V34" s="681"/>
      <c r="W34" s="681"/>
      <c r="X34" s="681"/>
      <c r="Y34" s="682"/>
      <c r="Z34" s="713">
        <v>0.2</v>
      </c>
      <c r="AA34" s="713"/>
      <c r="AB34" s="713"/>
      <c r="AC34" s="713"/>
      <c r="AD34" s="714">
        <v>54851</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318</v>
      </c>
      <c r="CE34" s="720"/>
      <c r="CF34" s="720"/>
      <c r="CG34" s="720"/>
      <c r="CH34" s="720"/>
      <c r="CI34" s="720"/>
      <c r="CJ34" s="720"/>
      <c r="CK34" s="720"/>
      <c r="CL34" s="720"/>
      <c r="CM34" s="720"/>
      <c r="CN34" s="720"/>
      <c r="CO34" s="720"/>
      <c r="CP34" s="720"/>
      <c r="CQ34" s="721"/>
      <c r="CR34" s="680">
        <v>6823807</v>
      </c>
      <c r="CS34" s="681"/>
      <c r="CT34" s="681"/>
      <c r="CU34" s="681"/>
      <c r="CV34" s="681"/>
      <c r="CW34" s="681"/>
      <c r="CX34" s="681"/>
      <c r="CY34" s="682"/>
      <c r="CZ34" s="683">
        <v>10</v>
      </c>
      <c r="DA34" s="701"/>
      <c r="DB34" s="701"/>
      <c r="DC34" s="702"/>
      <c r="DD34" s="686">
        <v>5438392</v>
      </c>
      <c r="DE34" s="681"/>
      <c r="DF34" s="681"/>
      <c r="DG34" s="681"/>
      <c r="DH34" s="681"/>
      <c r="DI34" s="681"/>
      <c r="DJ34" s="681"/>
      <c r="DK34" s="682"/>
      <c r="DL34" s="686">
        <v>4741555</v>
      </c>
      <c r="DM34" s="681"/>
      <c r="DN34" s="681"/>
      <c r="DO34" s="681"/>
      <c r="DP34" s="681"/>
      <c r="DQ34" s="681"/>
      <c r="DR34" s="681"/>
      <c r="DS34" s="681"/>
      <c r="DT34" s="681"/>
      <c r="DU34" s="681"/>
      <c r="DV34" s="682"/>
      <c r="DW34" s="683">
        <v>15.5</v>
      </c>
      <c r="DX34" s="701"/>
      <c r="DY34" s="701"/>
      <c r="DZ34" s="701"/>
      <c r="EA34" s="701"/>
      <c r="EB34" s="701"/>
      <c r="EC34" s="722"/>
    </row>
    <row r="35" spans="2:133" ht="11.25" customHeight="1" x14ac:dyDescent="0.2">
      <c r="B35" s="677" t="s">
        <v>319</v>
      </c>
      <c r="C35" s="678"/>
      <c r="D35" s="678"/>
      <c r="E35" s="678"/>
      <c r="F35" s="678"/>
      <c r="G35" s="678"/>
      <c r="H35" s="678"/>
      <c r="I35" s="678"/>
      <c r="J35" s="678"/>
      <c r="K35" s="678"/>
      <c r="L35" s="678"/>
      <c r="M35" s="678"/>
      <c r="N35" s="678"/>
      <c r="O35" s="678"/>
      <c r="P35" s="678"/>
      <c r="Q35" s="679"/>
      <c r="R35" s="680">
        <v>270788</v>
      </c>
      <c r="S35" s="681"/>
      <c r="T35" s="681"/>
      <c r="U35" s="681"/>
      <c r="V35" s="681"/>
      <c r="W35" s="681"/>
      <c r="X35" s="681"/>
      <c r="Y35" s="682"/>
      <c r="Z35" s="713">
        <v>0.4</v>
      </c>
      <c r="AA35" s="713"/>
      <c r="AB35" s="713"/>
      <c r="AC35" s="713"/>
      <c r="AD35" s="714" t="s">
        <v>240</v>
      </c>
      <c r="AE35" s="714"/>
      <c r="AF35" s="714"/>
      <c r="AG35" s="714"/>
      <c r="AH35" s="714"/>
      <c r="AI35" s="714"/>
      <c r="AJ35" s="714"/>
      <c r="AK35" s="714"/>
      <c r="AL35" s="683" t="s">
        <v>240</v>
      </c>
      <c r="AM35" s="684"/>
      <c r="AN35" s="684"/>
      <c r="AO35" s="715"/>
      <c r="AP35" s="235"/>
      <c r="AQ35" s="741" t="s">
        <v>320</v>
      </c>
      <c r="AR35" s="742"/>
      <c r="AS35" s="742"/>
      <c r="AT35" s="742"/>
      <c r="AU35" s="742"/>
      <c r="AV35" s="742"/>
      <c r="AW35" s="742"/>
      <c r="AX35" s="742"/>
      <c r="AY35" s="742"/>
      <c r="AZ35" s="742"/>
      <c r="BA35" s="742"/>
      <c r="BB35" s="742"/>
      <c r="BC35" s="742"/>
      <c r="BD35" s="742"/>
      <c r="BE35" s="742"/>
      <c r="BF35" s="743"/>
      <c r="BG35" s="741" t="s">
        <v>321</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322</v>
      </c>
      <c r="CE35" s="720"/>
      <c r="CF35" s="720"/>
      <c r="CG35" s="720"/>
      <c r="CH35" s="720"/>
      <c r="CI35" s="720"/>
      <c r="CJ35" s="720"/>
      <c r="CK35" s="720"/>
      <c r="CL35" s="720"/>
      <c r="CM35" s="720"/>
      <c r="CN35" s="720"/>
      <c r="CO35" s="720"/>
      <c r="CP35" s="720"/>
      <c r="CQ35" s="721"/>
      <c r="CR35" s="680">
        <v>363335</v>
      </c>
      <c r="CS35" s="699"/>
      <c r="CT35" s="699"/>
      <c r="CU35" s="699"/>
      <c r="CV35" s="699"/>
      <c r="CW35" s="699"/>
      <c r="CX35" s="699"/>
      <c r="CY35" s="700"/>
      <c r="CZ35" s="683">
        <v>0.5</v>
      </c>
      <c r="DA35" s="701"/>
      <c r="DB35" s="701"/>
      <c r="DC35" s="702"/>
      <c r="DD35" s="686">
        <v>304840</v>
      </c>
      <c r="DE35" s="699"/>
      <c r="DF35" s="699"/>
      <c r="DG35" s="699"/>
      <c r="DH35" s="699"/>
      <c r="DI35" s="699"/>
      <c r="DJ35" s="699"/>
      <c r="DK35" s="700"/>
      <c r="DL35" s="686">
        <v>298259</v>
      </c>
      <c r="DM35" s="699"/>
      <c r="DN35" s="699"/>
      <c r="DO35" s="699"/>
      <c r="DP35" s="699"/>
      <c r="DQ35" s="699"/>
      <c r="DR35" s="699"/>
      <c r="DS35" s="699"/>
      <c r="DT35" s="699"/>
      <c r="DU35" s="699"/>
      <c r="DV35" s="700"/>
      <c r="DW35" s="683">
        <v>1</v>
      </c>
      <c r="DX35" s="701"/>
      <c r="DY35" s="701"/>
      <c r="DZ35" s="701"/>
      <c r="EA35" s="701"/>
      <c r="EB35" s="701"/>
      <c r="EC35" s="722"/>
    </row>
    <row r="36" spans="2:133" ht="11.25" customHeight="1" x14ac:dyDescent="0.2">
      <c r="B36" s="677" t="s">
        <v>323</v>
      </c>
      <c r="C36" s="678"/>
      <c r="D36" s="678"/>
      <c r="E36" s="678"/>
      <c r="F36" s="678"/>
      <c r="G36" s="678"/>
      <c r="H36" s="678"/>
      <c r="I36" s="678"/>
      <c r="J36" s="678"/>
      <c r="K36" s="678"/>
      <c r="L36" s="678"/>
      <c r="M36" s="678"/>
      <c r="N36" s="678"/>
      <c r="O36" s="678"/>
      <c r="P36" s="678"/>
      <c r="Q36" s="679"/>
      <c r="R36" s="680">
        <v>1400784</v>
      </c>
      <c r="S36" s="681"/>
      <c r="T36" s="681"/>
      <c r="U36" s="681"/>
      <c r="V36" s="681"/>
      <c r="W36" s="681"/>
      <c r="X36" s="681"/>
      <c r="Y36" s="682"/>
      <c r="Z36" s="713">
        <v>2</v>
      </c>
      <c r="AA36" s="713"/>
      <c r="AB36" s="713"/>
      <c r="AC36" s="713"/>
      <c r="AD36" s="714" t="s">
        <v>126</v>
      </c>
      <c r="AE36" s="714"/>
      <c r="AF36" s="714"/>
      <c r="AG36" s="714"/>
      <c r="AH36" s="714"/>
      <c r="AI36" s="714"/>
      <c r="AJ36" s="714"/>
      <c r="AK36" s="714"/>
      <c r="AL36" s="683" t="s">
        <v>126</v>
      </c>
      <c r="AM36" s="684"/>
      <c r="AN36" s="684"/>
      <c r="AO36" s="715"/>
      <c r="AP36" s="235"/>
      <c r="AQ36" s="732" t="s">
        <v>324</v>
      </c>
      <c r="AR36" s="733"/>
      <c r="AS36" s="733"/>
      <c r="AT36" s="733"/>
      <c r="AU36" s="733"/>
      <c r="AV36" s="733"/>
      <c r="AW36" s="733"/>
      <c r="AX36" s="733"/>
      <c r="AY36" s="734"/>
      <c r="AZ36" s="735">
        <v>7349191</v>
      </c>
      <c r="BA36" s="736"/>
      <c r="BB36" s="736"/>
      <c r="BC36" s="736"/>
      <c r="BD36" s="736"/>
      <c r="BE36" s="736"/>
      <c r="BF36" s="737"/>
      <c r="BG36" s="738" t="s">
        <v>325</v>
      </c>
      <c r="BH36" s="739"/>
      <c r="BI36" s="739"/>
      <c r="BJ36" s="739"/>
      <c r="BK36" s="739"/>
      <c r="BL36" s="739"/>
      <c r="BM36" s="739"/>
      <c r="BN36" s="739"/>
      <c r="BO36" s="739"/>
      <c r="BP36" s="739"/>
      <c r="BQ36" s="739"/>
      <c r="BR36" s="739"/>
      <c r="BS36" s="739"/>
      <c r="BT36" s="739"/>
      <c r="BU36" s="740"/>
      <c r="BV36" s="735">
        <v>19765</v>
      </c>
      <c r="BW36" s="736"/>
      <c r="BX36" s="736"/>
      <c r="BY36" s="736"/>
      <c r="BZ36" s="736"/>
      <c r="CA36" s="736"/>
      <c r="CB36" s="737"/>
      <c r="CD36" s="719" t="s">
        <v>326</v>
      </c>
      <c r="CE36" s="720"/>
      <c r="CF36" s="720"/>
      <c r="CG36" s="720"/>
      <c r="CH36" s="720"/>
      <c r="CI36" s="720"/>
      <c r="CJ36" s="720"/>
      <c r="CK36" s="720"/>
      <c r="CL36" s="720"/>
      <c r="CM36" s="720"/>
      <c r="CN36" s="720"/>
      <c r="CO36" s="720"/>
      <c r="CP36" s="720"/>
      <c r="CQ36" s="721"/>
      <c r="CR36" s="680">
        <v>21294712</v>
      </c>
      <c r="CS36" s="681"/>
      <c r="CT36" s="681"/>
      <c r="CU36" s="681"/>
      <c r="CV36" s="681"/>
      <c r="CW36" s="681"/>
      <c r="CX36" s="681"/>
      <c r="CY36" s="682"/>
      <c r="CZ36" s="683">
        <v>31.3</v>
      </c>
      <c r="DA36" s="701"/>
      <c r="DB36" s="701"/>
      <c r="DC36" s="702"/>
      <c r="DD36" s="686">
        <v>4872649</v>
      </c>
      <c r="DE36" s="681"/>
      <c r="DF36" s="681"/>
      <c r="DG36" s="681"/>
      <c r="DH36" s="681"/>
      <c r="DI36" s="681"/>
      <c r="DJ36" s="681"/>
      <c r="DK36" s="682"/>
      <c r="DL36" s="686">
        <v>3549229</v>
      </c>
      <c r="DM36" s="681"/>
      <c r="DN36" s="681"/>
      <c r="DO36" s="681"/>
      <c r="DP36" s="681"/>
      <c r="DQ36" s="681"/>
      <c r="DR36" s="681"/>
      <c r="DS36" s="681"/>
      <c r="DT36" s="681"/>
      <c r="DU36" s="681"/>
      <c r="DV36" s="682"/>
      <c r="DW36" s="683">
        <v>11.6</v>
      </c>
      <c r="DX36" s="701"/>
      <c r="DY36" s="701"/>
      <c r="DZ36" s="701"/>
      <c r="EA36" s="701"/>
      <c r="EB36" s="701"/>
      <c r="EC36" s="722"/>
    </row>
    <row r="37" spans="2:133" ht="11.25" customHeight="1" x14ac:dyDescent="0.2">
      <c r="B37" s="677" t="s">
        <v>327</v>
      </c>
      <c r="C37" s="678"/>
      <c r="D37" s="678"/>
      <c r="E37" s="678"/>
      <c r="F37" s="678"/>
      <c r="G37" s="678"/>
      <c r="H37" s="678"/>
      <c r="I37" s="678"/>
      <c r="J37" s="678"/>
      <c r="K37" s="678"/>
      <c r="L37" s="678"/>
      <c r="M37" s="678"/>
      <c r="N37" s="678"/>
      <c r="O37" s="678"/>
      <c r="P37" s="678"/>
      <c r="Q37" s="679"/>
      <c r="R37" s="680">
        <v>1308549</v>
      </c>
      <c r="S37" s="681"/>
      <c r="T37" s="681"/>
      <c r="U37" s="681"/>
      <c r="V37" s="681"/>
      <c r="W37" s="681"/>
      <c r="X37" s="681"/>
      <c r="Y37" s="682"/>
      <c r="Z37" s="713">
        <v>1.9</v>
      </c>
      <c r="AA37" s="713"/>
      <c r="AB37" s="713"/>
      <c r="AC37" s="713"/>
      <c r="AD37" s="714" t="s">
        <v>240</v>
      </c>
      <c r="AE37" s="714"/>
      <c r="AF37" s="714"/>
      <c r="AG37" s="714"/>
      <c r="AH37" s="714"/>
      <c r="AI37" s="714"/>
      <c r="AJ37" s="714"/>
      <c r="AK37" s="714"/>
      <c r="AL37" s="683" t="s">
        <v>126</v>
      </c>
      <c r="AM37" s="684"/>
      <c r="AN37" s="684"/>
      <c r="AO37" s="715"/>
      <c r="AQ37" s="723" t="s">
        <v>328</v>
      </c>
      <c r="AR37" s="724"/>
      <c r="AS37" s="724"/>
      <c r="AT37" s="724"/>
      <c r="AU37" s="724"/>
      <c r="AV37" s="724"/>
      <c r="AW37" s="724"/>
      <c r="AX37" s="724"/>
      <c r="AY37" s="725"/>
      <c r="AZ37" s="680">
        <v>2028360</v>
      </c>
      <c r="BA37" s="681"/>
      <c r="BB37" s="681"/>
      <c r="BC37" s="681"/>
      <c r="BD37" s="699"/>
      <c r="BE37" s="699"/>
      <c r="BF37" s="726"/>
      <c r="BG37" s="719" t="s">
        <v>329</v>
      </c>
      <c r="BH37" s="720"/>
      <c r="BI37" s="720"/>
      <c r="BJ37" s="720"/>
      <c r="BK37" s="720"/>
      <c r="BL37" s="720"/>
      <c r="BM37" s="720"/>
      <c r="BN37" s="720"/>
      <c r="BO37" s="720"/>
      <c r="BP37" s="720"/>
      <c r="BQ37" s="720"/>
      <c r="BR37" s="720"/>
      <c r="BS37" s="720"/>
      <c r="BT37" s="720"/>
      <c r="BU37" s="721"/>
      <c r="BV37" s="680">
        <v>-424787</v>
      </c>
      <c r="BW37" s="681"/>
      <c r="BX37" s="681"/>
      <c r="BY37" s="681"/>
      <c r="BZ37" s="681"/>
      <c r="CA37" s="681"/>
      <c r="CB37" s="727"/>
      <c r="CD37" s="719" t="s">
        <v>330</v>
      </c>
      <c r="CE37" s="720"/>
      <c r="CF37" s="720"/>
      <c r="CG37" s="720"/>
      <c r="CH37" s="720"/>
      <c r="CI37" s="720"/>
      <c r="CJ37" s="720"/>
      <c r="CK37" s="720"/>
      <c r="CL37" s="720"/>
      <c r="CM37" s="720"/>
      <c r="CN37" s="720"/>
      <c r="CO37" s="720"/>
      <c r="CP37" s="720"/>
      <c r="CQ37" s="721"/>
      <c r="CR37" s="680">
        <v>1123602</v>
      </c>
      <c r="CS37" s="699"/>
      <c r="CT37" s="699"/>
      <c r="CU37" s="699"/>
      <c r="CV37" s="699"/>
      <c r="CW37" s="699"/>
      <c r="CX37" s="699"/>
      <c r="CY37" s="700"/>
      <c r="CZ37" s="683">
        <v>1.6</v>
      </c>
      <c r="DA37" s="701"/>
      <c r="DB37" s="701"/>
      <c r="DC37" s="702"/>
      <c r="DD37" s="686">
        <v>1123602</v>
      </c>
      <c r="DE37" s="699"/>
      <c r="DF37" s="699"/>
      <c r="DG37" s="699"/>
      <c r="DH37" s="699"/>
      <c r="DI37" s="699"/>
      <c r="DJ37" s="699"/>
      <c r="DK37" s="700"/>
      <c r="DL37" s="686">
        <v>1006240</v>
      </c>
      <c r="DM37" s="699"/>
      <c r="DN37" s="699"/>
      <c r="DO37" s="699"/>
      <c r="DP37" s="699"/>
      <c r="DQ37" s="699"/>
      <c r="DR37" s="699"/>
      <c r="DS37" s="699"/>
      <c r="DT37" s="699"/>
      <c r="DU37" s="699"/>
      <c r="DV37" s="700"/>
      <c r="DW37" s="683">
        <v>3.3</v>
      </c>
      <c r="DX37" s="701"/>
      <c r="DY37" s="701"/>
      <c r="DZ37" s="701"/>
      <c r="EA37" s="701"/>
      <c r="EB37" s="701"/>
      <c r="EC37" s="722"/>
    </row>
    <row r="38" spans="2:133" ht="11.25" customHeight="1" x14ac:dyDescent="0.2">
      <c r="B38" s="677" t="s">
        <v>331</v>
      </c>
      <c r="C38" s="678"/>
      <c r="D38" s="678"/>
      <c r="E38" s="678"/>
      <c r="F38" s="678"/>
      <c r="G38" s="678"/>
      <c r="H38" s="678"/>
      <c r="I38" s="678"/>
      <c r="J38" s="678"/>
      <c r="K38" s="678"/>
      <c r="L38" s="678"/>
      <c r="M38" s="678"/>
      <c r="N38" s="678"/>
      <c r="O38" s="678"/>
      <c r="P38" s="678"/>
      <c r="Q38" s="679"/>
      <c r="R38" s="680">
        <v>813546</v>
      </c>
      <c r="S38" s="681"/>
      <c r="T38" s="681"/>
      <c r="U38" s="681"/>
      <c r="V38" s="681"/>
      <c r="W38" s="681"/>
      <c r="X38" s="681"/>
      <c r="Y38" s="682"/>
      <c r="Z38" s="713">
        <v>1.2</v>
      </c>
      <c r="AA38" s="713"/>
      <c r="AB38" s="713"/>
      <c r="AC38" s="713"/>
      <c r="AD38" s="714">
        <v>5443</v>
      </c>
      <c r="AE38" s="714"/>
      <c r="AF38" s="714"/>
      <c r="AG38" s="714"/>
      <c r="AH38" s="714"/>
      <c r="AI38" s="714"/>
      <c r="AJ38" s="714"/>
      <c r="AK38" s="714"/>
      <c r="AL38" s="683">
        <v>0</v>
      </c>
      <c r="AM38" s="684"/>
      <c r="AN38" s="684"/>
      <c r="AO38" s="715"/>
      <c r="AQ38" s="723" t="s">
        <v>332</v>
      </c>
      <c r="AR38" s="724"/>
      <c r="AS38" s="724"/>
      <c r="AT38" s="724"/>
      <c r="AU38" s="724"/>
      <c r="AV38" s="724"/>
      <c r="AW38" s="724"/>
      <c r="AX38" s="724"/>
      <c r="AY38" s="725"/>
      <c r="AZ38" s="680">
        <v>122836</v>
      </c>
      <c r="BA38" s="681"/>
      <c r="BB38" s="681"/>
      <c r="BC38" s="681"/>
      <c r="BD38" s="699"/>
      <c r="BE38" s="699"/>
      <c r="BF38" s="726"/>
      <c r="BG38" s="719" t="s">
        <v>333</v>
      </c>
      <c r="BH38" s="720"/>
      <c r="BI38" s="720"/>
      <c r="BJ38" s="720"/>
      <c r="BK38" s="720"/>
      <c r="BL38" s="720"/>
      <c r="BM38" s="720"/>
      <c r="BN38" s="720"/>
      <c r="BO38" s="720"/>
      <c r="BP38" s="720"/>
      <c r="BQ38" s="720"/>
      <c r="BR38" s="720"/>
      <c r="BS38" s="720"/>
      <c r="BT38" s="720"/>
      <c r="BU38" s="721"/>
      <c r="BV38" s="680">
        <v>26264</v>
      </c>
      <c r="BW38" s="681"/>
      <c r="BX38" s="681"/>
      <c r="BY38" s="681"/>
      <c r="BZ38" s="681"/>
      <c r="CA38" s="681"/>
      <c r="CB38" s="727"/>
      <c r="CD38" s="719" t="s">
        <v>334</v>
      </c>
      <c r="CE38" s="720"/>
      <c r="CF38" s="720"/>
      <c r="CG38" s="720"/>
      <c r="CH38" s="720"/>
      <c r="CI38" s="720"/>
      <c r="CJ38" s="720"/>
      <c r="CK38" s="720"/>
      <c r="CL38" s="720"/>
      <c r="CM38" s="720"/>
      <c r="CN38" s="720"/>
      <c r="CO38" s="720"/>
      <c r="CP38" s="720"/>
      <c r="CQ38" s="721"/>
      <c r="CR38" s="680">
        <v>5197995</v>
      </c>
      <c r="CS38" s="681"/>
      <c r="CT38" s="681"/>
      <c r="CU38" s="681"/>
      <c r="CV38" s="681"/>
      <c r="CW38" s="681"/>
      <c r="CX38" s="681"/>
      <c r="CY38" s="682"/>
      <c r="CZ38" s="683">
        <v>7.6</v>
      </c>
      <c r="DA38" s="701"/>
      <c r="DB38" s="701"/>
      <c r="DC38" s="702"/>
      <c r="DD38" s="686">
        <v>4322864</v>
      </c>
      <c r="DE38" s="681"/>
      <c r="DF38" s="681"/>
      <c r="DG38" s="681"/>
      <c r="DH38" s="681"/>
      <c r="DI38" s="681"/>
      <c r="DJ38" s="681"/>
      <c r="DK38" s="682"/>
      <c r="DL38" s="686">
        <v>3852640</v>
      </c>
      <c r="DM38" s="681"/>
      <c r="DN38" s="681"/>
      <c r="DO38" s="681"/>
      <c r="DP38" s="681"/>
      <c r="DQ38" s="681"/>
      <c r="DR38" s="681"/>
      <c r="DS38" s="681"/>
      <c r="DT38" s="681"/>
      <c r="DU38" s="681"/>
      <c r="DV38" s="682"/>
      <c r="DW38" s="683">
        <v>12.6</v>
      </c>
      <c r="DX38" s="701"/>
      <c r="DY38" s="701"/>
      <c r="DZ38" s="701"/>
      <c r="EA38" s="701"/>
      <c r="EB38" s="701"/>
      <c r="EC38" s="722"/>
    </row>
    <row r="39" spans="2:133" ht="11.25" customHeight="1" x14ac:dyDescent="0.2">
      <c r="B39" s="677" t="s">
        <v>335</v>
      </c>
      <c r="C39" s="678"/>
      <c r="D39" s="678"/>
      <c r="E39" s="678"/>
      <c r="F39" s="678"/>
      <c r="G39" s="678"/>
      <c r="H39" s="678"/>
      <c r="I39" s="678"/>
      <c r="J39" s="678"/>
      <c r="K39" s="678"/>
      <c r="L39" s="678"/>
      <c r="M39" s="678"/>
      <c r="N39" s="678"/>
      <c r="O39" s="678"/>
      <c r="P39" s="678"/>
      <c r="Q39" s="679"/>
      <c r="R39" s="680">
        <v>3647300</v>
      </c>
      <c r="S39" s="681"/>
      <c r="T39" s="681"/>
      <c r="U39" s="681"/>
      <c r="V39" s="681"/>
      <c r="W39" s="681"/>
      <c r="X39" s="681"/>
      <c r="Y39" s="682"/>
      <c r="Z39" s="713">
        <v>5.2</v>
      </c>
      <c r="AA39" s="713"/>
      <c r="AB39" s="713"/>
      <c r="AC39" s="713"/>
      <c r="AD39" s="714" t="s">
        <v>126</v>
      </c>
      <c r="AE39" s="714"/>
      <c r="AF39" s="714"/>
      <c r="AG39" s="714"/>
      <c r="AH39" s="714"/>
      <c r="AI39" s="714"/>
      <c r="AJ39" s="714"/>
      <c r="AK39" s="714"/>
      <c r="AL39" s="683" t="s">
        <v>126</v>
      </c>
      <c r="AM39" s="684"/>
      <c r="AN39" s="684"/>
      <c r="AO39" s="715"/>
      <c r="AQ39" s="723" t="s">
        <v>336</v>
      </c>
      <c r="AR39" s="724"/>
      <c r="AS39" s="724"/>
      <c r="AT39" s="724"/>
      <c r="AU39" s="724"/>
      <c r="AV39" s="724"/>
      <c r="AW39" s="724"/>
      <c r="AX39" s="724"/>
      <c r="AY39" s="725"/>
      <c r="AZ39" s="680" t="s">
        <v>240</v>
      </c>
      <c r="BA39" s="681"/>
      <c r="BB39" s="681"/>
      <c r="BC39" s="681"/>
      <c r="BD39" s="699"/>
      <c r="BE39" s="699"/>
      <c r="BF39" s="726"/>
      <c r="BG39" s="719" t="s">
        <v>337</v>
      </c>
      <c r="BH39" s="720"/>
      <c r="BI39" s="720"/>
      <c r="BJ39" s="720"/>
      <c r="BK39" s="720"/>
      <c r="BL39" s="720"/>
      <c r="BM39" s="720"/>
      <c r="BN39" s="720"/>
      <c r="BO39" s="720"/>
      <c r="BP39" s="720"/>
      <c r="BQ39" s="720"/>
      <c r="BR39" s="720"/>
      <c r="BS39" s="720"/>
      <c r="BT39" s="720"/>
      <c r="BU39" s="721"/>
      <c r="BV39" s="680">
        <v>37302</v>
      </c>
      <c r="BW39" s="681"/>
      <c r="BX39" s="681"/>
      <c r="BY39" s="681"/>
      <c r="BZ39" s="681"/>
      <c r="CA39" s="681"/>
      <c r="CB39" s="727"/>
      <c r="CD39" s="719" t="s">
        <v>338</v>
      </c>
      <c r="CE39" s="720"/>
      <c r="CF39" s="720"/>
      <c r="CG39" s="720"/>
      <c r="CH39" s="720"/>
      <c r="CI39" s="720"/>
      <c r="CJ39" s="720"/>
      <c r="CK39" s="720"/>
      <c r="CL39" s="720"/>
      <c r="CM39" s="720"/>
      <c r="CN39" s="720"/>
      <c r="CO39" s="720"/>
      <c r="CP39" s="720"/>
      <c r="CQ39" s="721"/>
      <c r="CR39" s="680">
        <v>689761</v>
      </c>
      <c r="CS39" s="699"/>
      <c r="CT39" s="699"/>
      <c r="CU39" s="699"/>
      <c r="CV39" s="699"/>
      <c r="CW39" s="699"/>
      <c r="CX39" s="699"/>
      <c r="CY39" s="700"/>
      <c r="CZ39" s="683">
        <v>1</v>
      </c>
      <c r="DA39" s="701"/>
      <c r="DB39" s="701"/>
      <c r="DC39" s="702"/>
      <c r="DD39" s="686">
        <v>413502</v>
      </c>
      <c r="DE39" s="699"/>
      <c r="DF39" s="699"/>
      <c r="DG39" s="699"/>
      <c r="DH39" s="699"/>
      <c r="DI39" s="699"/>
      <c r="DJ39" s="699"/>
      <c r="DK39" s="700"/>
      <c r="DL39" s="686" t="s">
        <v>240</v>
      </c>
      <c r="DM39" s="699"/>
      <c r="DN39" s="699"/>
      <c r="DO39" s="699"/>
      <c r="DP39" s="699"/>
      <c r="DQ39" s="699"/>
      <c r="DR39" s="699"/>
      <c r="DS39" s="699"/>
      <c r="DT39" s="699"/>
      <c r="DU39" s="699"/>
      <c r="DV39" s="700"/>
      <c r="DW39" s="683" t="s">
        <v>240</v>
      </c>
      <c r="DX39" s="701"/>
      <c r="DY39" s="701"/>
      <c r="DZ39" s="701"/>
      <c r="EA39" s="701"/>
      <c r="EB39" s="701"/>
      <c r="EC39" s="722"/>
    </row>
    <row r="40" spans="2:133" ht="11.25" customHeight="1" x14ac:dyDescent="0.2">
      <c r="B40" s="677" t="s">
        <v>339</v>
      </c>
      <c r="C40" s="678"/>
      <c r="D40" s="678"/>
      <c r="E40" s="678"/>
      <c r="F40" s="678"/>
      <c r="G40" s="678"/>
      <c r="H40" s="678"/>
      <c r="I40" s="678"/>
      <c r="J40" s="678"/>
      <c r="K40" s="678"/>
      <c r="L40" s="678"/>
      <c r="M40" s="678"/>
      <c r="N40" s="678"/>
      <c r="O40" s="678"/>
      <c r="P40" s="678"/>
      <c r="Q40" s="679"/>
      <c r="R40" s="680" t="s">
        <v>240</v>
      </c>
      <c r="S40" s="681"/>
      <c r="T40" s="681"/>
      <c r="U40" s="681"/>
      <c r="V40" s="681"/>
      <c r="W40" s="681"/>
      <c r="X40" s="681"/>
      <c r="Y40" s="682"/>
      <c r="Z40" s="713" t="s">
        <v>126</v>
      </c>
      <c r="AA40" s="713"/>
      <c r="AB40" s="713"/>
      <c r="AC40" s="713"/>
      <c r="AD40" s="714" t="s">
        <v>126</v>
      </c>
      <c r="AE40" s="714"/>
      <c r="AF40" s="714"/>
      <c r="AG40" s="714"/>
      <c r="AH40" s="714"/>
      <c r="AI40" s="714"/>
      <c r="AJ40" s="714"/>
      <c r="AK40" s="714"/>
      <c r="AL40" s="683" t="s">
        <v>126</v>
      </c>
      <c r="AM40" s="684"/>
      <c r="AN40" s="684"/>
      <c r="AO40" s="715"/>
      <c r="AQ40" s="723" t="s">
        <v>340</v>
      </c>
      <c r="AR40" s="724"/>
      <c r="AS40" s="724"/>
      <c r="AT40" s="724"/>
      <c r="AU40" s="724"/>
      <c r="AV40" s="724"/>
      <c r="AW40" s="724"/>
      <c r="AX40" s="724"/>
      <c r="AY40" s="725"/>
      <c r="AZ40" s="680" t="s">
        <v>136</v>
      </c>
      <c r="BA40" s="681"/>
      <c r="BB40" s="681"/>
      <c r="BC40" s="681"/>
      <c r="BD40" s="699"/>
      <c r="BE40" s="699"/>
      <c r="BF40" s="726"/>
      <c r="BG40" s="728" t="s">
        <v>341</v>
      </c>
      <c r="BH40" s="729"/>
      <c r="BI40" s="729"/>
      <c r="BJ40" s="729"/>
      <c r="BK40" s="729"/>
      <c r="BL40" s="236"/>
      <c r="BM40" s="720" t="s">
        <v>342</v>
      </c>
      <c r="BN40" s="720"/>
      <c r="BO40" s="720"/>
      <c r="BP40" s="720"/>
      <c r="BQ40" s="720"/>
      <c r="BR40" s="720"/>
      <c r="BS40" s="720"/>
      <c r="BT40" s="720"/>
      <c r="BU40" s="721"/>
      <c r="BV40" s="680">
        <v>90</v>
      </c>
      <c r="BW40" s="681"/>
      <c r="BX40" s="681"/>
      <c r="BY40" s="681"/>
      <c r="BZ40" s="681"/>
      <c r="CA40" s="681"/>
      <c r="CB40" s="727"/>
      <c r="CD40" s="719" t="s">
        <v>343</v>
      </c>
      <c r="CE40" s="720"/>
      <c r="CF40" s="720"/>
      <c r="CG40" s="720"/>
      <c r="CH40" s="720"/>
      <c r="CI40" s="720"/>
      <c r="CJ40" s="720"/>
      <c r="CK40" s="720"/>
      <c r="CL40" s="720"/>
      <c r="CM40" s="720"/>
      <c r="CN40" s="720"/>
      <c r="CO40" s="720"/>
      <c r="CP40" s="720"/>
      <c r="CQ40" s="721"/>
      <c r="CR40" s="680">
        <v>296000</v>
      </c>
      <c r="CS40" s="681"/>
      <c r="CT40" s="681"/>
      <c r="CU40" s="681"/>
      <c r="CV40" s="681"/>
      <c r="CW40" s="681"/>
      <c r="CX40" s="681"/>
      <c r="CY40" s="682"/>
      <c r="CZ40" s="683">
        <v>0.4</v>
      </c>
      <c r="DA40" s="701"/>
      <c r="DB40" s="701"/>
      <c r="DC40" s="702"/>
      <c r="DD40" s="686" t="s">
        <v>126</v>
      </c>
      <c r="DE40" s="681"/>
      <c r="DF40" s="681"/>
      <c r="DG40" s="681"/>
      <c r="DH40" s="681"/>
      <c r="DI40" s="681"/>
      <c r="DJ40" s="681"/>
      <c r="DK40" s="682"/>
      <c r="DL40" s="686" t="s">
        <v>126</v>
      </c>
      <c r="DM40" s="681"/>
      <c r="DN40" s="681"/>
      <c r="DO40" s="681"/>
      <c r="DP40" s="681"/>
      <c r="DQ40" s="681"/>
      <c r="DR40" s="681"/>
      <c r="DS40" s="681"/>
      <c r="DT40" s="681"/>
      <c r="DU40" s="681"/>
      <c r="DV40" s="682"/>
      <c r="DW40" s="683" t="s">
        <v>136</v>
      </c>
      <c r="DX40" s="701"/>
      <c r="DY40" s="701"/>
      <c r="DZ40" s="701"/>
      <c r="EA40" s="701"/>
      <c r="EB40" s="701"/>
      <c r="EC40" s="722"/>
    </row>
    <row r="41" spans="2:133" ht="11.25" customHeight="1" x14ac:dyDescent="0.2">
      <c r="B41" s="677" t="s">
        <v>344</v>
      </c>
      <c r="C41" s="678"/>
      <c r="D41" s="678"/>
      <c r="E41" s="678"/>
      <c r="F41" s="678"/>
      <c r="G41" s="678"/>
      <c r="H41" s="678"/>
      <c r="I41" s="678"/>
      <c r="J41" s="678"/>
      <c r="K41" s="678"/>
      <c r="L41" s="678"/>
      <c r="M41" s="678"/>
      <c r="N41" s="678"/>
      <c r="O41" s="678"/>
      <c r="P41" s="678"/>
      <c r="Q41" s="679"/>
      <c r="R41" s="680" t="s">
        <v>126</v>
      </c>
      <c r="S41" s="681"/>
      <c r="T41" s="681"/>
      <c r="U41" s="681"/>
      <c r="V41" s="681"/>
      <c r="W41" s="681"/>
      <c r="X41" s="681"/>
      <c r="Y41" s="682"/>
      <c r="Z41" s="713" t="s">
        <v>240</v>
      </c>
      <c r="AA41" s="713"/>
      <c r="AB41" s="713"/>
      <c r="AC41" s="713"/>
      <c r="AD41" s="714" t="s">
        <v>126</v>
      </c>
      <c r="AE41" s="714"/>
      <c r="AF41" s="714"/>
      <c r="AG41" s="714"/>
      <c r="AH41" s="714"/>
      <c r="AI41" s="714"/>
      <c r="AJ41" s="714"/>
      <c r="AK41" s="714"/>
      <c r="AL41" s="683" t="s">
        <v>240</v>
      </c>
      <c r="AM41" s="684"/>
      <c r="AN41" s="684"/>
      <c r="AO41" s="715"/>
      <c r="AQ41" s="723" t="s">
        <v>345</v>
      </c>
      <c r="AR41" s="724"/>
      <c r="AS41" s="724"/>
      <c r="AT41" s="724"/>
      <c r="AU41" s="724"/>
      <c r="AV41" s="724"/>
      <c r="AW41" s="724"/>
      <c r="AX41" s="724"/>
      <c r="AY41" s="725"/>
      <c r="AZ41" s="680">
        <v>1535337</v>
      </c>
      <c r="BA41" s="681"/>
      <c r="BB41" s="681"/>
      <c r="BC41" s="681"/>
      <c r="BD41" s="699"/>
      <c r="BE41" s="699"/>
      <c r="BF41" s="726"/>
      <c r="BG41" s="728"/>
      <c r="BH41" s="729"/>
      <c r="BI41" s="729"/>
      <c r="BJ41" s="729"/>
      <c r="BK41" s="729"/>
      <c r="BL41" s="236"/>
      <c r="BM41" s="720" t="s">
        <v>346</v>
      </c>
      <c r="BN41" s="720"/>
      <c r="BO41" s="720"/>
      <c r="BP41" s="720"/>
      <c r="BQ41" s="720"/>
      <c r="BR41" s="720"/>
      <c r="BS41" s="720"/>
      <c r="BT41" s="720"/>
      <c r="BU41" s="721"/>
      <c r="BV41" s="680">
        <v>1</v>
      </c>
      <c r="BW41" s="681"/>
      <c r="BX41" s="681"/>
      <c r="BY41" s="681"/>
      <c r="BZ41" s="681"/>
      <c r="CA41" s="681"/>
      <c r="CB41" s="727"/>
      <c r="CD41" s="719" t="s">
        <v>347</v>
      </c>
      <c r="CE41" s="720"/>
      <c r="CF41" s="720"/>
      <c r="CG41" s="720"/>
      <c r="CH41" s="720"/>
      <c r="CI41" s="720"/>
      <c r="CJ41" s="720"/>
      <c r="CK41" s="720"/>
      <c r="CL41" s="720"/>
      <c r="CM41" s="720"/>
      <c r="CN41" s="720"/>
      <c r="CO41" s="720"/>
      <c r="CP41" s="720"/>
      <c r="CQ41" s="721"/>
      <c r="CR41" s="680" t="s">
        <v>126</v>
      </c>
      <c r="CS41" s="699"/>
      <c r="CT41" s="699"/>
      <c r="CU41" s="699"/>
      <c r="CV41" s="699"/>
      <c r="CW41" s="699"/>
      <c r="CX41" s="699"/>
      <c r="CY41" s="700"/>
      <c r="CZ41" s="683" t="s">
        <v>126</v>
      </c>
      <c r="DA41" s="701"/>
      <c r="DB41" s="701"/>
      <c r="DC41" s="702"/>
      <c r="DD41" s="686" t="s">
        <v>136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348</v>
      </c>
      <c r="C42" s="678"/>
      <c r="D42" s="678"/>
      <c r="E42" s="678"/>
      <c r="F42" s="678"/>
      <c r="G42" s="678"/>
      <c r="H42" s="678"/>
      <c r="I42" s="678"/>
      <c r="J42" s="678"/>
      <c r="K42" s="678"/>
      <c r="L42" s="678"/>
      <c r="M42" s="678"/>
      <c r="N42" s="678"/>
      <c r="O42" s="678"/>
      <c r="P42" s="678"/>
      <c r="Q42" s="679"/>
      <c r="R42" s="680">
        <v>1983000</v>
      </c>
      <c r="S42" s="681"/>
      <c r="T42" s="681"/>
      <c r="U42" s="681"/>
      <c r="V42" s="681"/>
      <c r="W42" s="681"/>
      <c r="X42" s="681"/>
      <c r="Y42" s="682"/>
      <c r="Z42" s="713">
        <v>2.8</v>
      </c>
      <c r="AA42" s="713"/>
      <c r="AB42" s="713"/>
      <c r="AC42" s="713"/>
      <c r="AD42" s="714" t="s">
        <v>240</v>
      </c>
      <c r="AE42" s="714"/>
      <c r="AF42" s="714"/>
      <c r="AG42" s="714"/>
      <c r="AH42" s="714"/>
      <c r="AI42" s="714"/>
      <c r="AJ42" s="714"/>
      <c r="AK42" s="714"/>
      <c r="AL42" s="683" t="s">
        <v>349</v>
      </c>
      <c r="AM42" s="684"/>
      <c r="AN42" s="684"/>
      <c r="AO42" s="715"/>
      <c r="AQ42" s="716" t="s">
        <v>350</v>
      </c>
      <c r="AR42" s="717"/>
      <c r="AS42" s="717"/>
      <c r="AT42" s="717"/>
      <c r="AU42" s="717"/>
      <c r="AV42" s="717"/>
      <c r="AW42" s="717"/>
      <c r="AX42" s="717"/>
      <c r="AY42" s="718"/>
      <c r="AZ42" s="664">
        <v>3662658</v>
      </c>
      <c r="BA42" s="703"/>
      <c r="BB42" s="703"/>
      <c r="BC42" s="703"/>
      <c r="BD42" s="665"/>
      <c r="BE42" s="665"/>
      <c r="BF42" s="709"/>
      <c r="BG42" s="730"/>
      <c r="BH42" s="731"/>
      <c r="BI42" s="731"/>
      <c r="BJ42" s="731"/>
      <c r="BK42" s="731"/>
      <c r="BL42" s="237"/>
      <c r="BM42" s="710" t="s">
        <v>351</v>
      </c>
      <c r="BN42" s="710"/>
      <c r="BO42" s="710"/>
      <c r="BP42" s="710"/>
      <c r="BQ42" s="710"/>
      <c r="BR42" s="710"/>
      <c r="BS42" s="710"/>
      <c r="BT42" s="710"/>
      <c r="BU42" s="711"/>
      <c r="BV42" s="664">
        <v>298</v>
      </c>
      <c r="BW42" s="703"/>
      <c r="BX42" s="703"/>
      <c r="BY42" s="703"/>
      <c r="BZ42" s="703"/>
      <c r="CA42" s="703"/>
      <c r="CB42" s="712"/>
      <c r="CD42" s="677" t="s">
        <v>352</v>
      </c>
      <c r="CE42" s="678"/>
      <c r="CF42" s="678"/>
      <c r="CG42" s="678"/>
      <c r="CH42" s="678"/>
      <c r="CI42" s="678"/>
      <c r="CJ42" s="678"/>
      <c r="CK42" s="678"/>
      <c r="CL42" s="678"/>
      <c r="CM42" s="678"/>
      <c r="CN42" s="678"/>
      <c r="CO42" s="678"/>
      <c r="CP42" s="678"/>
      <c r="CQ42" s="679"/>
      <c r="CR42" s="680">
        <v>5268798</v>
      </c>
      <c r="CS42" s="681"/>
      <c r="CT42" s="681"/>
      <c r="CU42" s="681"/>
      <c r="CV42" s="681"/>
      <c r="CW42" s="681"/>
      <c r="CX42" s="681"/>
      <c r="CY42" s="682"/>
      <c r="CZ42" s="683">
        <v>7.7</v>
      </c>
      <c r="DA42" s="684"/>
      <c r="DB42" s="684"/>
      <c r="DC42" s="685"/>
      <c r="DD42" s="686">
        <v>1805543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353</v>
      </c>
      <c r="C43" s="662"/>
      <c r="D43" s="662"/>
      <c r="E43" s="662"/>
      <c r="F43" s="662"/>
      <c r="G43" s="662"/>
      <c r="H43" s="662"/>
      <c r="I43" s="662"/>
      <c r="J43" s="662"/>
      <c r="K43" s="662"/>
      <c r="L43" s="662"/>
      <c r="M43" s="662"/>
      <c r="N43" s="662"/>
      <c r="O43" s="662"/>
      <c r="P43" s="662"/>
      <c r="Q43" s="663"/>
      <c r="R43" s="664">
        <v>70218366</v>
      </c>
      <c r="S43" s="703"/>
      <c r="T43" s="703"/>
      <c r="U43" s="703"/>
      <c r="V43" s="703"/>
      <c r="W43" s="703"/>
      <c r="X43" s="703"/>
      <c r="Y43" s="704"/>
      <c r="Z43" s="705">
        <v>100</v>
      </c>
      <c r="AA43" s="705"/>
      <c r="AB43" s="705"/>
      <c r="AC43" s="705"/>
      <c r="AD43" s="706">
        <v>28510967</v>
      </c>
      <c r="AE43" s="706"/>
      <c r="AF43" s="706"/>
      <c r="AG43" s="706"/>
      <c r="AH43" s="706"/>
      <c r="AI43" s="706"/>
      <c r="AJ43" s="706"/>
      <c r="AK43" s="706"/>
      <c r="AL43" s="667">
        <v>100</v>
      </c>
      <c r="AM43" s="707"/>
      <c r="AN43" s="707"/>
      <c r="AO43" s="708"/>
      <c r="BV43" s="238"/>
      <c r="BW43" s="238"/>
      <c r="BX43" s="238"/>
      <c r="BY43" s="238"/>
      <c r="BZ43" s="238"/>
      <c r="CA43" s="238"/>
      <c r="CB43" s="238"/>
      <c r="CD43" s="677" t="s">
        <v>354</v>
      </c>
      <c r="CE43" s="678"/>
      <c r="CF43" s="678"/>
      <c r="CG43" s="678"/>
      <c r="CH43" s="678"/>
      <c r="CI43" s="678"/>
      <c r="CJ43" s="678"/>
      <c r="CK43" s="678"/>
      <c r="CL43" s="678"/>
      <c r="CM43" s="678"/>
      <c r="CN43" s="678"/>
      <c r="CO43" s="678"/>
      <c r="CP43" s="678"/>
      <c r="CQ43" s="679"/>
      <c r="CR43" s="680">
        <v>143892</v>
      </c>
      <c r="CS43" s="699"/>
      <c r="CT43" s="699"/>
      <c r="CU43" s="699"/>
      <c r="CV43" s="699"/>
      <c r="CW43" s="699"/>
      <c r="CX43" s="699"/>
      <c r="CY43" s="700"/>
      <c r="CZ43" s="683">
        <v>0.2</v>
      </c>
      <c r="DA43" s="701"/>
      <c r="DB43" s="701"/>
      <c r="DC43" s="702"/>
      <c r="DD43" s="686">
        <v>143892</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300</v>
      </c>
      <c r="CE44" s="694"/>
      <c r="CF44" s="677" t="s">
        <v>355</v>
      </c>
      <c r="CG44" s="678"/>
      <c r="CH44" s="678"/>
      <c r="CI44" s="678"/>
      <c r="CJ44" s="678"/>
      <c r="CK44" s="678"/>
      <c r="CL44" s="678"/>
      <c r="CM44" s="678"/>
      <c r="CN44" s="678"/>
      <c r="CO44" s="678"/>
      <c r="CP44" s="678"/>
      <c r="CQ44" s="679"/>
      <c r="CR44" s="680">
        <v>5162507</v>
      </c>
      <c r="CS44" s="681"/>
      <c r="CT44" s="681"/>
      <c r="CU44" s="681"/>
      <c r="CV44" s="681"/>
      <c r="CW44" s="681"/>
      <c r="CX44" s="681"/>
      <c r="CY44" s="682"/>
      <c r="CZ44" s="683">
        <v>7.6</v>
      </c>
      <c r="DA44" s="684"/>
      <c r="DB44" s="684"/>
      <c r="DC44" s="685"/>
      <c r="DD44" s="686">
        <v>1805543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357</v>
      </c>
      <c r="CG45" s="678"/>
      <c r="CH45" s="678"/>
      <c r="CI45" s="678"/>
      <c r="CJ45" s="678"/>
      <c r="CK45" s="678"/>
      <c r="CL45" s="678"/>
      <c r="CM45" s="678"/>
      <c r="CN45" s="678"/>
      <c r="CO45" s="678"/>
      <c r="CP45" s="678"/>
      <c r="CQ45" s="679"/>
      <c r="CR45" s="680">
        <v>2006977</v>
      </c>
      <c r="CS45" s="699"/>
      <c r="CT45" s="699"/>
      <c r="CU45" s="699"/>
      <c r="CV45" s="699"/>
      <c r="CW45" s="699"/>
      <c r="CX45" s="699"/>
      <c r="CY45" s="700"/>
      <c r="CZ45" s="683">
        <v>2.9</v>
      </c>
      <c r="DA45" s="701"/>
      <c r="DB45" s="701"/>
      <c r="DC45" s="702"/>
      <c r="DD45" s="686">
        <v>113460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359</v>
      </c>
      <c r="CG46" s="678"/>
      <c r="CH46" s="678"/>
      <c r="CI46" s="678"/>
      <c r="CJ46" s="678"/>
      <c r="CK46" s="678"/>
      <c r="CL46" s="678"/>
      <c r="CM46" s="678"/>
      <c r="CN46" s="678"/>
      <c r="CO46" s="678"/>
      <c r="CP46" s="678"/>
      <c r="CQ46" s="679"/>
      <c r="CR46" s="680">
        <v>3150406</v>
      </c>
      <c r="CS46" s="681"/>
      <c r="CT46" s="681"/>
      <c r="CU46" s="681"/>
      <c r="CV46" s="681"/>
      <c r="CW46" s="681"/>
      <c r="CX46" s="681"/>
      <c r="CY46" s="682"/>
      <c r="CZ46" s="683">
        <v>4.5999999999999996</v>
      </c>
      <c r="DA46" s="684"/>
      <c r="DB46" s="684"/>
      <c r="DC46" s="685"/>
      <c r="DD46" s="686">
        <v>1686959</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361</v>
      </c>
      <c r="CG47" s="678"/>
      <c r="CH47" s="678"/>
      <c r="CI47" s="678"/>
      <c r="CJ47" s="678"/>
      <c r="CK47" s="678"/>
      <c r="CL47" s="678"/>
      <c r="CM47" s="678"/>
      <c r="CN47" s="678"/>
      <c r="CO47" s="678"/>
      <c r="CP47" s="678"/>
      <c r="CQ47" s="679"/>
      <c r="CR47" s="680">
        <v>106291</v>
      </c>
      <c r="CS47" s="699"/>
      <c r="CT47" s="699"/>
      <c r="CU47" s="699"/>
      <c r="CV47" s="699"/>
      <c r="CW47" s="699"/>
      <c r="CX47" s="699"/>
      <c r="CY47" s="700"/>
      <c r="CZ47" s="683">
        <v>0.2</v>
      </c>
      <c r="DA47" s="701"/>
      <c r="DB47" s="701"/>
      <c r="DC47" s="702"/>
      <c r="DD47" s="686" t="s">
        <v>126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362</v>
      </c>
      <c r="CG48" s="678"/>
      <c r="CH48" s="678"/>
      <c r="CI48" s="678"/>
      <c r="CJ48" s="678"/>
      <c r="CK48" s="678"/>
      <c r="CL48" s="678"/>
      <c r="CM48" s="678"/>
      <c r="CN48" s="678"/>
      <c r="CO48" s="678"/>
      <c r="CP48" s="678"/>
      <c r="CQ48" s="679"/>
      <c r="CR48" s="680" t="s">
        <v>126</v>
      </c>
      <c r="CS48" s="681"/>
      <c r="CT48" s="681"/>
      <c r="CU48" s="681"/>
      <c r="CV48" s="681"/>
      <c r="CW48" s="681"/>
      <c r="CX48" s="681"/>
      <c r="CY48" s="682"/>
      <c r="CZ48" s="683" t="s">
        <v>126</v>
      </c>
      <c r="DA48" s="684"/>
      <c r="DB48" s="684"/>
      <c r="DC48" s="685"/>
      <c r="DD48" s="686" t="s">
        <v>126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363</v>
      </c>
      <c r="CE49" s="662"/>
      <c r="CF49" s="662"/>
      <c r="CG49" s="662"/>
      <c r="CH49" s="662"/>
      <c r="CI49" s="662"/>
      <c r="CJ49" s="662"/>
      <c r="CK49" s="662"/>
      <c r="CL49" s="662"/>
      <c r="CM49" s="662"/>
      <c r="CN49" s="662"/>
      <c r="CO49" s="662"/>
      <c r="CP49" s="662"/>
      <c r="CQ49" s="663"/>
      <c r="CR49" s="664">
        <v>68103169</v>
      </c>
      <c r="CS49" s="665"/>
      <c r="CT49" s="665"/>
      <c r="CU49" s="665"/>
      <c r="CV49" s="665"/>
      <c r="CW49" s="665"/>
      <c r="CX49" s="665"/>
      <c r="CY49" s="666"/>
      <c r="CZ49" s="667">
        <v>100</v>
      </c>
      <c r="DA49" s="668"/>
      <c r="DB49" s="668"/>
      <c r="DC49" s="669"/>
      <c r="DD49" s="670">
        <v>34025448</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M+0bic9fcUkKnZebU/RaUPQaojW1r48j1FKpOniFR0fP4GzUTKsz67c2PJBeyfK5sIfHqL+CTixEMwqDKIv3Ww==" saltValue="CQchGUDcLdtHy4Zdi1pDe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365</v>
      </c>
      <c r="DK2" s="1206"/>
      <c r="DL2" s="1206"/>
      <c r="DM2" s="1206"/>
      <c r="DN2" s="1206"/>
      <c r="DO2" s="1207"/>
      <c r="DP2" s="251"/>
      <c r="DQ2" s="1205" t="s">
        <v>366</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367</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369</v>
      </c>
      <c r="B5" s="1091"/>
      <c r="C5" s="1091"/>
      <c r="D5" s="1091"/>
      <c r="E5" s="1091"/>
      <c r="F5" s="1091"/>
      <c r="G5" s="1091"/>
      <c r="H5" s="1091"/>
      <c r="I5" s="1091"/>
      <c r="J5" s="1091"/>
      <c r="K5" s="1091"/>
      <c r="L5" s="1091"/>
      <c r="M5" s="1091"/>
      <c r="N5" s="1091"/>
      <c r="O5" s="1091"/>
      <c r="P5" s="1092"/>
      <c r="Q5" s="1096" t="s">
        <v>370</v>
      </c>
      <c r="R5" s="1097"/>
      <c r="S5" s="1097"/>
      <c r="T5" s="1097"/>
      <c r="U5" s="1098"/>
      <c r="V5" s="1096" t="s">
        <v>371</v>
      </c>
      <c r="W5" s="1097"/>
      <c r="X5" s="1097"/>
      <c r="Y5" s="1097"/>
      <c r="Z5" s="1098"/>
      <c r="AA5" s="1096" t="s">
        <v>372</v>
      </c>
      <c r="AB5" s="1097"/>
      <c r="AC5" s="1097"/>
      <c r="AD5" s="1097"/>
      <c r="AE5" s="1097"/>
      <c r="AF5" s="1208" t="s">
        <v>373</v>
      </c>
      <c r="AG5" s="1097"/>
      <c r="AH5" s="1097"/>
      <c r="AI5" s="1097"/>
      <c r="AJ5" s="1112"/>
      <c r="AK5" s="1097" t="s">
        <v>374</v>
      </c>
      <c r="AL5" s="1097"/>
      <c r="AM5" s="1097"/>
      <c r="AN5" s="1097"/>
      <c r="AO5" s="1098"/>
      <c r="AP5" s="1096" t="s">
        <v>375</v>
      </c>
      <c r="AQ5" s="1097"/>
      <c r="AR5" s="1097"/>
      <c r="AS5" s="1097"/>
      <c r="AT5" s="1098"/>
      <c r="AU5" s="1096" t="s">
        <v>376</v>
      </c>
      <c r="AV5" s="1097"/>
      <c r="AW5" s="1097"/>
      <c r="AX5" s="1097"/>
      <c r="AY5" s="1112"/>
      <c r="AZ5" s="258"/>
      <c r="BA5" s="258"/>
      <c r="BB5" s="258"/>
      <c r="BC5" s="258"/>
      <c r="BD5" s="258"/>
      <c r="BE5" s="259"/>
      <c r="BF5" s="259"/>
      <c r="BG5" s="259"/>
      <c r="BH5" s="259"/>
      <c r="BI5" s="259"/>
      <c r="BJ5" s="259"/>
      <c r="BK5" s="259"/>
      <c r="BL5" s="259"/>
      <c r="BM5" s="259"/>
      <c r="BN5" s="259"/>
      <c r="BO5" s="259"/>
      <c r="BP5" s="259"/>
      <c r="BQ5" s="1090" t="s">
        <v>377</v>
      </c>
      <c r="BR5" s="1091"/>
      <c r="BS5" s="1091"/>
      <c r="BT5" s="1091"/>
      <c r="BU5" s="1091"/>
      <c r="BV5" s="1091"/>
      <c r="BW5" s="1091"/>
      <c r="BX5" s="1091"/>
      <c r="BY5" s="1091"/>
      <c r="BZ5" s="1091"/>
      <c r="CA5" s="1091"/>
      <c r="CB5" s="1091"/>
      <c r="CC5" s="1091"/>
      <c r="CD5" s="1091"/>
      <c r="CE5" s="1091"/>
      <c r="CF5" s="1091"/>
      <c r="CG5" s="1092"/>
      <c r="CH5" s="1096" t="s">
        <v>378</v>
      </c>
      <c r="CI5" s="1097"/>
      <c r="CJ5" s="1097"/>
      <c r="CK5" s="1097"/>
      <c r="CL5" s="1098"/>
      <c r="CM5" s="1096" t="s">
        <v>379</v>
      </c>
      <c r="CN5" s="1097"/>
      <c r="CO5" s="1097"/>
      <c r="CP5" s="1097"/>
      <c r="CQ5" s="1098"/>
      <c r="CR5" s="1096" t="s">
        <v>380</v>
      </c>
      <c r="CS5" s="1097"/>
      <c r="CT5" s="1097"/>
      <c r="CU5" s="1097"/>
      <c r="CV5" s="1098"/>
      <c r="CW5" s="1096" t="s">
        <v>381</v>
      </c>
      <c r="CX5" s="1097"/>
      <c r="CY5" s="1097"/>
      <c r="CZ5" s="1097"/>
      <c r="DA5" s="1098"/>
      <c r="DB5" s="1096" t="s">
        <v>382</v>
      </c>
      <c r="DC5" s="1097"/>
      <c r="DD5" s="1097"/>
      <c r="DE5" s="1097"/>
      <c r="DF5" s="1098"/>
      <c r="DG5" s="1193" t="s">
        <v>383</v>
      </c>
      <c r="DH5" s="1194"/>
      <c r="DI5" s="1194"/>
      <c r="DJ5" s="1194"/>
      <c r="DK5" s="1195"/>
      <c r="DL5" s="1193" t="s">
        <v>384</v>
      </c>
      <c r="DM5" s="1194"/>
      <c r="DN5" s="1194"/>
      <c r="DO5" s="1194"/>
      <c r="DP5" s="1195"/>
      <c r="DQ5" s="1096" t="s">
        <v>385</v>
      </c>
      <c r="DR5" s="1097"/>
      <c r="DS5" s="1097"/>
      <c r="DT5" s="1097"/>
      <c r="DU5" s="1098"/>
      <c r="DV5" s="1096" t="s">
        <v>376</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386</v>
      </c>
      <c r="C7" s="1146"/>
      <c r="D7" s="1146"/>
      <c r="E7" s="1146"/>
      <c r="F7" s="1146"/>
      <c r="G7" s="1146"/>
      <c r="H7" s="1146"/>
      <c r="I7" s="1146"/>
      <c r="J7" s="1146"/>
      <c r="K7" s="1146"/>
      <c r="L7" s="1146"/>
      <c r="M7" s="1146"/>
      <c r="N7" s="1146"/>
      <c r="O7" s="1146"/>
      <c r="P7" s="1147"/>
      <c r="Q7" s="1199">
        <v>70297</v>
      </c>
      <c r="R7" s="1200"/>
      <c r="S7" s="1200"/>
      <c r="T7" s="1200"/>
      <c r="U7" s="1200"/>
      <c r="V7" s="1200">
        <v>68182</v>
      </c>
      <c r="W7" s="1200"/>
      <c r="X7" s="1200"/>
      <c r="Y7" s="1200"/>
      <c r="Z7" s="1200"/>
      <c r="AA7" s="1200">
        <v>2115</v>
      </c>
      <c r="AB7" s="1200"/>
      <c r="AC7" s="1200"/>
      <c r="AD7" s="1200"/>
      <c r="AE7" s="1201"/>
      <c r="AF7" s="1202">
        <v>1755</v>
      </c>
      <c r="AG7" s="1203"/>
      <c r="AH7" s="1203"/>
      <c r="AI7" s="1203"/>
      <c r="AJ7" s="1204"/>
      <c r="AK7" s="1186">
        <v>1401</v>
      </c>
      <c r="AL7" s="1187"/>
      <c r="AM7" s="1187"/>
      <c r="AN7" s="1187"/>
      <c r="AO7" s="1187"/>
      <c r="AP7" s="1187">
        <v>35088</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590</v>
      </c>
      <c r="BS7" s="1190" t="s">
        <v>587</v>
      </c>
      <c r="BT7" s="1191"/>
      <c r="BU7" s="1191"/>
      <c r="BV7" s="1191"/>
      <c r="BW7" s="1191"/>
      <c r="BX7" s="1191"/>
      <c r="BY7" s="1191"/>
      <c r="BZ7" s="1191"/>
      <c r="CA7" s="1191"/>
      <c r="CB7" s="1191"/>
      <c r="CC7" s="1191"/>
      <c r="CD7" s="1191"/>
      <c r="CE7" s="1191"/>
      <c r="CF7" s="1191"/>
      <c r="CG7" s="1192"/>
      <c r="CH7" s="1183">
        <v>27</v>
      </c>
      <c r="CI7" s="1184"/>
      <c r="CJ7" s="1184"/>
      <c r="CK7" s="1184"/>
      <c r="CL7" s="1185"/>
      <c r="CM7" s="1183">
        <v>35</v>
      </c>
      <c r="CN7" s="1184"/>
      <c r="CO7" s="1184"/>
      <c r="CP7" s="1184"/>
      <c r="CQ7" s="1185"/>
      <c r="CR7" s="1183">
        <v>5</v>
      </c>
      <c r="CS7" s="1184"/>
      <c r="CT7" s="1184"/>
      <c r="CU7" s="1184"/>
      <c r="CV7" s="1185"/>
      <c r="CW7" s="1183">
        <v>34</v>
      </c>
      <c r="CX7" s="1184"/>
      <c r="CY7" s="1184"/>
      <c r="CZ7" s="1184"/>
      <c r="DA7" s="1185"/>
      <c r="DB7" s="1183" t="s">
        <v>580</v>
      </c>
      <c r="DC7" s="1184"/>
      <c r="DD7" s="1184"/>
      <c r="DE7" s="1184"/>
      <c r="DF7" s="1185"/>
      <c r="DG7" s="1183">
        <v>2000</v>
      </c>
      <c r="DH7" s="1184"/>
      <c r="DI7" s="1184"/>
      <c r="DJ7" s="1184"/>
      <c r="DK7" s="1185"/>
      <c r="DL7" s="1183" t="s">
        <v>580</v>
      </c>
      <c r="DM7" s="1184"/>
      <c r="DN7" s="1184"/>
      <c r="DO7" s="1184"/>
      <c r="DP7" s="1185"/>
      <c r="DQ7" s="1183">
        <v>1023</v>
      </c>
      <c r="DR7" s="1184"/>
      <c r="DS7" s="1184"/>
      <c r="DT7" s="1184"/>
      <c r="DU7" s="1185"/>
      <c r="DV7" s="1210"/>
      <c r="DW7" s="1211"/>
      <c r="DX7" s="1211"/>
      <c r="DY7" s="1211"/>
      <c r="DZ7" s="1212"/>
      <c r="EA7" s="256"/>
    </row>
    <row r="8" spans="1:131" s="257" customFormat="1" ht="26.25" customHeight="1" x14ac:dyDescent="0.2">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t="s">
        <v>591</v>
      </c>
      <c r="BS8" s="1109" t="s">
        <v>588</v>
      </c>
      <c r="BT8" s="1110"/>
      <c r="BU8" s="1110"/>
      <c r="BV8" s="1110"/>
      <c r="BW8" s="1110"/>
      <c r="BX8" s="1110"/>
      <c r="BY8" s="1110"/>
      <c r="BZ8" s="1110"/>
      <c r="CA8" s="1110"/>
      <c r="CB8" s="1110"/>
      <c r="CC8" s="1110"/>
      <c r="CD8" s="1110"/>
      <c r="CE8" s="1110"/>
      <c r="CF8" s="1110"/>
      <c r="CG8" s="1111"/>
      <c r="CH8" s="1084">
        <v>0</v>
      </c>
      <c r="CI8" s="1085"/>
      <c r="CJ8" s="1085"/>
      <c r="CK8" s="1085"/>
      <c r="CL8" s="1086"/>
      <c r="CM8" s="1084">
        <v>6</v>
      </c>
      <c r="CN8" s="1085"/>
      <c r="CO8" s="1085"/>
      <c r="CP8" s="1085"/>
      <c r="CQ8" s="1086"/>
      <c r="CR8" s="1084">
        <v>5</v>
      </c>
      <c r="CS8" s="1085"/>
      <c r="CT8" s="1085"/>
      <c r="CU8" s="1085"/>
      <c r="CV8" s="1086"/>
      <c r="CW8" s="1084">
        <v>2</v>
      </c>
      <c r="CX8" s="1085"/>
      <c r="CY8" s="1085"/>
      <c r="CZ8" s="1085"/>
      <c r="DA8" s="1086"/>
      <c r="DB8" s="1084" t="s">
        <v>580</v>
      </c>
      <c r="DC8" s="1085"/>
      <c r="DD8" s="1085"/>
      <c r="DE8" s="1085"/>
      <c r="DF8" s="1086"/>
      <c r="DG8" s="1084" t="s">
        <v>580</v>
      </c>
      <c r="DH8" s="1085"/>
      <c r="DI8" s="1085"/>
      <c r="DJ8" s="1085"/>
      <c r="DK8" s="1086"/>
      <c r="DL8" s="1084">
        <v>88</v>
      </c>
      <c r="DM8" s="1085"/>
      <c r="DN8" s="1085"/>
      <c r="DO8" s="1085"/>
      <c r="DP8" s="1086"/>
      <c r="DQ8" s="1084">
        <v>88</v>
      </c>
      <c r="DR8" s="1085"/>
      <c r="DS8" s="1085"/>
      <c r="DT8" s="1085"/>
      <c r="DU8" s="1086"/>
      <c r="DV8" s="1087"/>
      <c r="DW8" s="1088"/>
      <c r="DX8" s="1088"/>
      <c r="DY8" s="1088"/>
      <c r="DZ8" s="1089"/>
      <c r="EA8" s="256"/>
    </row>
    <row r="9" spans="1:131" s="257" customFormat="1" ht="26.25" customHeigh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589</v>
      </c>
      <c r="BT9" s="1110"/>
      <c r="BU9" s="1110"/>
      <c r="BV9" s="1110"/>
      <c r="BW9" s="1110"/>
      <c r="BX9" s="1110"/>
      <c r="BY9" s="1110"/>
      <c r="BZ9" s="1110"/>
      <c r="CA9" s="1110"/>
      <c r="CB9" s="1110"/>
      <c r="CC9" s="1110"/>
      <c r="CD9" s="1110"/>
      <c r="CE9" s="1110"/>
      <c r="CF9" s="1110"/>
      <c r="CG9" s="1111"/>
      <c r="CH9" s="1084">
        <v>-4</v>
      </c>
      <c r="CI9" s="1085"/>
      <c r="CJ9" s="1085"/>
      <c r="CK9" s="1085"/>
      <c r="CL9" s="1086"/>
      <c r="CM9" s="1084">
        <v>80</v>
      </c>
      <c r="CN9" s="1085"/>
      <c r="CO9" s="1085"/>
      <c r="CP9" s="1085"/>
      <c r="CQ9" s="1086"/>
      <c r="CR9" s="1084">
        <v>50</v>
      </c>
      <c r="CS9" s="1085"/>
      <c r="CT9" s="1085"/>
      <c r="CU9" s="1085"/>
      <c r="CV9" s="1086"/>
      <c r="CW9" s="1084">
        <v>41</v>
      </c>
      <c r="CX9" s="1085"/>
      <c r="CY9" s="1085"/>
      <c r="CZ9" s="1085"/>
      <c r="DA9" s="1086"/>
      <c r="DB9" s="1084" t="s">
        <v>580</v>
      </c>
      <c r="DC9" s="1085"/>
      <c r="DD9" s="1085"/>
      <c r="DE9" s="1085"/>
      <c r="DF9" s="1086"/>
      <c r="DG9" s="1084" t="s">
        <v>580</v>
      </c>
      <c r="DH9" s="1085"/>
      <c r="DI9" s="1085"/>
      <c r="DJ9" s="1085"/>
      <c r="DK9" s="1086"/>
      <c r="DL9" s="1084" t="s">
        <v>580</v>
      </c>
      <c r="DM9" s="1085"/>
      <c r="DN9" s="1085"/>
      <c r="DO9" s="1085"/>
      <c r="DP9" s="1086"/>
      <c r="DQ9" s="1084" t="s">
        <v>580</v>
      </c>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387</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388</v>
      </c>
      <c r="B23" s="1039" t="s">
        <v>389</v>
      </c>
      <c r="C23" s="1040"/>
      <c r="D23" s="1040"/>
      <c r="E23" s="1040"/>
      <c r="F23" s="1040"/>
      <c r="G23" s="1040"/>
      <c r="H23" s="1040"/>
      <c r="I23" s="1040"/>
      <c r="J23" s="1040"/>
      <c r="K23" s="1040"/>
      <c r="L23" s="1040"/>
      <c r="M23" s="1040"/>
      <c r="N23" s="1040"/>
      <c r="O23" s="1040"/>
      <c r="P23" s="1041"/>
      <c r="Q23" s="1163">
        <v>70297</v>
      </c>
      <c r="R23" s="1164"/>
      <c r="S23" s="1164"/>
      <c r="T23" s="1164"/>
      <c r="U23" s="1164"/>
      <c r="V23" s="1164">
        <v>68182</v>
      </c>
      <c r="W23" s="1164"/>
      <c r="X23" s="1164"/>
      <c r="Y23" s="1164"/>
      <c r="Z23" s="1164"/>
      <c r="AA23" s="1164">
        <v>2115</v>
      </c>
      <c r="AB23" s="1164"/>
      <c r="AC23" s="1164"/>
      <c r="AD23" s="1164"/>
      <c r="AE23" s="1165"/>
      <c r="AF23" s="1166">
        <v>1755</v>
      </c>
      <c r="AG23" s="1164"/>
      <c r="AH23" s="1164"/>
      <c r="AI23" s="1164"/>
      <c r="AJ23" s="1167"/>
      <c r="AK23" s="1168"/>
      <c r="AL23" s="1169"/>
      <c r="AM23" s="1169"/>
      <c r="AN23" s="1169"/>
      <c r="AO23" s="1169"/>
      <c r="AP23" s="1164">
        <v>35088</v>
      </c>
      <c r="AQ23" s="1164"/>
      <c r="AR23" s="1164"/>
      <c r="AS23" s="1164"/>
      <c r="AT23" s="1164"/>
      <c r="AU23" s="1170"/>
      <c r="AV23" s="1170"/>
      <c r="AW23" s="1170"/>
      <c r="AX23" s="1170"/>
      <c r="AY23" s="1171"/>
      <c r="AZ23" s="1160" t="s">
        <v>390</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391</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392</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369</v>
      </c>
      <c r="B26" s="1091"/>
      <c r="C26" s="1091"/>
      <c r="D26" s="1091"/>
      <c r="E26" s="1091"/>
      <c r="F26" s="1091"/>
      <c r="G26" s="1091"/>
      <c r="H26" s="1091"/>
      <c r="I26" s="1091"/>
      <c r="J26" s="1091"/>
      <c r="K26" s="1091"/>
      <c r="L26" s="1091"/>
      <c r="M26" s="1091"/>
      <c r="N26" s="1091"/>
      <c r="O26" s="1091"/>
      <c r="P26" s="1092"/>
      <c r="Q26" s="1096" t="s">
        <v>393</v>
      </c>
      <c r="R26" s="1097"/>
      <c r="S26" s="1097"/>
      <c r="T26" s="1097"/>
      <c r="U26" s="1098"/>
      <c r="V26" s="1096" t="s">
        <v>394</v>
      </c>
      <c r="W26" s="1097"/>
      <c r="X26" s="1097"/>
      <c r="Y26" s="1097"/>
      <c r="Z26" s="1098"/>
      <c r="AA26" s="1096" t="s">
        <v>395</v>
      </c>
      <c r="AB26" s="1097"/>
      <c r="AC26" s="1097"/>
      <c r="AD26" s="1097"/>
      <c r="AE26" s="1097"/>
      <c r="AF26" s="1154" t="s">
        <v>396</v>
      </c>
      <c r="AG26" s="1103"/>
      <c r="AH26" s="1103"/>
      <c r="AI26" s="1103"/>
      <c r="AJ26" s="1155"/>
      <c r="AK26" s="1097" t="s">
        <v>397</v>
      </c>
      <c r="AL26" s="1097"/>
      <c r="AM26" s="1097"/>
      <c r="AN26" s="1097"/>
      <c r="AO26" s="1098"/>
      <c r="AP26" s="1096" t="s">
        <v>398</v>
      </c>
      <c r="AQ26" s="1097"/>
      <c r="AR26" s="1097"/>
      <c r="AS26" s="1097"/>
      <c r="AT26" s="1098"/>
      <c r="AU26" s="1096" t="s">
        <v>399</v>
      </c>
      <c r="AV26" s="1097"/>
      <c r="AW26" s="1097"/>
      <c r="AX26" s="1097"/>
      <c r="AY26" s="1098"/>
      <c r="AZ26" s="1096" t="s">
        <v>400</v>
      </c>
      <c r="BA26" s="1097"/>
      <c r="BB26" s="1097"/>
      <c r="BC26" s="1097"/>
      <c r="BD26" s="1098"/>
      <c r="BE26" s="1096" t="s">
        <v>376</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401</v>
      </c>
      <c r="C28" s="1146"/>
      <c r="D28" s="1146"/>
      <c r="E28" s="1146"/>
      <c r="F28" s="1146"/>
      <c r="G28" s="1146"/>
      <c r="H28" s="1146"/>
      <c r="I28" s="1146"/>
      <c r="J28" s="1146"/>
      <c r="K28" s="1146"/>
      <c r="L28" s="1146"/>
      <c r="M28" s="1146"/>
      <c r="N28" s="1146"/>
      <c r="O28" s="1146"/>
      <c r="P28" s="1147"/>
      <c r="Q28" s="1148">
        <v>16266</v>
      </c>
      <c r="R28" s="1149"/>
      <c r="S28" s="1149"/>
      <c r="T28" s="1149"/>
      <c r="U28" s="1149"/>
      <c r="V28" s="1149">
        <v>16246</v>
      </c>
      <c r="W28" s="1149"/>
      <c r="X28" s="1149"/>
      <c r="Y28" s="1149"/>
      <c r="Z28" s="1149"/>
      <c r="AA28" s="1149">
        <v>20</v>
      </c>
      <c r="AB28" s="1149"/>
      <c r="AC28" s="1149"/>
      <c r="AD28" s="1149"/>
      <c r="AE28" s="1150"/>
      <c r="AF28" s="1151">
        <v>20</v>
      </c>
      <c r="AG28" s="1149"/>
      <c r="AH28" s="1149"/>
      <c r="AI28" s="1149"/>
      <c r="AJ28" s="1152"/>
      <c r="AK28" s="1153">
        <v>1535</v>
      </c>
      <c r="AL28" s="1141"/>
      <c r="AM28" s="1141"/>
      <c r="AN28" s="1141"/>
      <c r="AO28" s="1141"/>
      <c r="AP28" s="1141" t="s">
        <v>580</v>
      </c>
      <c r="AQ28" s="1141"/>
      <c r="AR28" s="1141"/>
      <c r="AS28" s="1141"/>
      <c r="AT28" s="1141"/>
      <c r="AU28" s="1141" t="s">
        <v>580</v>
      </c>
      <c r="AV28" s="1141"/>
      <c r="AW28" s="1141"/>
      <c r="AX28" s="1141"/>
      <c r="AY28" s="1141"/>
      <c r="AZ28" s="1142" t="s">
        <v>580</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402</v>
      </c>
      <c r="C29" s="1133"/>
      <c r="D29" s="1133"/>
      <c r="E29" s="1133"/>
      <c r="F29" s="1133"/>
      <c r="G29" s="1133"/>
      <c r="H29" s="1133"/>
      <c r="I29" s="1133"/>
      <c r="J29" s="1133"/>
      <c r="K29" s="1133"/>
      <c r="L29" s="1133"/>
      <c r="M29" s="1133"/>
      <c r="N29" s="1133"/>
      <c r="O29" s="1133"/>
      <c r="P29" s="1134"/>
      <c r="Q29" s="1138">
        <v>12586</v>
      </c>
      <c r="R29" s="1139"/>
      <c r="S29" s="1139"/>
      <c r="T29" s="1139"/>
      <c r="U29" s="1139"/>
      <c r="V29" s="1139">
        <v>12451</v>
      </c>
      <c r="W29" s="1139"/>
      <c r="X29" s="1139"/>
      <c r="Y29" s="1139"/>
      <c r="Z29" s="1139"/>
      <c r="AA29" s="1139">
        <v>135</v>
      </c>
      <c r="AB29" s="1139"/>
      <c r="AC29" s="1139"/>
      <c r="AD29" s="1139"/>
      <c r="AE29" s="1140"/>
      <c r="AF29" s="1114">
        <v>135</v>
      </c>
      <c r="AG29" s="1115"/>
      <c r="AH29" s="1115"/>
      <c r="AI29" s="1115"/>
      <c r="AJ29" s="1116"/>
      <c r="AK29" s="1075">
        <v>1919</v>
      </c>
      <c r="AL29" s="1066"/>
      <c r="AM29" s="1066"/>
      <c r="AN29" s="1066"/>
      <c r="AO29" s="1066"/>
      <c r="AP29" s="1066" t="s">
        <v>580</v>
      </c>
      <c r="AQ29" s="1066"/>
      <c r="AR29" s="1066"/>
      <c r="AS29" s="1066"/>
      <c r="AT29" s="1066"/>
      <c r="AU29" s="1066" t="s">
        <v>580</v>
      </c>
      <c r="AV29" s="1066"/>
      <c r="AW29" s="1066"/>
      <c r="AX29" s="1066"/>
      <c r="AY29" s="1066"/>
      <c r="AZ29" s="1137" t="s">
        <v>580</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403</v>
      </c>
      <c r="C30" s="1133"/>
      <c r="D30" s="1133"/>
      <c r="E30" s="1133"/>
      <c r="F30" s="1133"/>
      <c r="G30" s="1133"/>
      <c r="H30" s="1133"/>
      <c r="I30" s="1133"/>
      <c r="J30" s="1133"/>
      <c r="K30" s="1133"/>
      <c r="L30" s="1133"/>
      <c r="M30" s="1133"/>
      <c r="N30" s="1133"/>
      <c r="O30" s="1133"/>
      <c r="P30" s="1134"/>
      <c r="Q30" s="1138">
        <v>2460</v>
      </c>
      <c r="R30" s="1139"/>
      <c r="S30" s="1139"/>
      <c r="T30" s="1139"/>
      <c r="U30" s="1139"/>
      <c r="V30" s="1139">
        <v>2324</v>
      </c>
      <c r="W30" s="1139"/>
      <c r="X30" s="1139"/>
      <c r="Y30" s="1139"/>
      <c r="Z30" s="1139"/>
      <c r="AA30" s="1139">
        <v>136</v>
      </c>
      <c r="AB30" s="1139"/>
      <c r="AC30" s="1139"/>
      <c r="AD30" s="1139"/>
      <c r="AE30" s="1140"/>
      <c r="AF30" s="1114">
        <v>136</v>
      </c>
      <c r="AG30" s="1115"/>
      <c r="AH30" s="1115"/>
      <c r="AI30" s="1115"/>
      <c r="AJ30" s="1116"/>
      <c r="AK30" s="1075">
        <v>398</v>
      </c>
      <c r="AL30" s="1066"/>
      <c r="AM30" s="1066"/>
      <c r="AN30" s="1066"/>
      <c r="AO30" s="1066"/>
      <c r="AP30" s="1066" t="s">
        <v>580</v>
      </c>
      <c r="AQ30" s="1066"/>
      <c r="AR30" s="1066"/>
      <c r="AS30" s="1066"/>
      <c r="AT30" s="1066"/>
      <c r="AU30" s="1066" t="s">
        <v>580</v>
      </c>
      <c r="AV30" s="1066"/>
      <c r="AW30" s="1066"/>
      <c r="AX30" s="1066"/>
      <c r="AY30" s="1066"/>
      <c r="AZ30" s="1137" t="s">
        <v>580</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404</v>
      </c>
      <c r="C31" s="1133"/>
      <c r="D31" s="1133"/>
      <c r="E31" s="1133"/>
      <c r="F31" s="1133"/>
      <c r="G31" s="1133"/>
      <c r="H31" s="1133"/>
      <c r="I31" s="1133"/>
      <c r="J31" s="1133"/>
      <c r="K31" s="1133"/>
      <c r="L31" s="1133"/>
      <c r="M31" s="1133"/>
      <c r="N31" s="1133"/>
      <c r="O31" s="1133"/>
      <c r="P31" s="1134"/>
      <c r="Q31" s="1138">
        <v>2439</v>
      </c>
      <c r="R31" s="1139"/>
      <c r="S31" s="1139"/>
      <c r="T31" s="1139"/>
      <c r="U31" s="1139"/>
      <c r="V31" s="1139">
        <v>2330</v>
      </c>
      <c r="W31" s="1139"/>
      <c r="X31" s="1139"/>
      <c r="Y31" s="1139"/>
      <c r="Z31" s="1139"/>
      <c r="AA31" s="1139">
        <v>109</v>
      </c>
      <c r="AB31" s="1139"/>
      <c r="AC31" s="1139"/>
      <c r="AD31" s="1139"/>
      <c r="AE31" s="1140"/>
      <c r="AF31" s="1114">
        <v>2091</v>
      </c>
      <c r="AG31" s="1115"/>
      <c r="AH31" s="1115"/>
      <c r="AI31" s="1115"/>
      <c r="AJ31" s="1116"/>
      <c r="AK31" s="1075">
        <v>13</v>
      </c>
      <c r="AL31" s="1066"/>
      <c r="AM31" s="1066"/>
      <c r="AN31" s="1066"/>
      <c r="AO31" s="1066"/>
      <c r="AP31" s="1066">
        <v>6921</v>
      </c>
      <c r="AQ31" s="1066"/>
      <c r="AR31" s="1066"/>
      <c r="AS31" s="1066"/>
      <c r="AT31" s="1066"/>
      <c r="AU31" s="1066">
        <v>152</v>
      </c>
      <c r="AV31" s="1066"/>
      <c r="AW31" s="1066"/>
      <c r="AX31" s="1066"/>
      <c r="AY31" s="1066"/>
      <c r="AZ31" s="1137" t="s">
        <v>580</v>
      </c>
      <c r="BA31" s="1137"/>
      <c r="BB31" s="1137"/>
      <c r="BC31" s="1137"/>
      <c r="BD31" s="1137"/>
      <c r="BE31" s="1127" t="s">
        <v>405</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406</v>
      </c>
      <c r="C32" s="1133"/>
      <c r="D32" s="1133"/>
      <c r="E32" s="1133"/>
      <c r="F32" s="1133"/>
      <c r="G32" s="1133"/>
      <c r="H32" s="1133"/>
      <c r="I32" s="1133"/>
      <c r="J32" s="1133"/>
      <c r="K32" s="1133"/>
      <c r="L32" s="1133"/>
      <c r="M32" s="1133"/>
      <c r="N32" s="1133"/>
      <c r="O32" s="1133"/>
      <c r="P32" s="1134"/>
      <c r="Q32" s="1138">
        <v>5310</v>
      </c>
      <c r="R32" s="1139"/>
      <c r="S32" s="1139"/>
      <c r="T32" s="1139"/>
      <c r="U32" s="1139"/>
      <c r="V32" s="1139">
        <v>4503</v>
      </c>
      <c r="W32" s="1139"/>
      <c r="X32" s="1139"/>
      <c r="Y32" s="1139"/>
      <c r="Z32" s="1139"/>
      <c r="AA32" s="1139">
        <v>808</v>
      </c>
      <c r="AB32" s="1139"/>
      <c r="AC32" s="1139"/>
      <c r="AD32" s="1139"/>
      <c r="AE32" s="1140"/>
      <c r="AF32" s="1114">
        <v>1165</v>
      </c>
      <c r="AG32" s="1115"/>
      <c r="AH32" s="1115"/>
      <c r="AI32" s="1115"/>
      <c r="AJ32" s="1116"/>
      <c r="AK32" s="1075">
        <v>2028</v>
      </c>
      <c r="AL32" s="1066"/>
      <c r="AM32" s="1066"/>
      <c r="AN32" s="1066"/>
      <c r="AO32" s="1066"/>
      <c r="AP32" s="1066">
        <v>29600</v>
      </c>
      <c r="AQ32" s="1066"/>
      <c r="AR32" s="1066"/>
      <c r="AS32" s="1066"/>
      <c r="AT32" s="1066"/>
      <c r="AU32" s="1066">
        <v>18767</v>
      </c>
      <c r="AV32" s="1066"/>
      <c r="AW32" s="1066"/>
      <c r="AX32" s="1066"/>
      <c r="AY32" s="1066"/>
      <c r="AZ32" s="1137" t="s">
        <v>580</v>
      </c>
      <c r="BA32" s="1137"/>
      <c r="BB32" s="1137"/>
      <c r="BC32" s="1137"/>
      <c r="BD32" s="1137"/>
      <c r="BE32" s="1127" t="s">
        <v>407</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388</v>
      </c>
      <c r="B63" s="1039" t="s">
        <v>409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3548</v>
      </c>
      <c r="AG63" s="1054"/>
      <c r="AH63" s="1054"/>
      <c r="AI63" s="1054"/>
      <c r="AJ63" s="1125"/>
      <c r="AK63" s="1126"/>
      <c r="AL63" s="1058"/>
      <c r="AM63" s="1058"/>
      <c r="AN63" s="1058"/>
      <c r="AO63" s="1058"/>
      <c r="AP63" s="1054">
        <v>36522</v>
      </c>
      <c r="AQ63" s="1054"/>
      <c r="AR63" s="1054"/>
      <c r="AS63" s="1054"/>
      <c r="AT63" s="1054"/>
      <c r="AU63" s="1054">
        <v>18919</v>
      </c>
      <c r="AV63" s="1054"/>
      <c r="AW63" s="1054"/>
      <c r="AX63" s="1054"/>
      <c r="AY63" s="1054"/>
      <c r="AZ63" s="1120"/>
      <c r="BA63" s="1120"/>
      <c r="BB63" s="1120"/>
      <c r="BC63" s="1120"/>
      <c r="BD63" s="1120"/>
      <c r="BE63" s="1055"/>
      <c r="BF63" s="1055"/>
      <c r="BG63" s="1055"/>
      <c r="BH63" s="1055"/>
      <c r="BI63" s="1056"/>
      <c r="BJ63" s="1121" t="s">
        <v>410</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412</v>
      </c>
      <c r="B66" s="1091"/>
      <c r="C66" s="1091"/>
      <c r="D66" s="1091"/>
      <c r="E66" s="1091"/>
      <c r="F66" s="1091"/>
      <c r="G66" s="1091"/>
      <c r="H66" s="1091"/>
      <c r="I66" s="1091"/>
      <c r="J66" s="1091"/>
      <c r="K66" s="1091"/>
      <c r="L66" s="1091"/>
      <c r="M66" s="1091"/>
      <c r="N66" s="1091"/>
      <c r="O66" s="1091"/>
      <c r="P66" s="1092"/>
      <c r="Q66" s="1096" t="s">
        <v>413</v>
      </c>
      <c r="R66" s="1097"/>
      <c r="S66" s="1097"/>
      <c r="T66" s="1097"/>
      <c r="U66" s="1098"/>
      <c r="V66" s="1096" t="s">
        <v>414</v>
      </c>
      <c r="W66" s="1097"/>
      <c r="X66" s="1097"/>
      <c r="Y66" s="1097"/>
      <c r="Z66" s="1098"/>
      <c r="AA66" s="1096" t="s">
        <v>415</v>
      </c>
      <c r="AB66" s="1097"/>
      <c r="AC66" s="1097"/>
      <c r="AD66" s="1097"/>
      <c r="AE66" s="1098"/>
      <c r="AF66" s="1102" t="s">
        <v>416</v>
      </c>
      <c r="AG66" s="1103"/>
      <c r="AH66" s="1103"/>
      <c r="AI66" s="1103"/>
      <c r="AJ66" s="1104"/>
      <c r="AK66" s="1096" t="s">
        <v>417</v>
      </c>
      <c r="AL66" s="1091"/>
      <c r="AM66" s="1091"/>
      <c r="AN66" s="1091"/>
      <c r="AO66" s="1092"/>
      <c r="AP66" s="1096" t="s">
        <v>418</v>
      </c>
      <c r="AQ66" s="1097"/>
      <c r="AR66" s="1097"/>
      <c r="AS66" s="1097"/>
      <c r="AT66" s="1098"/>
      <c r="AU66" s="1096" t="s">
        <v>419</v>
      </c>
      <c r="AV66" s="1097"/>
      <c r="AW66" s="1097"/>
      <c r="AX66" s="1097"/>
      <c r="AY66" s="1098"/>
      <c r="AZ66" s="1096" t="s">
        <v>376</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581</v>
      </c>
      <c r="C68" s="1081"/>
      <c r="D68" s="1081"/>
      <c r="E68" s="1081"/>
      <c r="F68" s="1081"/>
      <c r="G68" s="1081"/>
      <c r="H68" s="1081"/>
      <c r="I68" s="1081"/>
      <c r="J68" s="1081"/>
      <c r="K68" s="1081"/>
      <c r="L68" s="1081"/>
      <c r="M68" s="1081"/>
      <c r="N68" s="1081"/>
      <c r="O68" s="1081"/>
      <c r="P68" s="1082"/>
      <c r="Q68" s="1083">
        <v>2937</v>
      </c>
      <c r="R68" s="1077"/>
      <c r="S68" s="1077"/>
      <c r="T68" s="1077"/>
      <c r="U68" s="1077"/>
      <c r="V68" s="1077">
        <v>2845</v>
      </c>
      <c r="W68" s="1077"/>
      <c r="X68" s="1077"/>
      <c r="Y68" s="1077"/>
      <c r="Z68" s="1077"/>
      <c r="AA68" s="1077">
        <v>92</v>
      </c>
      <c r="AB68" s="1077"/>
      <c r="AC68" s="1077"/>
      <c r="AD68" s="1077"/>
      <c r="AE68" s="1077"/>
      <c r="AF68" s="1077">
        <v>92</v>
      </c>
      <c r="AG68" s="1077"/>
      <c r="AH68" s="1077"/>
      <c r="AI68" s="1077"/>
      <c r="AJ68" s="1077"/>
      <c r="AK68" s="1077">
        <v>317</v>
      </c>
      <c r="AL68" s="1077"/>
      <c r="AM68" s="1077"/>
      <c r="AN68" s="1077"/>
      <c r="AO68" s="1077"/>
      <c r="AP68" s="1077">
        <v>4968</v>
      </c>
      <c r="AQ68" s="1077"/>
      <c r="AR68" s="1077"/>
      <c r="AS68" s="1077"/>
      <c r="AT68" s="1077"/>
      <c r="AU68" s="1077">
        <v>3067</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582</v>
      </c>
      <c r="C69" s="1070"/>
      <c r="D69" s="1070"/>
      <c r="E69" s="1070"/>
      <c r="F69" s="1070"/>
      <c r="G69" s="1070"/>
      <c r="H69" s="1070"/>
      <c r="I69" s="1070"/>
      <c r="J69" s="1070"/>
      <c r="K69" s="1070"/>
      <c r="L69" s="1070"/>
      <c r="M69" s="1070"/>
      <c r="N69" s="1070"/>
      <c r="O69" s="1070"/>
      <c r="P69" s="1071"/>
      <c r="Q69" s="1072">
        <v>4670</v>
      </c>
      <c r="R69" s="1066"/>
      <c r="S69" s="1066"/>
      <c r="T69" s="1066"/>
      <c r="U69" s="1066"/>
      <c r="V69" s="1066">
        <v>3737</v>
      </c>
      <c r="W69" s="1066"/>
      <c r="X69" s="1066"/>
      <c r="Y69" s="1066"/>
      <c r="Z69" s="1066"/>
      <c r="AA69" s="1066">
        <v>933</v>
      </c>
      <c r="AB69" s="1066"/>
      <c r="AC69" s="1066"/>
      <c r="AD69" s="1066"/>
      <c r="AE69" s="1066"/>
      <c r="AF69" s="1066">
        <v>933</v>
      </c>
      <c r="AG69" s="1066"/>
      <c r="AH69" s="1066"/>
      <c r="AI69" s="1066"/>
      <c r="AJ69" s="1066"/>
      <c r="AK69" s="1066">
        <v>203</v>
      </c>
      <c r="AL69" s="1066"/>
      <c r="AM69" s="1066"/>
      <c r="AN69" s="1066"/>
      <c r="AO69" s="1066"/>
      <c r="AP69" s="1066" t="s">
        <v>580</v>
      </c>
      <c r="AQ69" s="1066"/>
      <c r="AR69" s="1066"/>
      <c r="AS69" s="1066"/>
      <c r="AT69" s="1066"/>
      <c r="AU69" s="1066" t="s">
        <v>580</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583</v>
      </c>
      <c r="C70" s="1070"/>
      <c r="D70" s="1070"/>
      <c r="E70" s="1070"/>
      <c r="F70" s="1070"/>
      <c r="G70" s="1070"/>
      <c r="H70" s="1070"/>
      <c r="I70" s="1070"/>
      <c r="J70" s="1070"/>
      <c r="K70" s="1070"/>
      <c r="L70" s="1070"/>
      <c r="M70" s="1070"/>
      <c r="N70" s="1070"/>
      <c r="O70" s="1070"/>
      <c r="P70" s="1071"/>
      <c r="Q70" s="1072">
        <v>950375</v>
      </c>
      <c r="R70" s="1066"/>
      <c r="S70" s="1066"/>
      <c r="T70" s="1066"/>
      <c r="U70" s="1066"/>
      <c r="V70" s="1066">
        <v>910903</v>
      </c>
      <c r="W70" s="1066"/>
      <c r="X70" s="1066"/>
      <c r="Y70" s="1066"/>
      <c r="Z70" s="1066"/>
      <c r="AA70" s="1066">
        <v>39472</v>
      </c>
      <c r="AB70" s="1066"/>
      <c r="AC70" s="1066"/>
      <c r="AD70" s="1066"/>
      <c r="AE70" s="1066"/>
      <c r="AF70" s="1066">
        <v>39472</v>
      </c>
      <c r="AG70" s="1066"/>
      <c r="AH70" s="1066"/>
      <c r="AI70" s="1066"/>
      <c r="AJ70" s="1066"/>
      <c r="AK70" s="1066">
        <v>4419</v>
      </c>
      <c r="AL70" s="1066"/>
      <c r="AM70" s="1066"/>
      <c r="AN70" s="1066"/>
      <c r="AO70" s="1066"/>
      <c r="AP70" s="1066" t="s">
        <v>580</v>
      </c>
      <c r="AQ70" s="1066"/>
      <c r="AR70" s="1066"/>
      <c r="AS70" s="1066"/>
      <c r="AT70" s="1066"/>
      <c r="AU70" s="1066" t="s">
        <v>580</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584</v>
      </c>
      <c r="C71" s="1070"/>
      <c r="D71" s="1070"/>
      <c r="E71" s="1070"/>
      <c r="F71" s="1070"/>
      <c r="G71" s="1070"/>
      <c r="H71" s="1070"/>
      <c r="I71" s="1070"/>
      <c r="J71" s="1070"/>
      <c r="K71" s="1070"/>
      <c r="L71" s="1070"/>
      <c r="M71" s="1070"/>
      <c r="N71" s="1070"/>
      <c r="O71" s="1070"/>
      <c r="P71" s="1071"/>
      <c r="Q71" s="1072">
        <v>6</v>
      </c>
      <c r="R71" s="1066"/>
      <c r="S71" s="1066"/>
      <c r="T71" s="1066"/>
      <c r="U71" s="1066"/>
      <c r="V71" s="1066">
        <v>6</v>
      </c>
      <c r="W71" s="1066"/>
      <c r="X71" s="1066"/>
      <c r="Y71" s="1066"/>
      <c r="Z71" s="1066"/>
      <c r="AA71" s="1066">
        <v>1</v>
      </c>
      <c r="AB71" s="1066"/>
      <c r="AC71" s="1066"/>
      <c r="AD71" s="1066"/>
      <c r="AE71" s="1066"/>
      <c r="AF71" s="1066">
        <v>1</v>
      </c>
      <c r="AG71" s="1066"/>
      <c r="AH71" s="1066"/>
      <c r="AI71" s="1066"/>
      <c r="AJ71" s="1066"/>
      <c r="AK71" s="1066" t="s">
        <v>586</v>
      </c>
      <c r="AL71" s="1066"/>
      <c r="AM71" s="1066"/>
      <c r="AN71" s="1066"/>
      <c r="AO71" s="1066"/>
      <c r="AP71" s="1066" t="s">
        <v>580</v>
      </c>
      <c r="AQ71" s="1066"/>
      <c r="AR71" s="1066"/>
      <c r="AS71" s="1066"/>
      <c r="AT71" s="1066"/>
      <c r="AU71" s="1066" t="s">
        <v>585</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388</v>
      </c>
      <c r="B88" s="1039" t="s">
        <v>420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40498</v>
      </c>
      <c r="AG88" s="1054"/>
      <c r="AH88" s="1054"/>
      <c r="AI88" s="1054"/>
      <c r="AJ88" s="1054"/>
      <c r="AK88" s="1058"/>
      <c r="AL88" s="1058"/>
      <c r="AM88" s="1058"/>
      <c r="AN88" s="1058"/>
      <c r="AO88" s="1058"/>
      <c r="AP88" s="1054">
        <v>4968</v>
      </c>
      <c r="AQ88" s="1054"/>
      <c r="AR88" s="1054"/>
      <c r="AS88" s="1054"/>
      <c r="AT88" s="1054"/>
      <c r="AU88" s="1054">
        <v>3067</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39" t="s">
        <v>421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60</v>
      </c>
      <c r="CS102" s="1046"/>
      <c r="CT102" s="1046"/>
      <c r="CU102" s="1046"/>
      <c r="CV102" s="1047"/>
      <c r="CW102" s="1045">
        <v>78</v>
      </c>
      <c r="CX102" s="1046"/>
      <c r="CY102" s="1046"/>
      <c r="CZ102" s="1046"/>
      <c r="DA102" s="1047"/>
      <c r="DB102" s="1045" t="s">
        <v>580</v>
      </c>
      <c r="DC102" s="1046"/>
      <c r="DD102" s="1046"/>
      <c r="DE102" s="1046"/>
      <c r="DF102" s="1047"/>
      <c r="DG102" s="1045">
        <v>2000</v>
      </c>
      <c r="DH102" s="1046"/>
      <c r="DI102" s="1046"/>
      <c r="DJ102" s="1046"/>
      <c r="DK102" s="1047"/>
      <c r="DL102" s="1045">
        <v>88</v>
      </c>
      <c r="DM102" s="1046"/>
      <c r="DN102" s="1046"/>
      <c r="DO102" s="1046"/>
      <c r="DP102" s="1047"/>
      <c r="DQ102" s="1045">
        <v>1111</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426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428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429</v>
      </c>
      <c r="AB109" s="989"/>
      <c r="AC109" s="989"/>
      <c r="AD109" s="989"/>
      <c r="AE109" s="990"/>
      <c r="AF109" s="991" t="s">
        <v>430</v>
      </c>
      <c r="AG109" s="989"/>
      <c r="AH109" s="989"/>
      <c r="AI109" s="989"/>
      <c r="AJ109" s="990"/>
      <c r="AK109" s="991" t="s">
        <v>303</v>
      </c>
      <c r="AL109" s="989"/>
      <c r="AM109" s="989"/>
      <c r="AN109" s="989"/>
      <c r="AO109" s="990"/>
      <c r="AP109" s="991" t="s">
        <v>431</v>
      </c>
      <c r="AQ109" s="989"/>
      <c r="AR109" s="989"/>
      <c r="AS109" s="989"/>
      <c r="AT109" s="1020"/>
      <c r="AU109" s="988" t="s">
        <v>428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429</v>
      </c>
      <c r="BR109" s="989"/>
      <c r="BS109" s="989"/>
      <c r="BT109" s="989"/>
      <c r="BU109" s="990"/>
      <c r="BV109" s="991" t="s">
        <v>430</v>
      </c>
      <c r="BW109" s="989"/>
      <c r="BX109" s="989"/>
      <c r="BY109" s="989"/>
      <c r="BZ109" s="990"/>
      <c r="CA109" s="991" t="s">
        <v>303</v>
      </c>
      <c r="CB109" s="989"/>
      <c r="CC109" s="989"/>
      <c r="CD109" s="989"/>
      <c r="CE109" s="990"/>
      <c r="CF109" s="1027" t="s">
        <v>431</v>
      </c>
      <c r="CG109" s="1027"/>
      <c r="CH109" s="1027"/>
      <c r="CI109" s="1027"/>
      <c r="CJ109" s="1027"/>
      <c r="CK109" s="991" t="s">
        <v>432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429</v>
      </c>
      <c r="DH109" s="989"/>
      <c r="DI109" s="989"/>
      <c r="DJ109" s="989"/>
      <c r="DK109" s="990"/>
      <c r="DL109" s="991" t="s">
        <v>430</v>
      </c>
      <c r="DM109" s="989"/>
      <c r="DN109" s="989"/>
      <c r="DO109" s="989"/>
      <c r="DP109" s="990"/>
      <c r="DQ109" s="991" t="s">
        <v>303</v>
      </c>
      <c r="DR109" s="989"/>
      <c r="DS109" s="989"/>
      <c r="DT109" s="989"/>
      <c r="DU109" s="990"/>
      <c r="DV109" s="991" t="s">
        <v>431</v>
      </c>
      <c r="DW109" s="989"/>
      <c r="DX109" s="989"/>
      <c r="DY109" s="989"/>
      <c r="DZ109" s="1020"/>
    </row>
    <row r="110" spans="1:131" s="248" customFormat="1" ht="26.25" customHeight="1" x14ac:dyDescent="0.2">
      <c r="A110" s="891" t="s">
        <v>433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3266477</v>
      </c>
      <c r="AB110" s="982"/>
      <c r="AC110" s="982"/>
      <c r="AD110" s="982"/>
      <c r="AE110" s="983"/>
      <c r="AF110" s="984">
        <v>3219734</v>
      </c>
      <c r="AG110" s="982"/>
      <c r="AH110" s="982"/>
      <c r="AI110" s="982"/>
      <c r="AJ110" s="983"/>
      <c r="AK110" s="984">
        <v>3337911</v>
      </c>
      <c r="AL110" s="982"/>
      <c r="AM110" s="982"/>
      <c r="AN110" s="982"/>
      <c r="AO110" s="983"/>
      <c r="AP110" s="985">
        <v>12.4</v>
      </c>
      <c r="AQ110" s="986"/>
      <c r="AR110" s="986"/>
      <c r="AS110" s="986"/>
      <c r="AT110" s="987"/>
      <c r="AU110" s="1021" t="s">
        <v>73</v>
      </c>
      <c r="AV110" s="1022"/>
      <c r="AW110" s="1022"/>
      <c r="AX110" s="1022"/>
      <c r="AY110" s="1022"/>
      <c r="AZ110" s="947" t="s">
        <v>434</v>
      </c>
      <c r="BA110" s="892"/>
      <c r="BB110" s="892"/>
      <c r="BC110" s="892"/>
      <c r="BD110" s="892"/>
      <c r="BE110" s="892"/>
      <c r="BF110" s="892"/>
      <c r="BG110" s="892"/>
      <c r="BH110" s="892"/>
      <c r="BI110" s="892"/>
      <c r="BJ110" s="892"/>
      <c r="BK110" s="892"/>
      <c r="BL110" s="892"/>
      <c r="BM110" s="892"/>
      <c r="BN110" s="892"/>
      <c r="BO110" s="892"/>
      <c r="BP110" s="893"/>
      <c r="BQ110" s="948">
        <v>33987393</v>
      </c>
      <c r="BR110" s="929"/>
      <c r="BS110" s="929"/>
      <c r="BT110" s="929"/>
      <c r="BU110" s="929"/>
      <c r="BV110" s="929">
        <v>34658316</v>
      </c>
      <c r="BW110" s="929"/>
      <c r="BX110" s="929"/>
      <c r="BY110" s="929"/>
      <c r="BZ110" s="929"/>
      <c r="CA110" s="929">
        <v>35087715</v>
      </c>
      <c r="CB110" s="929"/>
      <c r="CC110" s="929"/>
      <c r="CD110" s="929"/>
      <c r="CE110" s="929"/>
      <c r="CF110" s="953">
        <v>130.19999999999999</v>
      </c>
      <c r="CG110" s="954"/>
      <c r="CH110" s="954"/>
      <c r="CI110" s="954"/>
      <c r="CJ110" s="954"/>
      <c r="CK110" s="1017" t="s">
        <v>435</v>
      </c>
      <c r="CL110" s="903"/>
      <c r="CM110" s="978" t="s">
        <v>436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437</v>
      </c>
      <c r="DH110" s="929"/>
      <c r="DI110" s="929"/>
      <c r="DJ110" s="929"/>
      <c r="DK110" s="929"/>
      <c r="DL110" s="929" t="s">
        <v>126</v>
      </c>
      <c r="DM110" s="929"/>
      <c r="DN110" s="929"/>
      <c r="DO110" s="929"/>
      <c r="DP110" s="929"/>
      <c r="DQ110" s="929" t="s">
        <v>437</v>
      </c>
      <c r="DR110" s="929"/>
      <c r="DS110" s="929"/>
      <c r="DT110" s="929"/>
      <c r="DU110" s="929"/>
      <c r="DV110" s="930" t="s">
        <v>438</v>
      </c>
      <c r="DW110" s="930"/>
      <c r="DX110" s="930"/>
      <c r="DY110" s="930"/>
      <c r="DZ110" s="931"/>
    </row>
    <row r="111" spans="1:131" s="248" customFormat="1" ht="26.25" customHeight="1" x14ac:dyDescent="0.2">
      <c r="A111" s="858" t="s">
        <v>439</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126</v>
      </c>
      <c r="AB111" s="1010"/>
      <c r="AC111" s="1010"/>
      <c r="AD111" s="1010"/>
      <c r="AE111" s="1011"/>
      <c r="AF111" s="1012" t="s">
        <v>437</v>
      </c>
      <c r="AG111" s="1010"/>
      <c r="AH111" s="1010"/>
      <c r="AI111" s="1010"/>
      <c r="AJ111" s="1011"/>
      <c r="AK111" s="1012" t="s">
        <v>126</v>
      </c>
      <c r="AL111" s="1010"/>
      <c r="AM111" s="1010"/>
      <c r="AN111" s="1010"/>
      <c r="AO111" s="1011"/>
      <c r="AP111" s="1013" t="s">
        <v>437</v>
      </c>
      <c r="AQ111" s="1014"/>
      <c r="AR111" s="1014"/>
      <c r="AS111" s="1014"/>
      <c r="AT111" s="1015"/>
      <c r="AU111" s="1023"/>
      <c r="AV111" s="1024"/>
      <c r="AW111" s="1024"/>
      <c r="AX111" s="1024"/>
      <c r="AY111" s="1024"/>
      <c r="AZ111" s="899" t="s">
        <v>440</v>
      </c>
      <c r="BA111" s="834"/>
      <c r="BB111" s="834"/>
      <c r="BC111" s="834"/>
      <c r="BD111" s="834"/>
      <c r="BE111" s="834"/>
      <c r="BF111" s="834"/>
      <c r="BG111" s="834"/>
      <c r="BH111" s="834"/>
      <c r="BI111" s="834"/>
      <c r="BJ111" s="834"/>
      <c r="BK111" s="834"/>
      <c r="BL111" s="834"/>
      <c r="BM111" s="834"/>
      <c r="BN111" s="834"/>
      <c r="BO111" s="834"/>
      <c r="BP111" s="835"/>
      <c r="BQ111" s="900">
        <v>1829391</v>
      </c>
      <c r="BR111" s="901"/>
      <c r="BS111" s="901"/>
      <c r="BT111" s="901"/>
      <c r="BU111" s="901"/>
      <c r="BV111" s="901">
        <v>1714627</v>
      </c>
      <c r="BW111" s="901"/>
      <c r="BX111" s="901"/>
      <c r="BY111" s="901"/>
      <c r="BZ111" s="901"/>
      <c r="CA111" s="901">
        <v>1599863</v>
      </c>
      <c r="CB111" s="901"/>
      <c r="CC111" s="901"/>
      <c r="CD111" s="901"/>
      <c r="CE111" s="901"/>
      <c r="CF111" s="962">
        <v>5.9</v>
      </c>
      <c r="CG111" s="963"/>
      <c r="CH111" s="963"/>
      <c r="CI111" s="963"/>
      <c r="CJ111" s="963"/>
      <c r="CK111" s="1018"/>
      <c r="CL111" s="905"/>
      <c r="CM111" s="908" t="s">
        <v>441</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438</v>
      </c>
      <c r="DH111" s="901"/>
      <c r="DI111" s="901"/>
      <c r="DJ111" s="901"/>
      <c r="DK111" s="901"/>
      <c r="DL111" s="901" t="s">
        <v>126</v>
      </c>
      <c r="DM111" s="901"/>
      <c r="DN111" s="901"/>
      <c r="DO111" s="901"/>
      <c r="DP111" s="901"/>
      <c r="DQ111" s="901" t="s">
        <v>126</v>
      </c>
      <c r="DR111" s="901"/>
      <c r="DS111" s="901"/>
      <c r="DT111" s="901"/>
      <c r="DU111" s="901"/>
      <c r="DV111" s="878" t="s">
        <v>437</v>
      </c>
      <c r="DW111" s="878"/>
      <c r="DX111" s="878"/>
      <c r="DY111" s="878"/>
      <c r="DZ111" s="879"/>
    </row>
    <row r="112" spans="1:131" s="248" customFormat="1" ht="26.25" customHeight="1" x14ac:dyDescent="0.2">
      <c r="A112" s="1003" t="s">
        <v>442</v>
      </c>
      <c r="B112" s="1004"/>
      <c r="C112" s="834" t="s">
        <v>443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126</v>
      </c>
      <c r="AB112" s="864"/>
      <c r="AC112" s="864"/>
      <c r="AD112" s="864"/>
      <c r="AE112" s="865"/>
      <c r="AF112" s="866" t="s">
        <v>437</v>
      </c>
      <c r="AG112" s="864"/>
      <c r="AH112" s="864"/>
      <c r="AI112" s="864"/>
      <c r="AJ112" s="865"/>
      <c r="AK112" s="866" t="s">
        <v>444</v>
      </c>
      <c r="AL112" s="864"/>
      <c r="AM112" s="864"/>
      <c r="AN112" s="864"/>
      <c r="AO112" s="865"/>
      <c r="AP112" s="911" t="s">
        <v>438</v>
      </c>
      <c r="AQ112" s="912"/>
      <c r="AR112" s="912"/>
      <c r="AS112" s="912"/>
      <c r="AT112" s="913"/>
      <c r="AU112" s="1023"/>
      <c r="AV112" s="1024"/>
      <c r="AW112" s="1024"/>
      <c r="AX112" s="1024"/>
      <c r="AY112" s="1024"/>
      <c r="AZ112" s="899" t="s">
        <v>445</v>
      </c>
      <c r="BA112" s="834"/>
      <c r="BB112" s="834"/>
      <c r="BC112" s="834"/>
      <c r="BD112" s="834"/>
      <c r="BE112" s="834"/>
      <c r="BF112" s="834"/>
      <c r="BG112" s="834"/>
      <c r="BH112" s="834"/>
      <c r="BI112" s="834"/>
      <c r="BJ112" s="834"/>
      <c r="BK112" s="834"/>
      <c r="BL112" s="834"/>
      <c r="BM112" s="834"/>
      <c r="BN112" s="834"/>
      <c r="BO112" s="834"/>
      <c r="BP112" s="835"/>
      <c r="BQ112" s="900">
        <v>22051841</v>
      </c>
      <c r="BR112" s="901"/>
      <c r="BS112" s="901"/>
      <c r="BT112" s="901"/>
      <c r="BU112" s="901"/>
      <c r="BV112" s="901">
        <v>20187848</v>
      </c>
      <c r="BW112" s="901"/>
      <c r="BX112" s="901"/>
      <c r="BY112" s="901"/>
      <c r="BZ112" s="901"/>
      <c r="CA112" s="901">
        <v>18918905</v>
      </c>
      <c r="CB112" s="901"/>
      <c r="CC112" s="901"/>
      <c r="CD112" s="901"/>
      <c r="CE112" s="901"/>
      <c r="CF112" s="962">
        <v>70.2</v>
      </c>
      <c r="CG112" s="963"/>
      <c r="CH112" s="963"/>
      <c r="CI112" s="963"/>
      <c r="CJ112" s="963"/>
      <c r="CK112" s="1018"/>
      <c r="CL112" s="905"/>
      <c r="CM112" s="908" t="s">
        <v>446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437</v>
      </c>
      <c r="DH112" s="901"/>
      <c r="DI112" s="901"/>
      <c r="DJ112" s="901"/>
      <c r="DK112" s="901"/>
      <c r="DL112" s="901" t="s">
        <v>126</v>
      </c>
      <c r="DM112" s="901"/>
      <c r="DN112" s="901"/>
      <c r="DO112" s="901"/>
      <c r="DP112" s="901"/>
      <c r="DQ112" s="901" t="s">
        <v>437</v>
      </c>
      <c r="DR112" s="901"/>
      <c r="DS112" s="901"/>
      <c r="DT112" s="901"/>
      <c r="DU112" s="901"/>
      <c r="DV112" s="878" t="s">
        <v>438</v>
      </c>
      <c r="DW112" s="878"/>
      <c r="DX112" s="878"/>
      <c r="DY112" s="878"/>
      <c r="DZ112" s="879"/>
    </row>
    <row r="113" spans="1:130" s="248" customFormat="1" ht="26.25" customHeight="1" x14ac:dyDescent="0.2">
      <c r="A113" s="1005"/>
      <c r="B113" s="1006"/>
      <c r="C113" s="834" t="s">
        <v>447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1764786</v>
      </c>
      <c r="AB113" s="1010"/>
      <c r="AC113" s="1010"/>
      <c r="AD113" s="1010"/>
      <c r="AE113" s="1011"/>
      <c r="AF113" s="1012">
        <v>1680858</v>
      </c>
      <c r="AG113" s="1010"/>
      <c r="AH113" s="1010"/>
      <c r="AI113" s="1010"/>
      <c r="AJ113" s="1011"/>
      <c r="AK113" s="1012">
        <v>1654681</v>
      </c>
      <c r="AL113" s="1010"/>
      <c r="AM113" s="1010"/>
      <c r="AN113" s="1010"/>
      <c r="AO113" s="1011"/>
      <c r="AP113" s="1013">
        <v>6.1</v>
      </c>
      <c r="AQ113" s="1014"/>
      <c r="AR113" s="1014"/>
      <c r="AS113" s="1014"/>
      <c r="AT113" s="1015"/>
      <c r="AU113" s="1023"/>
      <c r="AV113" s="1024"/>
      <c r="AW113" s="1024"/>
      <c r="AX113" s="1024"/>
      <c r="AY113" s="1024"/>
      <c r="AZ113" s="899" t="s">
        <v>448</v>
      </c>
      <c r="BA113" s="834"/>
      <c r="BB113" s="834"/>
      <c r="BC113" s="834"/>
      <c r="BD113" s="834"/>
      <c r="BE113" s="834"/>
      <c r="BF113" s="834"/>
      <c r="BG113" s="834"/>
      <c r="BH113" s="834"/>
      <c r="BI113" s="834"/>
      <c r="BJ113" s="834"/>
      <c r="BK113" s="834"/>
      <c r="BL113" s="834"/>
      <c r="BM113" s="834"/>
      <c r="BN113" s="834"/>
      <c r="BO113" s="834"/>
      <c r="BP113" s="835"/>
      <c r="BQ113" s="900">
        <v>3757864</v>
      </c>
      <c r="BR113" s="901"/>
      <c r="BS113" s="901"/>
      <c r="BT113" s="901"/>
      <c r="BU113" s="901"/>
      <c r="BV113" s="901">
        <v>3453545</v>
      </c>
      <c r="BW113" s="901"/>
      <c r="BX113" s="901"/>
      <c r="BY113" s="901"/>
      <c r="BZ113" s="901"/>
      <c r="CA113" s="901">
        <v>3066844</v>
      </c>
      <c r="CB113" s="901"/>
      <c r="CC113" s="901"/>
      <c r="CD113" s="901"/>
      <c r="CE113" s="901"/>
      <c r="CF113" s="962">
        <v>11.4</v>
      </c>
      <c r="CG113" s="963"/>
      <c r="CH113" s="963"/>
      <c r="CI113" s="963"/>
      <c r="CJ113" s="963"/>
      <c r="CK113" s="1018"/>
      <c r="CL113" s="905"/>
      <c r="CM113" s="908" t="s">
        <v>449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437</v>
      </c>
      <c r="DH113" s="864"/>
      <c r="DI113" s="864"/>
      <c r="DJ113" s="864"/>
      <c r="DK113" s="865"/>
      <c r="DL113" s="866" t="s">
        <v>126</v>
      </c>
      <c r="DM113" s="864"/>
      <c r="DN113" s="864"/>
      <c r="DO113" s="864"/>
      <c r="DP113" s="865"/>
      <c r="DQ113" s="866" t="s">
        <v>126</v>
      </c>
      <c r="DR113" s="864"/>
      <c r="DS113" s="864"/>
      <c r="DT113" s="864"/>
      <c r="DU113" s="865"/>
      <c r="DV113" s="911" t="s">
        <v>437</v>
      </c>
      <c r="DW113" s="912"/>
      <c r="DX113" s="912"/>
      <c r="DY113" s="912"/>
      <c r="DZ113" s="913"/>
    </row>
    <row r="114" spans="1:130" s="248" customFormat="1" ht="26.25" customHeight="1" x14ac:dyDescent="0.2">
      <c r="A114" s="1005"/>
      <c r="B114" s="1006"/>
      <c r="C114" s="834" t="s">
        <v>450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304230</v>
      </c>
      <c r="AB114" s="864"/>
      <c r="AC114" s="864"/>
      <c r="AD114" s="864"/>
      <c r="AE114" s="865"/>
      <c r="AF114" s="866">
        <v>319707</v>
      </c>
      <c r="AG114" s="864"/>
      <c r="AH114" s="864"/>
      <c r="AI114" s="864"/>
      <c r="AJ114" s="865"/>
      <c r="AK114" s="866">
        <v>384183</v>
      </c>
      <c r="AL114" s="864"/>
      <c r="AM114" s="864"/>
      <c r="AN114" s="864"/>
      <c r="AO114" s="865"/>
      <c r="AP114" s="911">
        <v>1.4</v>
      </c>
      <c r="AQ114" s="912"/>
      <c r="AR114" s="912"/>
      <c r="AS114" s="912"/>
      <c r="AT114" s="913"/>
      <c r="AU114" s="1023"/>
      <c r="AV114" s="1024"/>
      <c r="AW114" s="1024"/>
      <c r="AX114" s="1024"/>
      <c r="AY114" s="1024"/>
      <c r="AZ114" s="899" t="s">
        <v>451</v>
      </c>
      <c r="BA114" s="834"/>
      <c r="BB114" s="834"/>
      <c r="BC114" s="834"/>
      <c r="BD114" s="834"/>
      <c r="BE114" s="834"/>
      <c r="BF114" s="834"/>
      <c r="BG114" s="834"/>
      <c r="BH114" s="834"/>
      <c r="BI114" s="834"/>
      <c r="BJ114" s="834"/>
      <c r="BK114" s="834"/>
      <c r="BL114" s="834"/>
      <c r="BM114" s="834"/>
      <c r="BN114" s="834"/>
      <c r="BO114" s="834"/>
      <c r="BP114" s="835"/>
      <c r="BQ114" s="900">
        <v>6200669</v>
      </c>
      <c r="BR114" s="901"/>
      <c r="BS114" s="901"/>
      <c r="BT114" s="901"/>
      <c r="BU114" s="901"/>
      <c r="BV114" s="901">
        <v>6464877</v>
      </c>
      <c r="BW114" s="901"/>
      <c r="BX114" s="901"/>
      <c r="BY114" s="901"/>
      <c r="BZ114" s="901"/>
      <c r="CA114" s="901">
        <v>6383213</v>
      </c>
      <c r="CB114" s="901"/>
      <c r="CC114" s="901"/>
      <c r="CD114" s="901"/>
      <c r="CE114" s="901"/>
      <c r="CF114" s="962">
        <v>23.7</v>
      </c>
      <c r="CG114" s="963"/>
      <c r="CH114" s="963"/>
      <c r="CI114" s="963"/>
      <c r="CJ114" s="963"/>
      <c r="CK114" s="1018"/>
      <c r="CL114" s="905"/>
      <c r="CM114" s="908" t="s">
        <v>452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437</v>
      </c>
      <c r="DH114" s="864"/>
      <c r="DI114" s="864"/>
      <c r="DJ114" s="864"/>
      <c r="DK114" s="865"/>
      <c r="DL114" s="866" t="s">
        <v>126</v>
      </c>
      <c r="DM114" s="864"/>
      <c r="DN114" s="864"/>
      <c r="DO114" s="864"/>
      <c r="DP114" s="865"/>
      <c r="DQ114" s="866" t="s">
        <v>444</v>
      </c>
      <c r="DR114" s="864"/>
      <c r="DS114" s="864"/>
      <c r="DT114" s="864"/>
      <c r="DU114" s="865"/>
      <c r="DV114" s="911" t="s">
        <v>126</v>
      </c>
      <c r="DW114" s="912"/>
      <c r="DX114" s="912"/>
      <c r="DY114" s="912"/>
      <c r="DZ114" s="913"/>
    </row>
    <row r="115" spans="1:130" s="248" customFormat="1" ht="26.25" customHeight="1" x14ac:dyDescent="0.2">
      <c r="A115" s="1005"/>
      <c r="B115" s="1006"/>
      <c r="C115" s="834" t="s">
        <v>453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134419</v>
      </c>
      <c r="AB115" s="1010"/>
      <c r="AC115" s="1010"/>
      <c r="AD115" s="1010"/>
      <c r="AE115" s="1011"/>
      <c r="AF115" s="1012">
        <v>132443</v>
      </c>
      <c r="AG115" s="1010"/>
      <c r="AH115" s="1010"/>
      <c r="AI115" s="1010"/>
      <c r="AJ115" s="1011"/>
      <c r="AK115" s="1012">
        <v>130364</v>
      </c>
      <c r="AL115" s="1010"/>
      <c r="AM115" s="1010"/>
      <c r="AN115" s="1010"/>
      <c r="AO115" s="1011"/>
      <c r="AP115" s="1013">
        <v>0.5</v>
      </c>
      <c r="AQ115" s="1014"/>
      <c r="AR115" s="1014"/>
      <c r="AS115" s="1014"/>
      <c r="AT115" s="1015"/>
      <c r="AU115" s="1023"/>
      <c r="AV115" s="1024"/>
      <c r="AW115" s="1024"/>
      <c r="AX115" s="1024"/>
      <c r="AY115" s="1024"/>
      <c r="AZ115" s="899" t="s">
        <v>454</v>
      </c>
      <c r="BA115" s="834"/>
      <c r="BB115" s="834"/>
      <c r="BC115" s="834"/>
      <c r="BD115" s="834"/>
      <c r="BE115" s="834"/>
      <c r="BF115" s="834"/>
      <c r="BG115" s="834"/>
      <c r="BH115" s="834"/>
      <c r="BI115" s="834"/>
      <c r="BJ115" s="834"/>
      <c r="BK115" s="834"/>
      <c r="BL115" s="834"/>
      <c r="BM115" s="834"/>
      <c r="BN115" s="834"/>
      <c r="BO115" s="834"/>
      <c r="BP115" s="835"/>
      <c r="BQ115" s="900">
        <v>1539708</v>
      </c>
      <c r="BR115" s="901"/>
      <c r="BS115" s="901"/>
      <c r="BT115" s="901"/>
      <c r="BU115" s="901"/>
      <c r="BV115" s="901">
        <v>1270991</v>
      </c>
      <c r="BW115" s="901"/>
      <c r="BX115" s="901"/>
      <c r="BY115" s="901"/>
      <c r="BZ115" s="901"/>
      <c r="CA115" s="901">
        <v>1111459</v>
      </c>
      <c r="CB115" s="901"/>
      <c r="CC115" s="901"/>
      <c r="CD115" s="901"/>
      <c r="CE115" s="901"/>
      <c r="CF115" s="962">
        <v>4.0999999999999996</v>
      </c>
      <c r="CG115" s="963"/>
      <c r="CH115" s="963"/>
      <c r="CI115" s="963"/>
      <c r="CJ115" s="963"/>
      <c r="CK115" s="1018"/>
      <c r="CL115" s="905"/>
      <c r="CM115" s="899" t="s">
        <v>455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961415</v>
      </c>
      <c r="DH115" s="864"/>
      <c r="DI115" s="864"/>
      <c r="DJ115" s="864"/>
      <c r="DK115" s="865"/>
      <c r="DL115" s="866">
        <v>961415</v>
      </c>
      <c r="DM115" s="864"/>
      <c r="DN115" s="864"/>
      <c r="DO115" s="864"/>
      <c r="DP115" s="865"/>
      <c r="DQ115" s="866">
        <v>961415</v>
      </c>
      <c r="DR115" s="864"/>
      <c r="DS115" s="864"/>
      <c r="DT115" s="864"/>
      <c r="DU115" s="865"/>
      <c r="DV115" s="911">
        <v>3.6</v>
      </c>
      <c r="DW115" s="912"/>
      <c r="DX115" s="912"/>
      <c r="DY115" s="912"/>
      <c r="DZ115" s="913"/>
    </row>
    <row r="116" spans="1:130" s="248" customFormat="1" ht="26.25" customHeight="1" x14ac:dyDescent="0.2">
      <c r="A116" s="1007"/>
      <c r="B116" s="1008"/>
      <c r="C116" s="967" t="s">
        <v>456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437</v>
      </c>
      <c r="AB116" s="864"/>
      <c r="AC116" s="864"/>
      <c r="AD116" s="864"/>
      <c r="AE116" s="865"/>
      <c r="AF116" s="866" t="s">
        <v>126</v>
      </c>
      <c r="AG116" s="864"/>
      <c r="AH116" s="864"/>
      <c r="AI116" s="864"/>
      <c r="AJ116" s="865"/>
      <c r="AK116" s="866" t="s">
        <v>437</v>
      </c>
      <c r="AL116" s="864"/>
      <c r="AM116" s="864"/>
      <c r="AN116" s="864"/>
      <c r="AO116" s="865"/>
      <c r="AP116" s="911" t="s">
        <v>437</v>
      </c>
      <c r="AQ116" s="912"/>
      <c r="AR116" s="912"/>
      <c r="AS116" s="912"/>
      <c r="AT116" s="913"/>
      <c r="AU116" s="1023"/>
      <c r="AV116" s="1024"/>
      <c r="AW116" s="1024"/>
      <c r="AX116" s="1024"/>
      <c r="AY116" s="1024"/>
      <c r="AZ116" s="950" t="s">
        <v>457</v>
      </c>
      <c r="BA116" s="951"/>
      <c r="BB116" s="951"/>
      <c r="BC116" s="951"/>
      <c r="BD116" s="951"/>
      <c r="BE116" s="951"/>
      <c r="BF116" s="951"/>
      <c r="BG116" s="951"/>
      <c r="BH116" s="951"/>
      <c r="BI116" s="951"/>
      <c r="BJ116" s="951"/>
      <c r="BK116" s="951"/>
      <c r="BL116" s="951"/>
      <c r="BM116" s="951"/>
      <c r="BN116" s="951"/>
      <c r="BO116" s="951"/>
      <c r="BP116" s="952"/>
      <c r="BQ116" s="900" t="s">
        <v>437</v>
      </c>
      <c r="BR116" s="901"/>
      <c r="BS116" s="901"/>
      <c r="BT116" s="901"/>
      <c r="BU116" s="901"/>
      <c r="BV116" s="901" t="s">
        <v>126</v>
      </c>
      <c r="BW116" s="901"/>
      <c r="BX116" s="901"/>
      <c r="BY116" s="901"/>
      <c r="BZ116" s="901"/>
      <c r="CA116" s="901" t="s">
        <v>444</v>
      </c>
      <c r="CB116" s="901"/>
      <c r="CC116" s="901"/>
      <c r="CD116" s="901"/>
      <c r="CE116" s="901"/>
      <c r="CF116" s="962" t="s">
        <v>126</v>
      </c>
      <c r="CG116" s="963"/>
      <c r="CH116" s="963"/>
      <c r="CI116" s="963"/>
      <c r="CJ116" s="963"/>
      <c r="CK116" s="1018"/>
      <c r="CL116" s="905"/>
      <c r="CM116" s="908" t="s">
        <v>458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437</v>
      </c>
      <c r="DH116" s="864"/>
      <c r="DI116" s="864"/>
      <c r="DJ116" s="864"/>
      <c r="DK116" s="865"/>
      <c r="DL116" s="866" t="s">
        <v>126</v>
      </c>
      <c r="DM116" s="864"/>
      <c r="DN116" s="864"/>
      <c r="DO116" s="864"/>
      <c r="DP116" s="865"/>
      <c r="DQ116" s="866" t="s">
        <v>437</v>
      </c>
      <c r="DR116" s="864"/>
      <c r="DS116" s="864"/>
      <c r="DT116" s="864"/>
      <c r="DU116" s="865"/>
      <c r="DV116" s="911" t="s">
        <v>126</v>
      </c>
      <c r="DW116" s="912"/>
      <c r="DX116" s="912"/>
      <c r="DY116" s="912"/>
      <c r="DZ116" s="913"/>
    </row>
    <row r="117" spans="1:130" s="248" customFormat="1" ht="26.25" customHeight="1" x14ac:dyDescent="0.2">
      <c r="A117" s="988" t="s">
        <v>184</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459</v>
      </c>
      <c r="Z117" s="990"/>
      <c r="AA117" s="995">
        <v>5469912</v>
      </c>
      <c r="AB117" s="996"/>
      <c r="AC117" s="996"/>
      <c r="AD117" s="996"/>
      <c r="AE117" s="997"/>
      <c r="AF117" s="998">
        <v>5352742</v>
      </c>
      <c r="AG117" s="996"/>
      <c r="AH117" s="996"/>
      <c r="AI117" s="996"/>
      <c r="AJ117" s="997"/>
      <c r="AK117" s="998">
        <v>5507139</v>
      </c>
      <c r="AL117" s="996"/>
      <c r="AM117" s="996"/>
      <c r="AN117" s="996"/>
      <c r="AO117" s="997"/>
      <c r="AP117" s="999"/>
      <c r="AQ117" s="1000"/>
      <c r="AR117" s="1000"/>
      <c r="AS117" s="1000"/>
      <c r="AT117" s="1001"/>
      <c r="AU117" s="1023"/>
      <c r="AV117" s="1024"/>
      <c r="AW117" s="1024"/>
      <c r="AX117" s="1024"/>
      <c r="AY117" s="1024"/>
      <c r="AZ117" s="950" t="s">
        <v>460</v>
      </c>
      <c r="BA117" s="951"/>
      <c r="BB117" s="951"/>
      <c r="BC117" s="951"/>
      <c r="BD117" s="951"/>
      <c r="BE117" s="951"/>
      <c r="BF117" s="951"/>
      <c r="BG117" s="951"/>
      <c r="BH117" s="951"/>
      <c r="BI117" s="951"/>
      <c r="BJ117" s="951"/>
      <c r="BK117" s="951"/>
      <c r="BL117" s="951"/>
      <c r="BM117" s="951"/>
      <c r="BN117" s="951"/>
      <c r="BO117" s="951"/>
      <c r="BP117" s="952"/>
      <c r="BQ117" s="900" t="s">
        <v>437</v>
      </c>
      <c r="BR117" s="901"/>
      <c r="BS117" s="901"/>
      <c r="BT117" s="901"/>
      <c r="BU117" s="901"/>
      <c r="BV117" s="901" t="s">
        <v>126</v>
      </c>
      <c r="BW117" s="901"/>
      <c r="BX117" s="901"/>
      <c r="BY117" s="901"/>
      <c r="BZ117" s="901"/>
      <c r="CA117" s="901" t="s">
        <v>126</v>
      </c>
      <c r="CB117" s="901"/>
      <c r="CC117" s="901"/>
      <c r="CD117" s="901"/>
      <c r="CE117" s="901"/>
      <c r="CF117" s="962" t="s">
        <v>444</v>
      </c>
      <c r="CG117" s="963"/>
      <c r="CH117" s="963"/>
      <c r="CI117" s="963"/>
      <c r="CJ117" s="963"/>
      <c r="CK117" s="1018"/>
      <c r="CL117" s="905"/>
      <c r="CM117" s="908" t="s">
        <v>461</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437</v>
      </c>
      <c r="DH117" s="864"/>
      <c r="DI117" s="864"/>
      <c r="DJ117" s="864"/>
      <c r="DK117" s="865"/>
      <c r="DL117" s="866" t="s">
        <v>444</v>
      </c>
      <c r="DM117" s="864"/>
      <c r="DN117" s="864"/>
      <c r="DO117" s="864"/>
      <c r="DP117" s="865"/>
      <c r="DQ117" s="866" t="s">
        <v>126</v>
      </c>
      <c r="DR117" s="864"/>
      <c r="DS117" s="864"/>
      <c r="DT117" s="864"/>
      <c r="DU117" s="865"/>
      <c r="DV117" s="911" t="s">
        <v>444</v>
      </c>
      <c r="DW117" s="912"/>
      <c r="DX117" s="912"/>
      <c r="DY117" s="912"/>
      <c r="DZ117" s="913"/>
    </row>
    <row r="118" spans="1:130" s="248" customFormat="1" ht="26.25" customHeight="1" x14ac:dyDescent="0.2">
      <c r="A118" s="988" t="s">
        <v>432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429</v>
      </c>
      <c r="AB118" s="989"/>
      <c r="AC118" s="989"/>
      <c r="AD118" s="989"/>
      <c r="AE118" s="990"/>
      <c r="AF118" s="991" t="s">
        <v>430</v>
      </c>
      <c r="AG118" s="989"/>
      <c r="AH118" s="989"/>
      <c r="AI118" s="989"/>
      <c r="AJ118" s="990"/>
      <c r="AK118" s="991" t="s">
        <v>303</v>
      </c>
      <c r="AL118" s="989"/>
      <c r="AM118" s="989"/>
      <c r="AN118" s="989"/>
      <c r="AO118" s="990"/>
      <c r="AP118" s="992" t="s">
        <v>431</v>
      </c>
      <c r="AQ118" s="993"/>
      <c r="AR118" s="993"/>
      <c r="AS118" s="993"/>
      <c r="AT118" s="994"/>
      <c r="AU118" s="1023"/>
      <c r="AV118" s="1024"/>
      <c r="AW118" s="1024"/>
      <c r="AX118" s="1024"/>
      <c r="AY118" s="1024"/>
      <c r="AZ118" s="966" t="s">
        <v>462</v>
      </c>
      <c r="BA118" s="967"/>
      <c r="BB118" s="967"/>
      <c r="BC118" s="967"/>
      <c r="BD118" s="967"/>
      <c r="BE118" s="967"/>
      <c r="BF118" s="967"/>
      <c r="BG118" s="967"/>
      <c r="BH118" s="967"/>
      <c r="BI118" s="967"/>
      <c r="BJ118" s="967"/>
      <c r="BK118" s="967"/>
      <c r="BL118" s="967"/>
      <c r="BM118" s="967"/>
      <c r="BN118" s="967"/>
      <c r="BO118" s="967"/>
      <c r="BP118" s="968"/>
      <c r="BQ118" s="969" t="s">
        <v>444</v>
      </c>
      <c r="BR118" s="932"/>
      <c r="BS118" s="932"/>
      <c r="BT118" s="932"/>
      <c r="BU118" s="932"/>
      <c r="BV118" s="932" t="s">
        <v>126</v>
      </c>
      <c r="BW118" s="932"/>
      <c r="BX118" s="932"/>
      <c r="BY118" s="932"/>
      <c r="BZ118" s="932"/>
      <c r="CA118" s="932" t="s">
        <v>126</v>
      </c>
      <c r="CB118" s="932"/>
      <c r="CC118" s="932"/>
      <c r="CD118" s="932"/>
      <c r="CE118" s="932"/>
      <c r="CF118" s="962" t="s">
        <v>126</v>
      </c>
      <c r="CG118" s="963"/>
      <c r="CH118" s="963"/>
      <c r="CI118" s="963"/>
      <c r="CJ118" s="963"/>
      <c r="CK118" s="1018"/>
      <c r="CL118" s="905"/>
      <c r="CM118" s="908" t="s">
        <v>463</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464</v>
      </c>
      <c r="DH118" s="864"/>
      <c r="DI118" s="864"/>
      <c r="DJ118" s="864"/>
      <c r="DK118" s="865"/>
      <c r="DL118" s="866" t="s">
        <v>464</v>
      </c>
      <c r="DM118" s="864"/>
      <c r="DN118" s="864"/>
      <c r="DO118" s="864"/>
      <c r="DP118" s="865"/>
      <c r="DQ118" s="866" t="s">
        <v>126</v>
      </c>
      <c r="DR118" s="864"/>
      <c r="DS118" s="864"/>
      <c r="DT118" s="864"/>
      <c r="DU118" s="865"/>
      <c r="DV118" s="911" t="s">
        <v>444</v>
      </c>
      <c r="DW118" s="912"/>
      <c r="DX118" s="912"/>
      <c r="DY118" s="912"/>
      <c r="DZ118" s="913"/>
    </row>
    <row r="119" spans="1:130" s="248" customFormat="1" ht="26.25" customHeight="1" x14ac:dyDescent="0.2">
      <c r="A119" s="902" t="s">
        <v>435</v>
      </c>
      <c r="B119" s="903"/>
      <c r="C119" s="978" t="s">
        <v>436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444</v>
      </c>
      <c r="AB119" s="982"/>
      <c r="AC119" s="982"/>
      <c r="AD119" s="982"/>
      <c r="AE119" s="983"/>
      <c r="AF119" s="984" t="s">
        <v>444</v>
      </c>
      <c r="AG119" s="982"/>
      <c r="AH119" s="982"/>
      <c r="AI119" s="982"/>
      <c r="AJ119" s="983"/>
      <c r="AK119" s="984" t="s">
        <v>437</v>
      </c>
      <c r="AL119" s="982"/>
      <c r="AM119" s="982"/>
      <c r="AN119" s="982"/>
      <c r="AO119" s="983"/>
      <c r="AP119" s="985" t="s">
        <v>126</v>
      </c>
      <c r="AQ119" s="986"/>
      <c r="AR119" s="986"/>
      <c r="AS119" s="986"/>
      <c r="AT119" s="987"/>
      <c r="AU119" s="1025"/>
      <c r="AV119" s="1026"/>
      <c r="AW119" s="1026"/>
      <c r="AX119" s="1026"/>
      <c r="AY119" s="1026"/>
      <c r="AZ119" s="279" t="s">
        <v>184</v>
      </c>
      <c r="BA119" s="279"/>
      <c r="BB119" s="279"/>
      <c r="BC119" s="279"/>
      <c r="BD119" s="279"/>
      <c r="BE119" s="279"/>
      <c r="BF119" s="279"/>
      <c r="BG119" s="279"/>
      <c r="BH119" s="279"/>
      <c r="BI119" s="279"/>
      <c r="BJ119" s="279"/>
      <c r="BK119" s="279"/>
      <c r="BL119" s="279"/>
      <c r="BM119" s="279"/>
      <c r="BN119" s="279"/>
      <c r="BO119" s="964" t="s">
        <v>465</v>
      </c>
      <c r="BP119" s="965"/>
      <c r="BQ119" s="969">
        <v>69366866</v>
      </c>
      <c r="BR119" s="932"/>
      <c r="BS119" s="932"/>
      <c r="BT119" s="932"/>
      <c r="BU119" s="932"/>
      <c r="BV119" s="932">
        <v>67750204</v>
      </c>
      <c r="BW119" s="932"/>
      <c r="BX119" s="932"/>
      <c r="BY119" s="932"/>
      <c r="BZ119" s="932"/>
      <c r="CA119" s="932">
        <v>66167999</v>
      </c>
      <c r="CB119" s="932"/>
      <c r="CC119" s="932"/>
      <c r="CD119" s="932"/>
      <c r="CE119" s="932"/>
      <c r="CF119" s="830"/>
      <c r="CG119" s="831"/>
      <c r="CH119" s="831"/>
      <c r="CI119" s="831"/>
      <c r="CJ119" s="921"/>
      <c r="CK119" s="1019"/>
      <c r="CL119" s="907"/>
      <c r="CM119" s="925" t="s">
        <v>466</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867976</v>
      </c>
      <c r="DH119" s="847"/>
      <c r="DI119" s="847"/>
      <c r="DJ119" s="847"/>
      <c r="DK119" s="848"/>
      <c r="DL119" s="849">
        <v>753212</v>
      </c>
      <c r="DM119" s="847"/>
      <c r="DN119" s="847"/>
      <c r="DO119" s="847"/>
      <c r="DP119" s="848"/>
      <c r="DQ119" s="849">
        <v>638448</v>
      </c>
      <c r="DR119" s="847"/>
      <c r="DS119" s="847"/>
      <c r="DT119" s="847"/>
      <c r="DU119" s="848"/>
      <c r="DV119" s="935">
        <v>2.4</v>
      </c>
      <c r="DW119" s="936"/>
      <c r="DX119" s="936"/>
      <c r="DY119" s="936"/>
      <c r="DZ119" s="937"/>
    </row>
    <row r="120" spans="1:130" s="248" customFormat="1" ht="26.25" customHeight="1" x14ac:dyDescent="0.2">
      <c r="A120" s="904"/>
      <c r="B120" s="905"/>
      <c r="C120" s="908" t="s">
        <v>441</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444</v>
      </c>
      <c r="AB120" s="864"/>
      <c r="AC120" s="864"/>
      <c r="AD120" s="864"/>
      <c r="AE120" s="865"/>
      <c r="AF120" s="866" t="s">
        <v>444</v>
      </c>
      <c r="AG120" s="864"/>
      <c r="AH120" s="864"/>
      <c r="AI120" s="864"/>
      <c r="AJ120" s="865"/>
      <c r="AK120" s="866" t="s">
        <v>444</v>
      </c>
      <c r="AL120" s="864"/>
      <c r="AM120" s="864"/>
      <c r="AN120" s="864"/>
      <c r="AO120" s="865"/>
      <c r="AP120" s="911" t="s">
        <v>126</v>
      </c>
      <c r="AQ120" s="912"/>
      <c r="AR120" s="912"/>
      <c r="AS120" s="912"/>
      <c r="AT120" s="913"/>
      <c r="AU120" s="970" t="s">
        <v>467</v>
      </c>
      <c r="AV120" s="971"/>
      <c r="AW120" s="971"/>
      <c r="AX120" s="971"/>
      <c r="AY120" s="972"/>
      <c r="AZ120" s="947" t="s">
        <v>468</v>
      </c>
      <c r="BA120" s="892"/>
      <c r="BB120" s="892"/>
      <c r="BC120" s="892"/>
      <c r="BD120" s="892"/>
      <c r="BE120" s="892"/>
      <c r="BF120" s="892"/>
      <c r="BG120" s="892"/>
      <c r="BH120" s="892"/>
      <c r="BI120" s="892"/>
      <c r="BJ120" s="892"/>
      <c r="BK120" s="892"/>
      <c r="BL120" s="892"/>
      <c r="BM120" s="892"/>
      <c r="BN120" s="892"/>
      <c r="BO120" s="892"/>
      <c r="BP120" s="893"/>
      <c r="BQ120" s="948">
        <v>4667083</v>
      </c>
      <c r="BR120" s="929"/>
      <c r="BS120" s="929"/>
      <c r="BT120" s="929"/>
      <c r="BU120" s="929"/>
      <c r="BV120" s="929">
        <v>5457398</v>
      </c>
      <c r="BW120" s="929"/>
      <c r="BX120" s="929"/>
      <c r="BY120" s="929"/>
      <c r="BZ120" s="929"/>
      <c r="CA120" s="929">
        <v>4834017</v>
      </c>
      <c r="CB120" s="929"/>
      <c r="CC120" s="929"/>
      <c r="CD120" s="929"/>
      <c r="CE120" s="929"/>
      <c r="CF120" s="953">
        <v>17.899999999999999</v>
      </c>
      <c r="CG120" s="954"/>
      <c r="CH120" s="954"/>
      <c r="CI120" s="954"/>
      <c r="CJ120" s="954"/>
      <c r="CK120" s="955" t="s">
        <v>469</v>
      </c>
      <c r="CL120" s="939"/>
      <c r="CM120" s="939"/>
      <c r="CN120" s="939"/>
      <c r="CO120" s="940"/>
      <c r="CP120" s="959" t="s">
        <v>470</v>
      </c>
      <c r="CQ120" s="960"/>
      <c r="CR120" s="960"/>
      <c r="CS120" s="960"/>
      <c r="CT120" s="960"/>
      <c r="CU120" s="960"/>
      <c r="CV120" s="960"/>
      <c r="CW120" s="960"/>
      <c r="CX120" s="960"/>
      <c r="CY120" s="960"/>
      <c r="CZ120" s="960"/>
      <c r="DA120" s="960"/>
      <c r="DB120" s="960"/>
      <c r="DC120" s="960"/>
      <c r="DD120" s="960"/>
      <c r="DE120" s="960"/>
      <c r="DF120" s="961"/>
      <c r="DG120" s="948">
        <v>21995391</v>
      </c>
      <c r="DH120" s="929"/>
      <c r="DI120" s="929"/>
      <c r="DJ120" s="929"/>
      <c r="DK120" s="929"/>
      <c r="DL120" s="929">
        <v>20083095</v>
      </c>
      <c r="DM120" s="929"/>
      <c r="DN120" s="929"/>
      <c r="DO120" s="929"/>
      <c r="DP120" s="929"/>
      <c r="DQ120" s="929">
        <v>18766638</v>
      </c>
      <c r="DR120" s="929"/>
      <c r="DS120" s="929"/>
      <c r="DT120" s="929"/>
      <c r="DU120" s="929"/>
      <c r="DV120" s="930">
        <v>69.599999999999994</v>
      </c>
      <c r="DW120" s="930"/>
      <c r="DX120" s="930"/>
      <c r="DY120" s="930"/>
      <c r="DZ120" s="931"/>
    </row>
    <row r="121" spans="1:130" s="248" customFormat="1" ht="26.25" customHeight="1" x14ac:dyDescent="0.2">
      <c r="A121" s="904"/>
      <c r="B121" s="905"/>
      <c r="C121" s="950" t="s">
        <v>471</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437</v>
      </c>
      <c r="AB121" s="864"/>
      <c r="AC121" s="864"/>
      <c r="AD121" s="864"/>
      <c r="AE121" s="865"/>
      <c r="AF121" s="866" t="s">
        <v>126</v>
      </c>
      <c r="AG121" s="864"/>
      <c r="AH121" s="864"/>
      <c r="AI121" s="864"/>
      <c r="AJ121" s="865"/>
      <c r="AK121" s="866" t="s">
        <v>464</v>
      </c>
      <c r="AL121" s="864"/>
      <c r="AM121" s="864"/>
      <c r="AN121" s="864"/>
      <c r="AO121" s="865"/>
      <c r="AP121" s="911" t="s">
        <v>126</v>
      </c>
      <c r="AQ121" s="912"/>
      <c r="AR121" s="912"/>
      <c r="AS121" s="912"/>
      <c r="AT121" s="913"/>
      <c r="AU121" s="973"/>
      <c r="AV121" s="974"/>
      <c r="AW121" s="974"/>
      <c r="AX121" s="974"/>
      <c r="AY121" s="975"/>
      <c r="AZ121" s="899" t="s">
        <v>472</v>
      </c>
      <c r="BA121" s="834"/>
      <c r="BB121" s="834"/>
      <c r="BC121" s="834"/>
      <c r="BD121" s="834"/>
      <c r="BE121" s="834"/>
      <c r="BF121" s="834"/>
      <c r="BG121" s="834"/>
      <c r="BH121" s="834"/>
      <c r="BI121" s="834"/>
      <c r="BJ121" s="834"/>
      <c r="BK121" s="834"/>
      <c r="BL121" s="834"/>
      <c r="BM121" s="834"/>
      <c r="BN121" s="834"/>
      <c r="BO121" s="834"/>
      <c r="BP121" s="835"/>
      <c r="BQ121" s="900">
        <v>15454370</v>
      </c>
      <c r="BR121" s="901"/>
      <c r="BS121" s="901"/>
      <c r="BT121" s="901"/>
      <c r="BU121" s="901"/>
      <c r="BV121" s="901">
        <v>15686496</v>
      </c>
      <c r="BW121" s="901"/>
      <c r="BX121" s="901"/>
      <c r="BY121" s="901"/>
      <c r="BZ121" s="901"/>
      <c r="CA121" s="901">
        <v>15142470</v>
      </c>
      <c r="CB121" s="901"/>
      <c r="CC121" s="901"/>
      <c r="CD121" s="901"/>
      <c r="CE121" s="901"/>
      <c r="CF121" s="962">
        <v>56.2</v>
      </c>
      <c r="CG121" s="963"/>
      <c r="CH121" s="963"/>
      <c r="CI121" s="963"/>
      <c r="CJ121" s="963"/>
      <c r="CK121" s="956"/>
      <c r="CL121" s="942"/>
      <c r="CM121" s="942"/>
      <c r="CN121" s="942"/>
      <c r="CO121" s="943"/>
      <c r="CP121" s="922" t="s">
        <v>473</v>
      </c>
      <c r="CQ121" s="923"/>
      <c r="CR121" s="923"/>
      <c r="CS121" s="923"/>
      <c r="CT121" s="923"/>
      <c r="CU121" s="923"/>
      <c r="CV121" s="923"/>
      <c r="CW121" s="923"/>
      <c r="CX121" s="923"/>
      <c r="CY121" s="923"/>
      <c r="CZ121" s="923"/>
      <c r="DA121" s="923"/>
      <c r="DB121" s="923"/>
      <c r="DC121" s="923"/>
      <c r="DD121" s="923"/>
      <c r="DE121" s="923"/>
      <c r="DF121" s="924"/>
      <c r="DG121" s="900">
        <v>56450</v>
      </c>
      <c r="DH121" s="901"/>
      <c r="DI121" s="901"/>
      <c r="DJ121" s="901"/>
      <c r="DK121" s="901"/>
      <c r="DL121" s="901">
        <v>104753</v>
      </c>
      <c r="DM121" s="901"/>
      <c r="DN121" s="901"/>
      <c r="DO121" s="901"/>
      <c r="DP121" s="901"/>
      <c r="DQ121" s="901">
        <v>152267</v>
      </c>
      <c r="DR121" s="901"/>
      <c r="DS121" s="901"/>
      <c r="DT121" s="901"/>
      <c r="DU121" s="901"/>
      <c r="DV121" s="878">
        <v>0.6</v>
      </c>
      <c r="DW121" s="878"/>
      <c r="DX121" s="878"/>
      <c r="DY121" s="878"/>
      <c r="DZ121" s="879"/>
    </row>
    <row r="122" spans="1:130" s="248" customFormat="1" ht="26.25" customHeight="1" x14ac:dyDescent="0.2">
      <c r="A122" s="904"/>
      <c r="B122" s="905"/>
      <c r="C122" s="908" t="s">
        <v>452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126</v>
      </c>
      <c r="AB122" s="864"/>
      <c r="AC122" s="864"/>
      <c r="AD122" s="864"/>
      <c r="AE122" s="865"/>
      <c r="AF122" s="866" t="s">
        <v>437</v>
      </c>
      <c r="AG122" s="864"/>
      <c r="AH122" s="864"/>
      <c r="AI122" s="864"/>
      <c r="AJ122" s="865"/>
      <c r="AK122" s="866" t="s">
        <v>126</v>
      </c>
      <c r="AL122" s="864"/>
      <c r="AM122" s="864"/>
      <c r="AN122" s="864"/>
      <c r="AO122" s="865"/>
      <c r="AP122" s="911" t="s">
        <v>464</v>
      </c>
      <c r="AQ122" s="912"/>
      <c r="AR122" s="912"/>
      <c r="AS122" s="912"/>
      <c r="AT122" s="913"/>
      <c r="AU122" s="973"/>
      <c r="AV122" s="974"/>
      <c r="AW122" s="974"/>
      <c r="AX122" s="974"/>
      <c r="AY122" s="975"/>
      <c r="AZ122" s="966" t="s">
        <v>474</v>
      </c>
      <c r="BA122" s="967"/>
      <c r="BB122" s="967"/>
      <c r="BC122" s="967"/>
      <c r="BD122" s="967"/>
      <c r="BE122" s="967"/>
      <c r="BF122" s="967"/>
      <c r="BG122" s="967"/>
      <c r="BH122" s="967"/>
      <c r="BI122" s="967"/>
      <c r="BJ122" s="967"/>
      <c r="BK122" s="967"/>
      <c r="BL122" s="967"/>
      <c r="BM122" s="967"/>
      <c r="BN122" s="967"/>
      <c r="BO122" s="967"/>
      <c r="BP122" s="968"/>
      <c r="BQ122" s="969">
        <v>42332833</v>
      </c>
      <c r="BR122" s="932"/>
      <c r="BS122" s="932"/>
      <c r="BT122" s="932"/>
      <c r="BU122" s="932"/>
      <c r="BV122" s="932">
        <v>42002642</v>
      </c>
      <c r="BW122" s="932"/>
      <c r="BX122" s="932"/>
      <c r="BY122" s="932"/>
      <c r="BZ122" s="932"/>
      <c r="CA122" s="932">
        <v>41452685</v>
      </c>
      <c r="CB122" s="932"/>
      <c r="CC122" s="932"/>
      <c r="CD122" s="932"/>
      <c r="CE122" s="932"/>
      <c r="CF122" s="933">
        <v>153.80000000000001</v>
      </c>
      <c r="CG122" s="934"/>
      <c r="CH122" s="934"/>
      <c r="CI122" s="934"/>
      <c r="CJ122" s="934"/>
      <c r="CK122" s="956"/>
      <c r="CL122" s="942"/>
      <c r="CM122" s="942"/>
      <c r="CN122" s="942"/>
      <c r="CO122" s="943"/>
      <c r="CP122" s="922" t="s">
        <v>475</v>
      </c>
      <c r="CQ122" s="923"/>
      <c r="CR122" s="923"/>
      <c r="CS122" s="923"/>
      <c r="CT122" s="923"/>
      <c r="CU122" s="923"/>
      <c r="CV122" s="923"/>
      <c r="CW122" s="923"/>
      <c r="CX122" s="923"/>
      <c r="CY122" s="923"/>
      <c r="CZ122" s="923"/>
      <c r="DA122" s="923"/>
      <c r="DB122" s="923"/>
      <c r="DC122" s="923"/>
      <c r="DD122" s="923"/>
      <c r="DE122" s="923"/>
      <c r="DF122" s="924"/>
      <c r="DG122" s="900" t="s">
        <v>444</v>
      </c>
      <c r="DH122" s="901"/>
      <c r="DI122" s="901"/>
      <c r="DJ122" s="901"/>
      <c r="DK122" s="901"/>
      <c r="DL122" s="901" t="s">
        <v>126</v>
      </c>
      <c r="DM122" s="901"/>
      <c r="DN122" s="901"/>
      <c r="DO122" s="901"/>
      <c r="DP122" s="901"/>
      <c r="DQ122" s="901" t="s">
        <v>437</v>
      </c>
      <c r="DR122" s="901"/>
      <c r="DS122" s="901"/>
      <c r="DT122" s="901"/>
      <c r="DU122" s="901"/>
      <c r="DV122" s="878" t="s">
        <v>126</v>
      </c>
      <c r="DW122" s="878"/>
      <c r="DX122" s="878"/>
      <c r="DY122" s="878"/>
      <c r="DZ122" s="879"/>
    </row>
    <row r="123" spans="1:130" s="248" customFormat="1" ht="26.25" customHeight="1" x14ac:dyDescent="0.2">
      <c r="A123" s="904"/>
      <c r="B123" s="905"/>
      <c r="C123" s="908" t="s">
        <v>458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126</v>
      </c>
      <c r="AB123" s="864"/>
      <c r="AC123" s="864"/>
      <c r="AD123" s="864"/>
      <c r="AE123" s="865"/>
      <c r="AF123" s="866" t="s">
        <v>437</v>
      </c>
      <c r="AG123" s="864"/>
      <c r="AH123" s="864"/>
      <c r="AI123" s="864"/>
      <c r="AJ123" s="865"/>
      <c r="AK123" s="866" t="s">
        <v>126</v>
      </c>
      <c r="AL123" s="864"/>
      <c r="AM123" s="864"/>
      <c r="AN123" s="864"/>
      <c r="AO123" s="865"/>
      <c r="AP123" s="911" t="s">
        <v>126</v>
      </c>
      <c r="AQ123" s="912"/>
      <c r="AR123" s="912"/>
      <c r="AS123" s="912"/>
      <c r="AT123" s="913"/>
      <c r="AU123" s="976"/>
      <c r="AV123" s="977"/>
      <c r="AW123" s="977"/>
      <c r="AX123" s="977"/>
      <c r="AY123" s="977"/>
      <c r="AZ123" s="279" t="s">
        <v>184</v>
      </c>
      <c r="BA123" s="279"/>
      <c r="BB123" s="279"/>
      <c r="BC123" s="279"/>
      <c r="BD123" s="279"/>
      <c r="BE123" s="279"/>
      <c r="BF123" s="279"/>
      <c r="BG123" s="279"/>
      <c r="BH123" s="279"/>
      <c r="BI123" s="279"/>
      <c r="BJ123" s="279"/>
      <c r="BK123" s="279"/>
      <c r="BL123" s="279"/>
      <c r="BM123" s="279"/>
      <c r="BN123" s="279"/>
      <c r="BO123" s="964" t="s">
        <v>476</v>
      </c>
      <c r="BP123" s="965"/>
      <c r="BQ123" s="919">
        <v>62454286</v>
      </c>
      <c r="BR123" s="920"/>
      <c r="BS123" s="920"/>
      <c r="BT123" s="920"/>
      <c r="BU123" s="920"/>
      <c r="BV123" s="920">
        <v>63146536</v>
      </c>
      <c r="BW123" s="920"/>
      <c r="BX123" s="920"/>
      <c r="BY123" s="920"/>
      <c r="BZ123" s="920"/>
      <c r="CA123" s="920">
        <v>61429172</v>
      </c>
      <c r="CB123" s="920"/>
      <c r="CC123" s="920"/>
      <c r="CD123" s="920"/>
      <c r="CE123" s="920"/>
      <c r="CF123" s="830"/>
      <c r="CG123" s="831"/>
      <c r="CH123" s="831"/>
      <c r="CI123" s="831"/>
      <c r="CJ123" s="921"/>
      <c r="CK123" s="956"/>
      <c r="CL123" s="942"/>
      <c r="CM123" s="942"/>
      <c r="CN123" s="942"/>
      <c r="CO123" s="943"/>
      <c r="CP123" s="922" t="s">
        <v>477</v>
      </c>
      <c r="CQ123" s="923"/>
      <c r="CR123" s="923"/>
      <c r="CS123" s="923"/>
      <c r="CT123" s="923"/>
      <c r="CU123" s="923"/>
      <c r="CV123" s="923"/>
      <c r="CW123" s="923"/>
      <c r="CX123" s="923"/>
      <c r="CY123" s="923"/>
      <c r="CZ123" s="923"/>
      <c r="DA123" s="923"/>
      <c r="DB123" s="923"/>
      <c r="DC123" s="923"/>
      <c r="DD123" s="923"/>
      <c r="DE123" s="923"/>
      <c r="DF123" s="924"/>
      <c r="DG123" s="863" t="s">
        <v>444</v>
      </c>
      <c r="DH123" s="864"/>
      <c r="DI123" s="864"/>
      <c r="DJ123" s="864"/>
      <c r="DK123" s="865"/>
      <c r="DL123" s="866" t="s">
        <v>126</v>
      </c>
      <c r="DM123" s="864"/>
      <c r="DN123" s="864"/>
      <c r="DO123" s="864"/>
      <c r="DP123" s="865"/>
      <c r="DQ123" s="866" t="s">
        <v>437</v>
      </c>
      <c r="DR123" s="864"/>
      <c r="DS123" s="864"/>
      <c r="DT123" s="864"/>
      <c r="DU123" s="865"/>
      <c r="DV123" s="911" t="s">
        <v>444</v>
      </c>
      <c r="DW123" s="912"/>
      <c r="DX123" s="912"/>
      <c r="DY123" s="912"/>
      <c r="DZ123" s="913"/>
    </row>
    <row r="124" spans="1:130" s="248" customFormat="1" ht="26.25" customHeight="1" thickBot="1" x14ac:dyDescent="0.25">
      <c r="A124" s="904"/>
      <c r="B124" s="905"/>
      <c r="C124" s="908" t="s">
        <v>461</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444</v>
      </c>
      <c r="AB124" s="864"/>
      <c r="AC124" s="864"/>
      <c r="AD124" s="864"/>
      <c r="AE124" s="865"/>
      <c r="AF124" s="866" t="s">
        <v>464</v>
      </c>
      <c r="AG124" s="864"/>
      <c r="AH124" s="864"/>
      <c r="AI124" s="864"/>
      <c r="AJ124" s="865"/>
      <c r="AK124" s="866" t="s">
        <v>126</v>
      </c>
      <c r="AL124" s="864"/>
      <c r="AM124" s="864"/>
      <c r="AN124" s="864"/>
      <c r="AO124" s="865"/>
      <c r="AP124" s="911" t="s">
        <v>464</v>
      </c>
      <c r="AQ124" s="912"/>
      <c r="AR124" s="912"/>
      <c r="AS124" s="912"/>
      <c r="AT124" s="913"/>
      <c r="AU124" s="914" t="s">
        <v>478</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26.7</v>
      </c>
      <c r="BR124" s="918"/>
      <c r="BS124" s="918"/>
      <c r="BT124" s="918"/>
      <c r="BU124" s="918"/>
      <c r="BV124" s="918">
        <v>17.600000000000001</v>
      </c>
      <c r="BW124" s="918"/>
      <c r="BX124" s="918"/>
      <c r="BY124" s="918"/>
      <c r="BZ124" s="918"/>
      <c r="CA124" s="918">
        <v>17.5</v>
      </c>
      <c r="CB124" s="918"/>
      <c r="CC124" s="918"/>
      <c r="CD124" s="918"/>
      <c r="CE124" s="918"/>
      <c r="CF124" s="808"/>
      <c r="CG124" s="809"/>
      <c r="CH124" s="809"/>
      <c r="CI124" s="809"/>
      <c r="CJ124" s="949"/>
      <c r="CK124" s="957"/>
      <c r="CL124" s="957"/>
      <c r="CM124" s="957"/>
      <c r="CN124" s="957"/>
      <c r="CO124" s="958"/>
      <c r="CP124" s="922" t="s">
        <v>479</v>
      </c>
      <c r="CQ124" s="923"/>
      <c r="CR124" s="923"/>
      <c r="CS124" s="923"/>
      <c r="CT124" s="923"/>
      <c r="CU124" s="923"/>
      <c r="CV124" s="923"/>
      <c r="CW124" s="923"/>
      <c r="CX124" s="923"/>
      <c r="CY124" s="923"/>
      <c r="CZ124" s="923"/>
      <c r="DA124" s="923"/>
      <c r="DB124" s="923"/>
      <c r="DC124" s="923"/>
      <c r="DD124" s="923"/>
      <c r="DE124" s="923"/>
      <c r="DF124" s="924"/>
      <c r="DG124" s="846" t="s">
        <v>126</v>
      </c>
      <c r="DH124" s="847"/>
      <c r="DI124" s="847"/>
      <c r="DJ124" s="847"/>
      <c r="DK124" s="848"/>
      <c r="DL124" s="849" t="s">
        <v>437</v>
      </c>
      <c r="DM124" s="847"/>
      <c r="DN124" s="847"/>
      <c r="DO124" s="847"/>
      <c r="DP124" s="848"/>
      <c r="DQ124" s="849" t="s">
        <v>126</v>
      </c>
      <c r="DR124" s="847"/>
      <c r="DS124" s="847"/>
      <c r="DT124" s="847"/>
      <c r="DU124" s="848"/>
      <c r="DV124" s="935" t="s">
        <v>126</v>
      </c>
      <c r="DW124" s="936"/>
      <c r="DX124" s="936"/>
      <c r="DY124" s="936"/>
      <c r="DZ124" s="937"/>
    </row>
    <row r="125" spans="1:130" s="248" customFormat="1" ht="26.25" customHeight="1" x14ac:dyDescent="0.2">
      <c r="A125" s="904"/>
      <c r="B125" s="905"/>
      <c r="C125" s="908" t="s">
        <v>463</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444</v>
      </c>
      <c r="AB125" s="864"/>
      <c r="AC125" s="864"/>
      <c r="AD125" s="864"/>
      <c r="AE125" s="865"/>
      <c r="AF125" s="866" t="s">
        <v>126</v>
      </c>
      <c r="AG125" s="864"/>
      <c r="AH125" s="864"/>
      <c r="AI125" s="864"/>
      <c r="AJ125" s="865"/>
      <c r="AK125" s="866" t="s">
        <v>126</v>
      </c>
      <c r="AL125" s="864"/>
      <c r="AM125" s="864"/>
      <c r="AN125" s="864"/>
      <c r="AO125" s="865"/>
      <c r="AP125" s="911" t="s">
        <v>126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480</v>
      </c>
      <c r="CL125" s="939"/>
      <c r="CM125" s="939"/>
      <c r="CN125" s="939"/>
      <c r="CO125" s="940"/>
      <c r="CP125" s="947" t="s">
        <v>481</v>
      </c>
      <c r="CQ125" s="892"/>
      <c r="CR125" s="892"/>
      <c r="CS125" s="892"/>
      <c r="CT125" s="892"/>
      <c r="CU125" s="892"/>
      <c r="CV125" s="892"/>
      <c r="CW125" s="892"/>
      <c r="CX125" s="892"/>
      <c r="CY125" s="892"/>
      <c r="CZ125" s="892"/>
      <c r="DA125" s="892"/>
      <c r="DB125" s="892"/>
      <c r="DC125" s="892"/>
      <c r="DD125" s="892"/>
      <c r="DE125" s="892"/>
      <c r="DF125" s="893"/>
      <c r="DG125" s="948" t="s">
        <v>126</v>
      </c>
      <c r="DH125" s="929"/>
      <c r="DI125" s="929"/>
      <c r="DJ125" s="929"/>
      <c r="DK125" s="929"/>
      <c r="DL125" s="929" t="s">
        <v>126</v>
      </c>
      <c r="DM125" s="929"/>
      <c r="DN125" s="929"/>
      <c r="DO125" s="929"/>
      <c r="DP125" s="929"/>
      <c r="DQ125" s="929" t="s">
        <v>126</v>
      </c>
      <c r="DR125" s="929"/>
      <c r="DS125" s="929"/>
      <c r="DT125" s="929"/>
      <c r="DU125" s="929"/>
      <c r="DV125" s="930" t="s">
        <v>464</v>
      </c>
      <c r="DW125" s="930"/>
      <c r="DX125" s="930"/>
      <c r="DY125" s="930"/>
      <c r="DZ125" s="931"/>
    </row>
    <row r="126" spans="1:130" s="248" customFormat="1" ht="26.25" customHeight="1" thickBot="1" x14ac:dyDescent="0.25">
      <c r="A126" s="904"/>
      <c r="B126" s="905"/>
      <c r="C126" s="908" t="s">
        <v>466</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134419</v>
      </c>
      <c r="AB126" s="864"/>
      <c r="AC126" s="864"/>
      <c r="AD126" s="864"/>
      <c r="AE126" s="865"/>
      <c r="AF126" s="866">
        <v>132443</v>
      </c>
      <c r="AG126" s="864"/>
      <c r="AH126" s="864"/>
      <c r="AI126" s="864"/>
      <c r="AJ126" s="865"/>
      <c r="AK126" s="866">
        <v>130364</v>
      </c>
      <c r="AL126" s="864"/>
      <c r="AM126" s="864"/>
      <c r="AN126" s="864"/>
      <c r="AO126" s="865"/>
      <c r="AP126" s="911">
        <v>0.5</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482</v>
      </c>
      <c r="CQ126" s="834"/>
      <c r="CR126" s="834"/>
      <c r="CS126" s="834"/>
      <c r="CT126" s="834"/>
      <c r="CU126" s="834"/>
      <c r="CV126" s="834"/>
      <c r="CW126" s="834"/>
      <c r="CX126" s="834"/>
      <c r="CY126" s="834"/>
      <c r="CZ126" s="834"/>
      <c r="DA126" s="834"/>
      <c r="DB126" s="834"/>
      <c r="DC126" s="834"/>
      <c r="DD126" s="834"/>
      <c r="DE126" s="834"/>
      <c r="DF126" s="835"/>
      <c r="DG126" s="900">
        <v>1223372</v>
      </c>
      <c r="DH126" s="901"/>
      <c r="DI126" s="901"/>
      <c r="DJ126" s="901"/>
      <c r="DK126" s="901"/>
      <c r="DL126" s="901">
        <v>1087952</v>
      </c>
      <c r="DM126" s="901"/>
      <c r="DN126" s="901"/>
      <c r="DO126" s="901"/>
      <c r="DP126" s="901"/>
      <c r="DQ126" s="901">
        <v>1023060</v>
      </c>
      <c r="DR126" s="901"/>
      <c r="DS126" s="901"/>
      <c r="DT126" s="901"/>
      <c r="DU126" s="901"/>
      <c r="DV126" s="878">
        <v>3.8</v>
      </c>
      <c r="DW126" s="878"/>
      <c r="DX126" s="878"/>
      <c r="DY126" s="878"/>
      <c r="DZ126" s="879"/>
    </row>
    <row r="127" spans="1:130" s="248" customFormat="1" ht="26.25" customHeight="1" x14ac:dyDescent="0.2">
      <c r="A127" s="906"/>
      <c r="B127" s="907"/>
      <c r="C127" s="925" t="s">
        <v>483</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126</v>
      </c>
      <c r="AB127" s="864"/>
      <c r="AC127" s="864"/>
      <c r="AD127" s="864"/>
      <c r="AE127" s="865"/>
      <c r="AF127" s="866" t="s">
        <v>126</v>
      </c>
      <c r="AG127" s="864"/>
      <c r="AH127" s="864"/>
      <c r="AI127" s="864"/>
      <c r="AJ127" s="865"/>
      <c r="AK127" s="866" t="s">
        <v>126</v>
      </c>
      <c r="AL127" s="864"/>
      <c r="AM127" s="864"/>
      <c r="AN127" s="864"/>
      <c r="AO127" s="865"/>
      <c r="AP127" s="911" t="s">
        <v>126</v>
      </c>
      <c r="AQ127" s="912"/>
      <c r="AR127" s="912"/>
      <c r="AS127" s="912"/>
      <c r="AT127" s="913"/>
      <c r="AU127" s="284"/>
      <c r="AV127" s="284"/>
      <c r="AW127" s="284"/>
      <c r="AX127" s="928" t="s">
        <v>484</v>
      </c>
      <c r="AY127" s="896"/>
      <c r="AZ127" s="896"/>
      <c r="BA127" s="896"/>
      <c r="BB127" s="896"/>
      <c r="BC127" s="896"/>
      <c r="BD127" s="896"/>
      <c r="BE127" s="897"/>
      <c r="BF127" s="895" t="s">
        <v>485</v>
      </c>
      <c r="BG127" s="896"/>
      <c r="BH127" s="896"/>
      <c r="BI127" s="896"/>
      <c r="BJ127" s="896"/>
      <c r="BK127" s="896"/>
      <c r="BL127" s="897"/>
      <c r="BM127" s="895" t="s">
        <v>486</v>
      </c>
      <c r="BN127" s="896"/>
      <c r="BO127" s="896"/>
      <c r="BP127" s="896"/>
      <c r="BQ127" s="896"/>
      <c r="BR127" s="896"/>
      <c r="BS127" s="897"/>
      <c r="BT127" s="895" t="s">
        <v>487</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488</v>
      </c>
      <c r="CQ127" s="834"/>
      <c r="CR127" s="834"/>
      <c r="CS127" s="834"/>
      <c r="CT127" s="834"/>
      <c r="CU127" s="834"/>
      <c r="CV127" s="834"/>
      <c r="CW127" s="834"/>
      <c r="CX127" s="834"/>
      <c r="CY127" s="834"/>
      <c r="CZ127" s="834"/>
      <c r="DA127" s="834"/>
      <c r="DB127" s="834"/>
      <c r="DC127" s="834"/>
      <c r="DD127" s="834"/>
      <c r="DE127" s="834"/>
      <c r="DF127" s="835"/>
      <c r="DG127" s="900" t="s">
        <v>126</v>
      </c>
      <c r="DH127" s="901"/>
      <c r="DI127" s="901"/>
      <c r="DJ127" s="901"/>
      <c r="DK127" s="901"/>
      <c r="DL127" s="901" t="s">
        <v>126</v>
      </c>
      <c r="DM127" s="901"/>
      <c r="DN127" s="901"/>
      <c r="DO127" s="901"/>
      <c r="DP127" s="901"/>
      <c r="DQ127" s="901" t="s">
        <v>126</v>
      </c>
      <c r="DR127" s="901"/>
      <c r="DS127" s="901"/>
      <c r="DT127" s="901"/>
      <c r="DU127" s="901"/>
      <c r="DV127" s="878" t="s">
        <v>126</v>
      </c>
      <c r="DW127" s="878"/>
      <c r="DX127" s="878"/>
      <c r="DY127" s="878"/>
      <c r="DZ127" s="879"/>
    </row>
    <row r="128" spans="1:130" s="248" customFormat="1" ht="26.25" customHeight="1" thickBot="1" x14ac:dyDescent="0.25">
      <c r="A128" s="880" t="s">
        <v>489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490</v>
      </c>
      <c r="X128" s="882"/>
      <c r="Y128" s="882"/>
      <c r="Z128" s="883"/>
      <c r="AA128" s="884">
        <v>1475989</v>
      </c>
      <c r="AB128" s="885"/>
      <c r="AC128" s="885"/>
      <c r="AD128" s="885"/>
      <c r="AE128" s="886"/>
      <c r="AF128" s="887">
        <v>1572898</v>
      </c>
      <c r="AG128" s="885"/>
      <c r="AH128" s="885"/>
      <c r="AI128" s="885"/>
      <c r="AJ128" s="886"/>
      <c r="AK128" s="887">
        <v>1522489</v>
      </c>
      <c r="AL128" s="885"/>
      <c r="AM128" s="885"/>
      <c r="AN128" s="885"/>
      <c r="AO128" s="886"/>
      <c r="AP128" s="888"/>
      <c r="AQ128" s="889"/>
      <c r="AR128" s="889"/>
      <c r="AS128" s="889"/>
      <c r="AT128" s="890"/>
      <c r="AU128" s="284"/>
      <c r="AV128" s="284"/>
      <c r="AW128" s="284"/>
      <c r="AX128" s="891" t="s">
        <v>491</v>
      </c>
      <c r="AY128" s="892"/>
      <c r="AZ128" s="892"/>
      <c r="BA128" s="892"/>
      <c r="BB128" s="892"/>
      <c r="BC128" s="892"/>
      <c r="BD128" s="892"/>
      <c r="BE128" s="893"/>
      <c r="BF128" s="870" t="s">
        <v>464</v>
      </c>
      <c r="BG128" s="871"/>
      <c r="BH128" s="871"/>
      <c r="BI128" s="871"/>
      <c r="BJ128" s="871"/>
      <c r="BK128" s="871"/>
      <c r="BL128" s="894"/>
      <c r="BM128" s="870">
        <v>11.78</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492</v>
      </c>
      <c r="CQ128" s="812"/>
      <c r="CR128" s="812"/>
      <c r="CS128" s="812"/>
      <c r="CT128" s="812"/>
      <c r="CU128" s="812"/>
      <c r="CV128" s="812"/>
      <c r="CW128" s="812"/>
      <c r="CX128" s="812"/>
      <c r="CY128" s="812"/>
      <c r="CZ128" s="812"/>
      <c r="DA128" s="812"/>
      <c r="DB128" s="812"/>
      <c r="DC128" s="812"/>
      <c r="DD128" s="812"/>
      <c r="DE128" s="812"/>
      <c r="DF128" s="813"/>
      <c r="DG128" s="874">
        <v>316336</v>
      </c>
      <c r="DH128" s="875"/>
      <c r="DI128" s="875"/>
      <c r="DJ128" s="875"/>
      <c r="DK128" s="875"/>
      <c r="DL128" s="875">
        <v>183039</v>
      </c>
      <c r="DM128" s="875"/>
      <c r="DN128" s="875"/>
      <c r="DO128" s="875"/>
      <c r="DP128" s="875"/>
      <c r="DQ128" s="875">
        <v>88399</v>
      </c>
      <c r="DR128" s="875"/>
      <c r="DS128" s="875"/>
      <c r="DT128" s="875"/>
      <c r="DU128" s="875"/>
      <c r="DV128" s="876">
        <v>0.3</v>
      </c>
      <c r="DW128" s="876"/>
      <c r="DX128" s="876"/>
      <c r="DY128" s="876"/>
      <c r="DZ128" s="877"/>
    </row>
    <row r="129" spans="1:131" s="248" customFormat="1" ht="26.25" customHeight="1" x14ac:dyDescent="0.2">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493</v>
      </c>
      <c r="X129" s="861"/>
      <c r="Y129" s="861"/>
      <c r="Z129" s="862"/>
      <c r="AA129" s="863">
        <v>29536377</v>
      </c>
      <c r="AB129" s="864"/>
      <c r="AC129" s="864"/>
      <c r="AD129" s="864"/>
      <c r="AE129" s="865"/>
      <c r="AF129" s="866">
        <v>29769138</v>
      </c>
      <c r="AG129" s="864"/>
      <c r="AH129" s="864"/>
      <c r="AI129" s="864"/>
      <c r="AJ129" s="865"/>
      <c r="AK129" s="866">
        <v>30554958</v>
      </c>
      <c r="AL129" s="864"/>
      <c r="AM129" s="864"/>
      <c r="AN129" s="864"/>
      <c r="AO129" s="865"/>
      <c r="AP129" s="867"/>
      <c r="AQ129" s="868"/>
      <c r="AR129" s="868"/>
      <c r="AS129" s="868"/>
      <c r="AT129" s="869"/>
      <c r="AU129" s="286"/>
      <c r="AV129" s="286"/>
      <c r="AW129" s="286"/>
      <c r="AX129" s="833" t="s">
        <v>494</v>
      </c>
      <c r="AY129" s="834"/>
      <c r="AZ129" s="834"/>
      <c r="BA129" s="834"/>
      <c r="BB129" s="834"/>
      <c r="BC129" s="834"/>
      <c r="BD129" s="834"/>
      <c r="BE129" s="835"/>
      <c r="BF129" s="853" t="s">
        <v>437</v>
      </c>
      <c r="BG129" s="854"/>
      <c r="BH129" s="854"/>
      <c r="BI129" s="854"/>
      <c r="BJ129" s="854"/>
      <c r="BK129" s="854"/>
      <c r="BL129" s="855"/>
      <c r="BM129" s="853">
        <v>16.78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495</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496</v>
      </c>
      <c r="X130" s="861"/>
      <c r="Y130" s="861"/>
      <c r="Z130" s="862"/>
      <c r="AA130" s="863">
        <v>3663997</v>
      </c>
      <c r="AB130" s="864"/>
      <c r="AC130" s="864"/>
      <c r="AD130" s="864"/>
      <c r="AE130" s="865"/>
      <c r="AF130" s="866">
        <v>3613441</v>
      </c>
      <c r="AG130" s="864"/>
      <c r="AH130" s="864"/>
      <c r="AI130" s="864"/>
      <c r="AJ130" s="865"/>
      <c r="AK130" s="866">
        <v>3598062</v>
      </c>
      <c r="AL130" s="864"/>
      <c r="AM130" s="864"/>
      <c r="AN130" s="864"/>
      <c r="AO130" s="865"/>
      <c r="AP130" s="867"/>
      <c r="AQ130" s="868"/>
      <c r="AR130" s="868"/>
      <c r="AS130" s="868"/>
      <c r="AT130" s="869"/>
      <c r="AU130" s="286"/>
      <c r="AV130" s="286"/>
      <c r="AW130" s="286"/>
      <c r="AX130" s="833" t="s">
        <v>497</v>
      </c>
      <c r="AY130" s="834"/>
      <c r="AZ130" s="834"/>
      <c r="BA130" s="834"/>
      <c r="BB130" s="834"/>
      <c r="BC130" s="834"/>
      <c r="BD130" s="834"/>
      <c r="BE130" s="835"/>
      <c r="BF130" s="836">
        <v>1.1000000000000001</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498</v>
      </c>
      <c r="X131" s="844"/>
      <c r="Y131" s="844"/>
      <c r="Z131" s="845"/>
      <c r="AA131" s="846">
        <v>25872380</v>
      </c>
      <c r="AB131" s="847"/>
      <c r="AC131" s="847"/>
      <c r="AD131" s="847"/>
      <c r="AE131" s="848"/>
      <c r="AF131" s="849">
        <v>26155697</v>
      </c>
      <c r="AG131" s="847"/>
      <c r="AH131" s="847"/>
      <c r="AI131" s="847"/>
      <c r="AJ131" s="848"/>
      <c r="AK131" s="849">
        <v>26956896</v>
      </c>
      <c r="AL131" s="847"/>
      <c r="AM131" s="847"/>
      <c r="AN131" s="847"/>
      <c r="AO131" s="848"/>
      <c r="AP131" s="850"/>
      <c r="AQ131" s="851"/>
      <c r="AR131" s="851"/>
      <c r="AS131" s="851"/>
      <c r="AT131" s="852"/>
      <c r="AU131" s="286"/>
      <c r="AV131" s="286"/>
      <c r="AW131" s="286"/>
      <c r="AX131" s="811" t="s">
        <v>499</v>
      </c>
      <c r="AY131" s="812"/>
      <c r="AZ131" s="812"/>
      <c r="BA131" s="812"/>
      <c r="BB131" s="812"/>
      <c r="BC131" s="812"/>
      <c r="BD131" s="812"/>
      <c r="BE131" s="813"/>
      <c r="BF131" s="814">
        <v>17.5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500</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501</v>
      </c>
      <c r="W132" s="824"/>
      <c r="X132" s="824"/>
      <c r="Y132" s="824"/>
      <c r="Z132" s="825"/>
      <c r="AA132" s="826">
        <v>1.2752054509999999</v>
      </c>
      <c r="AB132" s="827"/>
      <c r="AC132" s="827"/>
      <c r="AD132" s="827"/>
      <c r="AE132" s="828"/>
      <c r="AF132" s="829">
        <v>0.63620174200000001</v>
      </c>
      <c r="AG132" s="827"/>
      <c r="AH132" s="827"/>
      <c r="AI132" s="827"/>
      <c r="AJ132" s="828"/>
      <c r="AK132" s="829">
        <v>1.4340968629999999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502</v>
      </c>
      <c r="W133" s="803"/>
      <c r="X133" s="803"/>
      <c r="Y133" s="803"/>
      <c r="Z133" s="804"/>
      <c r="AA133" s="805">
        <v>2.2000000000000002</v>
      </c>
      <c r="AB133" s="806"/>
      <c r="AC133" s="806"/>
      <c r="AD133" s="806"/>
      <c r="AE133" s="807"/>
      <c r="AF133" s="805">
        <v>1.2</v>
      </c>
      <c r="AG133" s="806"/>
      <c r="AH133" s="806"/>
      <c r="AI133" s="806"/>
      <c r="AJ133" s="807"/>
      <c r="AK133" s="805">
        <v>1.1000000000000001</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5Bz1oIuvCgYEOT04POChnQJvHcms1YoltHy7NmTvTGx21fhycjWOdOFiC3qBlhRaYIceoenogTRStZpXTDVbA==" saltValue="tXdcDVDlVYo6TCq4tj0Nw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503</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Ptl7RoMwE/eG3GqPB3/Lo/7G0eff5IA2GokV2jbnuDmNVfAHN9J53nrGATL+n/M1mRMNv2pGb6rZMzcKJHFL6w==" saltValue="KjJr6XNgj6U0HpFun5lz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ihuIRkHKIeUy6jDY0PDhRNXuRwl6SSDVmzXh6trGuMF5AaQlZXsLhFHsUGLj5L8jYxSvX9B+dbcCEgJdU3cU7Q==" saltValue="HN4/8c7nN04XUp/0chRBc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506</v>
      </c>
      <c r="AP7" s="305"/>
      <c r="AQ7" s="306" t="s">
        <v>507</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508</v>
      </c>
      <c r="AQ8" s="312" t="s">
        <v>509</v>
      </c>
      <c r="AR8" s="313" t="s">
        <v>510</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511</v>
      </c>
      <c r="AL9" s="1228"/>
      <c r="AM9" s="1228"/>
      <c r="AN9" s="1229"/>
      <c r="AO9" s="314">
        <v>9869603</v>
      </c>
      <c r="AP9" s="314">
        <v>61525</v>
      </c>
      <c r="AQ9" s="315">
        <v>60699</v>
      </c>
      <c r="AR9" s="316">
        <v>1.4</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512</v>
      </c>
      <c r="AL10" s="1228"/>
      <c r="AM10" s="1228"/>
      <c r="AN10" s="1229"/>
      <c r="AO10" s="317">
        <v>114872</v>
      </c>
      <c r="AP10" s="317">
        <v>716</v>
      </c>
      <c r="AQ10" s="318">
        <v>1313</v>
      </c>
      <c r="AR10" s="319">
        <v>-45.5</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513</v>
      </c>
      <c r="AL11" s="1228"/>
      <c r="AM11" s="1228"/>
      <c r="AN11" s="1229"/>
      <c r="AO11" s="317">
        <v>30370</v>
      </c>
      <c r="AP11" s="317">
        <v>189</v>
      </c>
      <c r="AQ11" s="318">
        <v>1158</v>
      </c>
      <c r="AR11" s="319">
        <v>-83.7</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514</v>
      </c>
      <c r="AL12" s="1228"/>
      <c r="AM12" s="1228"/>
      <c r="AN12" s="1229"/>
      <c r="AO12" s="317" t="s">
        <v>515</v>
      </c>
      <c r="AP12" s="317" t="s">
        <v>515</v>
      </c>
      <c r="AQ12" s="318" t="s">
        <v>515</v>
      </c>
      <c r="AR12" s="319" t="s">
        <v>515</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516</v>
      </c>
      <c r="AL13" s="1228"/>
      <c r="AM13" s="1228"/>
      <c r="AN13" s="1229"/>
      <c r="AO13" s="317">
        <v>298592</v>
      </c>
      <c r="AP13" s="317">
        <v>1861</v>
      </c>
      <c r="AQ13" s="318">
        <v>2240</v>
      </c>
      <c r="AR13" s="319">
        <v>-16.899999999999999</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517</v>
      </c>
      <c r="AL14" s="1228"/>
      <c r="AM14" s="1228"/>
      <c r="AN14" s="1229"/>
      <c r="AO14" s="317">
        <v>143892</v>
      </c>
      <c r="AP14" s="317">
        <v>897</v>
      </c>
      <c r="AQ14" s="318">
        <v>1314</v>
      </c>
      <c r="AR14" s="319">
        <v>-31.7</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518</v>
      </c>
      <c r="AL15" s="1231"/>
      <c r="AM15" s="1231"/>
      <c r="AN15" s="1232"/>
      <c r="AO15" s="317">
        <v>-674320</v>
      </c>
      <c r="AP15" s="317">
        <v>-4204</v>
      </c>
      <c r="AQ15" s="318">
        <v>-3730</v>
      </c>
      <c r="AR15" s="319">
        <v>12.7</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184</v>
      </c>
      <c r="AL16" s="1231"/>
      <c r="AM16" s="1231"/>
      <c r="AN16" s="1232"/>
      <c r="AO16" s="317">
        <v>9783009</v>
      </c>
      <c r="AP16" s="317">
        <v>60986</v>
      </c>
      <c r="AQ16" s="318">
        <v>62995</v>
      </c>
      <c r="AR16" s="319">
        <v>-3.2</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523</v>
      </c>
      <c r="AL21" s="1234"/>
      <c r="AM21" s="1234"/>
      <c r="AN21" s="1235"/>
      <c r="AO21" s="330">
        <v>6.13</v>
      </c>
      <c r="AP21" s="331">
        <v>6.04</v>
      </c>
      <c r="AQ21" s="332">
        <v>0.09</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524</v>
      </c>
      <c r="AL22" s="1234"/>
      <c r="AM22" s="1234"/>
      <c r="AN22" s="1235"/>
      <c r="AO22" s="335">
        <v>102</v>
      </c>
      <c r="AP22" s="336">
        <v>99.9</v>
      </c>
      <c r="AQ22" s="337">
        <v>2.1</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506</v>
      </c>
      <c r="AP30" s="305"/>
      <c r="AQ30" s="306" t="s">
        <v>507</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508</v>
      </c>
      <c r="AQ31" s="312" t="s">
        <v>509</v>
      </c>
      <c r="AR31" s="313" t="s">
        <v>510</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528</v>
      </c>
      <c r="AL32" s="1217"/>
      <c r="AM32" s="1217"/>
      <c r="AN32" s="1218"/>
      <c r="AO32" s="345">
        <v>3337911</v>
      </c>
      <c r="AP32" s="345">
        <v>20808</v>
      </c>
      <c r="AQ32" s="346">
        <v>26503</v>
      </c>
      <c r="AR32" s="347">
        <v>-21.5</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529</v>
      </c>
      <c r="AL33" s="1217"/>
      <c r="AM33" s="1217"/>
      <c r="AN33" s="1218"/>
      <c r="AO33" s="345" t="s">
        <v>515</v>
      </c>
      <c r="AP33" s="345" t="s">
        <v>515</v>
      </c>
      <c r="AQ33" s="346" t="s">
        <v>515</v>
      </c>
      <c r="AR33" s="347" t="s">
        <v>515</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530</v>
      </c>
      <c r="AL34" s="1217"/>
      <c r="AM34" s="1217"/>
      <c r="AN34" s="1218"/>
      <c r="AO34" s="345" t="s">
        <v>515</v>
      </c>
      <c r="AP34" s="345" t="s">
        <v>515</v>
      </c>
      <c r="AQ34" s="346">
        <v>25</v>
      </c>
      <c r="AR34" s="347" t="s">
        <v>515</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531</v>
      </c>
      <c r="AL35" s="1217"/>
      <c r="AM35" s="1217"/>
      <c r="AN35" s="1218"/>
      <c r="AO35" s="345">
        <v>1654681</v>
      </c>
      <c r="AP35" s="345">
        <v>10315</v>
      </c>
      <c r="AQ35" s="346">
        <v>5830</v>
      </c>
      <c r="AR35" s="347">
        <v>76.900000000000006</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532</v>
      </c>
      <c r="AL36" s="1217"/>
      <c r="AM36" s="1217"/>
      <c r="AN36" s="1218"/>
      <c r="AO36" s="345">
        <v>384183</v>
      </c>
      <c r="AP36" s="345">
        <v>2395</v>
      </c>
      <c r="AQ36" s="346">
        <v>589</v>
      </c>
      <c r="AR36" s="347">
        <v>306.60000000000002</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533</v>
      </c>
      <c r="AL37" s="1217"/>
      <c r="AM37" s="1217"/>
      <c r="AN37" s="1218"/>
      <c r="AO37" s="345">
        <v>130364</v>
      </c>
      <c r="AP37" s="345">
        <v>813</v>
      </c>
      <c r="AQ37" s="346">
        <v>1271</v>
      </c>
      <c r="AR37" s="347">
        <v>-36</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534</v>
      </c>
      <c r="AL38" s="1214"/>
      <c r="AM38" s="1214"/>
      <c r="AN38" s="1215"/>
      <c r="AO38" s="348" t="s">
        <v>515</v>
      </c>
      <c r="AP38" s="348" t="s">
        <v>515</v>
      </c>
      <c r="AQ38" s="349">
        <v>0</v>
      </c>
      <c r="AR38" s="337" t="s">
        <v>515</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535</v>
      </c>
      <c r="AL39" s="1214"/>
      <c r="AM39" s="1214"/>
      <c r="AN39" s="1215"/>
      <c r="AO39" s="345">
        <v>-1522489</v>
      </c>
      <c r="AP39" s="345">
        <v>-9491</v>
      </c>
      <c r="AQ39" s="346">
        <v>-7632</v>
      </c>
      <c r="AR39" s="347">
        <v>24.4</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536</v>
      </c>
      <c r="AL40" s="1217"/>
      <c r="AM40" s="1217"/>
      <c r="AN40" s="1218"/>
      <c r="AO40" s="345">
        <v>-3598062</v>
      </c>
      <c r="AP40" s="345">
        <v>-22430</v>
      </c>
      <c r="AQ40" s="346">
        <v>-20405</v>
      </c>
      <c r="AR40" s="347">
        <v>9.9</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295</v>
      </c>
      <c r="AL41" s="1220"/>
      <c r="AM41" s="1220"/>
      <c r="AN41" s="1221"/>
      <c r="AO41" s="345">
        <v>386588</v>
      </c>
      <c r="AP41" s="345">
        <v>2410</v>
      </c>
      <c r="AQ41" s="346">
        <v>6181</v>
      </c>
      <c r="AR41" s="347">
        <v>-61</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506</v>
      </c>
      <c r="AN49" s="1224" t="s">
        <v>540</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541</v>
      </c>
      <c r="AO50" s="362" t="s">
        <v>542</v>
      </c>
      <c r="AP50" s="363" t="s">
        <v>543</v>
      </c>
      <c r="AQ50" s="364" t="s">
        <v>544</v>
      </c>
      <c r="AR50" s="365" t="s">
        <v>545</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4759255</v>
      </c>
      <c r="AN51" s="367">
        <v>29232</v>
      </c>
      <c r="AO51" s="368">
        <v>-4.7</v>
      </c>
      <c r="AP51" s="369">
        <v>39893</v>
      </c>
      <c r="AQ51" s="370">
        <v>-0.1</v>
      </c>
      <c r="AR51" s="371">
        <v>-4.5999999999999996</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3474945</v>
      </c>
      <c r="AN52" s="375">
        <v>21344</v>
      </c>
      <c r="AO52" s="376">
        <v>-8</v>
      </c>
      <c r="AP52" s="377">
        <v>26170</v>
      </c>
      <c r="AQ52" s="378">
        <v>16</v>
      </c>
      <c r="AR52" s="379">
        <v>-24</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6049922</v>
      </c>
      <c r="AN53" s="367">
        <v>37277</v>
      </c>
      <c r="AO53" s="368">
        <v>27.5</v>
      </c>
      <c r="AP53" s="369">
        <v>41080</v>
      </c>
      <c r="AQ53" s="370">
        <v>3</v>
      </c>
      <c r="AR53" s="371">
        <v>24.5</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3655706</v>
      </c>
      <c r="AN54" s="375">
        <v>22525</v>
      </c>
      <c r="AO54" s="376">
        <v>5.5</v>
      </c>
      <c r="AP54" s="377">
        <v>27265</v>
      </c>
      <c r="AQ54" s="378">
        <v>4.2</v>
      </c>
      <c r="AR54" s="379">
        <v>1.3</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4005771</v>
      </c>
      <c r="AN55" s="367">
        <v>24784</v>
      </c>
      <c r="AO55" s="368">
        <v>-33.5</v>
      </c>
      <c r="AP55" s="369">
        <v>33173</v>
      </c>
      <c r="AQ55" s="370">
        <v>-19.2</v>
      </c>
      <c r="AR55" s="371">
        <v>-14.3</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2525319</v>
      </c>
      <c r="AN56" s="375">
        <v>15624</v>
      </c>
      <c r="AO56" s="376">
        <v>-30.6</v>
      </c>
      <c r="AP56" s="377">
        <v>20353</v>
      </c>
      <c r="AQ56" s="378">
        <v>-25.4</v>
      </c>
      <c r="AR56" s="379">
        <v>-5.2</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3866948</v>
      </c>
      <c r="AN57" s="367">
        <v>23990</v>
      </c>
      <c r="AO57" s="368">
        <v>-3.2</v>
      </c>
      <c r="AP57" s="369">
        <v>37644</v>
      </c>
      <c r="AQ57" s="370">
        <v>13.5</v>
      </c>
      <c r="AR57" s="371">
        <v>-16.7</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2385876</v>
      </c>
      <c r="AN58" s="375">
        <v>14801</v>
      </c>
      <c r="AO58" s="376">
        <v>-5.3</v>
      </c>
      <c r="AP58" s="377">
        <v>24939</v>
      </c>
      <c r="AQ58" s="378">
        <v>22.5</v>
      </c>
      <c r="AR58" s="379">
        <v>-27.8</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5162507</v>
      </c>
      <c r="AN59" s="367">
        <v>32182</v>
      </c>
      <c r="AO59" s="368">
        <v>34.1</v>
      </c>
      <c r="AP59" s="369">
        <v>39221</v>
      </c>
      <c r="AQ59" s="370">
        <v>4.2</v>
      </c>
      <c r="AR59" s="371">
        <v>29.9</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3150406</v>
      </c>
      <c r="AN60" s="375">
        <v>19639</v>
      </c>
      <c r="AO60" s="376">
        <v>32.700000000000003</v>
      </c>
      <c r="AP60" s="377">
        <v>24821</v>
      </c>
      <c r="AQ60" s="378">
        <v>-0.5</v>
      </c>
      <c r="AR60" s="379">
        <v>33.200000000000003</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4768881</v>
      </c>
      <c r="AN61" s="382">
        <v>29493</v>
      </c>
      <c r="AO61" s="383">
        <v>4</v>
      </c>
      <c r="AP61" s="384">
        <v>38202</v>
      </c>
      <c r="AQ61" s="385">
        <v>0.3</v>
      </c>
      <c r="AR61" s="371">
        <v>3.7</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3038450</v>
      </c>
      <c r="AN62" s="375">
        <v>18787</v>
      </c>
      <c r="AO62" s="376">
        <v>-1.1000000000000001</v>
      </c>
      <c r="AP62" s="377">
        <v>24710</v>
      </c>
      <c r="AQ62" s="378">
        <v>3.4</v>
      </c>
      <c r="AR62" s="379">
        <v>-4.5</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NPdlR8cOgDfvO4T8+PG/6b0iNvjnUMjGF4hp1mCvV8OFATVkLs4ClwS59TaVc1pf762zRk7CZt+eN6vt+kaVLA==" saltValue="v3bJyae0XahzdPWk7oBmd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554</v>
      </c>
    </row>
    <row r="120" spans="125:125" ht="13.5" hidden="1" customHeight="1" x14ac:dyDescent="0.2"/>
    <row r="121" spans="125:125" ht="13.5" hidden="1" customHeight="1" x14ac:dyDescent="0.2">
      <c r="DU121" s="292"/>
    </row>
  </sheetData>
  <sheetProtection algorithmName="SHA-512" hashValue="pe0R7gxFlPNV6hFmx0X6O69XA67dhQLbJ3xKnN+8i7YwU4KBqujH93+DSB6s74rwBzFocZsTxvSZpZw+7k3slQ==" saltValue="up8oclaIeqeVlqIvMGb2g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555</v>
      </c>
    </row>
  </sheetData>
  <sheetProtection algorithmName="SHA-512" hashValue="ldYmazqgKlJzHJnex0UA0bGrXhmB2fvp4NJfhZMdJBfz2qOyBLwvA87oDNzpSsbm+/guW0OxtWACh90PJ8eNxA==" saltValue="WGsuS7+d19IhJUaBQm1Zh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238" t="s">
        <v>3</v>
      </c>
      <c r="D47" s="1238"/>
      <c r="E47" s="1239"/>
      <c r="F47" s="11">
        <v>10.79</v>
      </c>
      <c r="G47" s="12">
        <v>6.2</v>
      </c>
      <c r="H47" s="12">
        <v>8.74</v>
      </c>
      <c r="I47" s="12">
        <v>10.87</v>
      </c>
      <c r="J47" s="13">
        <v>7.68</v>
      </c>
    </row>
    <row r="48" spans="2:10" ht="57.75" customHeight="1" x14ac:dyDescent="0.2">
      <c r="B48" s="14"/>
      <c r="C48" s="1240" t="s">
        <v>4</v>
      </c>
      <c r="D48" s="1240"/>
      <c r="E48" s="1241"/>
      <c r="F48" s="15">
        <v>5.51</v>
      </c>
      <c r="G48" s="16">
        <v>8.2100000000000009</v>
      </c>
      <c r="H48" s="16">
        <v>6.08</v>
      </c>
      <c r="I48" s="16">
        <v>3.31</v>
      </c>
      <c r="J48" s="17">
        <v>5.74</v>
      </c>
    </row>
    <row r="49" spans="2:10" ht="57.75" customHeight="1" thickBot="1" x14ac:dyDescent="0.25">
      <c r="B49" s="18"/>
      <c r="C49" s="1242" t="s">
        <v>5</v>
      </c>
      <c r="D49" s="1242"/>
      <c r="E49" s="1243"/>
      <c r="F49" s="19" t="s">
        <v>561</v>
      </c>
      <c r="G49" s="20" t="s">
        <v>562</v>
      </c>
      <c r="H49" s="20" t="s">
        <v>563</v>
      </c>
      <c r="I49" s="20" t="s">
        <v>564</v>
      </c>
      <c r="J49" s="21" t="s">
        <v>565</v>
      </c>
    </row>
    <row r="50" spans="2:10" ht="13.5" customHeight="1" x14ac:dyDescent="0.2"/>
  </sheetData>
  <sheetProtection algorithmName="SHA-512" hashValue="VYdx4+rn7szo0/r7A6JeORJvEmWKoG/NaDW0ySD0Zx9quWWTntP4X8voF1rjOOI76fZGfsWogUpjHCiAI5g/hA==" saltValue="aZvgljuW8j7QfFs5I9Vl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2022-03-15T07:49:02Z</cp:lastPrinted>
  <dcterms:created xsi:type="dcterms:W3CDTF">2022-02-02T04:40:01Z</dcterms:created>
  <dcterms:modified xsi:type="dcterms:W3CDTF">2022-09-26T06:34:20Z</dcterms:modified>
  <cp:category/>
</cp:coreProperties>
</file>