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C36" i="10"/>
  <c r="BE35" i="10"/>
  <c r="AM35" i="10"/>
  <c r="C35" i="10"/>
  <c r="BE34" i="10"/>
  <c r="C34" i="10"/>
  <c r="U34" i="10" l="1"/>
  <c r="U35" i="10" s="1"/>
  <c r="U36" i="10" s="1"/>
  <c r="AM34" i="10"/>
  <c r="BW34" i="10"/>
  <c r="BW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<sst xmlns="http://schemas.openxmlformats.org/spreadsheetml/2006/main" count="1138" uniqueCount="606">
  <si>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</si>
  <si>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</si>
  <si>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</si>
  <si>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</si>
  <si>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</si>
  <si>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</si>
  <si>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</si>
  <si>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</si>
  <si>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</si>
  <si>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</si>
  <si>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</si>
  <si>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</si>
  <si>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</si>
  <si>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</si>
  <si>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</si>
  <si>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</si>
  <si>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</si>
  <si>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</si>
  <si>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</si>
  <si>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</si>
  <si>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</si>
  <si>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</si>
  <si>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</si>
  <si>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</si>
  <si>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</si>
  <si>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</si>
  <si>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</si>
  <si>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</si>
  <si>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</si>
  <si>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</si>
  <si>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</si>
  <si>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</si>
  <si>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</si>
  <si>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</si>
  <si>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</si>
  <si>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</si>
  <si>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</si>
  <si>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</si>
  <si>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</si>
  <si>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</si>
  <si>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</si>
  <si>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</si>
  <si>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</si>
  <si>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</si>
  <si>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</si>
  <si>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</si>
  <si>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</si>
  <si>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</si>
  <si>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</si>
  <si>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</si>
  <si>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</si>
  <si>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</si>
  <si>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</si>
  <si>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</si>
  <si>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</si>
  <si>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</si>
  <si>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</si>
  <si>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</si>
  <si>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</si>
  <si>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</si>
  <si>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</si>
  <si>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</si>
  <si>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</si>
  <si>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</si>
  <si>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</si>
  <si>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</si>
  <si>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</si>
  <si>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</si>
  <si>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</si>
  <si>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</si>
  <si>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</si>
  <si>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</si>
  <si>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</si>
  <si>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</si>
  <si>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</si>
  <si>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</si>
  <si>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</si>
  <si>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</si>
  <si>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</si>
  <si>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</si>
  <si>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</si>
  <si>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</si>
  <si>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</si>
  <si>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</si>
  <si>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</si>
  <si>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</si>
  <si>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</si>
  <si>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</si>
  <si>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</si>
  <si>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</si>
  <si>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</si>
  <si>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</si>
  <si>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</si>
  <si>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</si>
  <si>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</si>
  <si>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</si>
  <si>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</si>
  <si>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</si>
  <si>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</si>
  <si>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</si>
  <si>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</si>
  <si>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</si>
  <si>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</si>
  <si>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</si>
  <si>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</si>
  <si>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</si>
  <si>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</si>
  <si>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</si>
  <si>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</si>
  <si>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</si>
  <si>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</si>
  <si>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</si>
  <si>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</si>
  <si>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</si>
  <si>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</si>
  <si>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</si>
  <si>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</si>
  <si>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</si>
  <si>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</si>
  <si>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</si>
  <si>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</si>
  <si>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</si>
  <si>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</si>
  <si>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</si>
  <si>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</si>
  <si>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</si>
  <si>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</si>
  <si>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</si>
  <si>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</si>
  <si>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</si>
  <si>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</si>
  <si>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</si>
  <si>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</si>
  <si>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</si>
  <si>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</si>
  <si>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</si>
  <si>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</si>
  <si>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</si>
  <si>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</si>
  <si>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</si>
  <si>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</si>
  <si>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</si>
  <si>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</si>
  <si>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</si>
  <si>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</si>
  <si>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</si>
  <si>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</si>
  <si>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</si>
  <si>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</si>
  <si>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</si>
  <si>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</si>
  <si>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</si>
  <si>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</si>
  <si>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</si>
  <si>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</si>
  <si>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</si>
  <si>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</si>
  <si>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</si>
  <si>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</si>
  <si>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</si>
  <si>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</si>
  <si>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</si>
  <si>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</si>
  <si>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</si>
  <si>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</si>
  <si>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</si>
  <si>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</si>
  <si>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</si>
  <si>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</si>
  <si>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</si>
  <si>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</si>
  <si>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</si>
  <si>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</si>
  <si>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</si>
  <si>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</si>
  <si>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</si>
  <si>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</si>
  <si>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</si>
  <si>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</si>
  <si>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</si>
  <si>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</si>
  <si>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</si>
  <si>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</si>
  <si>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</si>
  <si>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</si>
  <si>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</si>
  <si>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</si>
  <si>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</si>
  <si>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</si>
  <si>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</si>
  <si>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</si>
  <si>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</si>
  <si>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</si>
  <si>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</si>
  <si>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</si>
  <si>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</si>
  <si>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</si>
  <si>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</si>
  <si>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</si>
  <si>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</si>
  <si>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</si>
  <si>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</si>
  <si>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</si>
  <si>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</si>
  <si>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</si>
  <si>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</si>
  <si>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</si>
  <si>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</si>
  <si>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</si>
  <si>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</si>
  <si>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</si>
  <si>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</si>
  <si>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</si>
  <si>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</si>
  <si>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</si>
  <si>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</si>
  <si>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神奈川県逗子市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</si>
  <si>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</si>
  <si>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</si>
  <si>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</si>
  <si>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</si>
  <si>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</si>
  <si>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</si>
  <si>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</si>
  <si>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</si>
  <si>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</si>
  <si>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</si>
  <si>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</si>
  <si>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</si>
  <si>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</si>
  <si>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</si>
  <si>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</si>
  <si>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</si>
  <si>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</si>
  <si>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</si>
  <si>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</si>
  <si>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</si>
  <si>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</si>
  <si>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</si>
  <si>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</si>
  <si>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</si>
  <si>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</si>
  <si>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</si>
  <si>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</si>
  <si>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</si>
  <si>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</si>
  <si>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</si>
  <si>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</si>
  <si>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</si>
  <si>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</si>
  <si>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</si>
  <si>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</si>
  <si>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</si>
  <si>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</si>
  <si>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</si>
  <si>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</si>
  <si>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</si>
  <si>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</si>
  <si>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</si>
  <si>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</si>
  <si>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</si>
  <si>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</si>
  <si>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</si>
  <si>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</si>
  <si>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</si>
  <si>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</si>
  <si>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</si>
  <si>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</si>
  <si>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</si>
  <si>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</si>
  <si>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</si>
  <si>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</si>
  <si>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</si>
  <si>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</si>
  <si>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</si>
  <si>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</si>
  <si>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</si>
  <si>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</si>
  <si>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</si>
  <si>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</si>
  <si>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</si>
  <si>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</si>
  <si>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</si>
  <si>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</si>
  <si>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</si>
  <si>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</si>
  <si>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</si>
  <si>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</si>
  <si>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</si>
  <si>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</si>
  <si>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</si>
  <si>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</si>
  <si>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</si>
  <si>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</si>
  <si>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</si>
  <si>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</si>
  <si>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</si>
  <si>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</si>
  <si>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</si>
  <si>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</si>
  <si>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</si>
  <si>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</si>
  <si>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</si>
  <si>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</si>
  <si>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</si>
  <si>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</si>
  <si>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</si>
  <si>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</si>
  <si>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</si>
  <si>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</si>
  <si>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</si>
  <si>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</si>
  <si>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</si>
  <si>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</si>
  <si>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</si>
  <si>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</si>
  <si>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</si>
  <si>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</si>
  <si>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</si>
  <si>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</si>
  <si>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</si>
  <si>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</si>
  <si>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</si>
  <si>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</si>
  <si>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</si>
  <si>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</si>
  <si>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</si>
  <si>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</si>
  <si>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</si>
  <si>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</si>
  <si>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</si>
  <si>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</si>
  <si>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</si>
  <si>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</si>
  <si>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</si>
  <si>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</si>
  <si>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</si>
  <si>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</si>
  <si>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</si>
  <si>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</si>
  <si>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</si>
  <si>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</si>
  <si>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</si>
  <si>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</si>
  <si>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</si>
  <si>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</si>
  <si>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</si>
  <si>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</si>
  <si>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</si>
  <si>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</si>
  <si>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</si>
  <si>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</si>
  <si>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</si>
  <si>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</si>
  <si>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</si>
  <si>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</si>
  <si>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</si>
  <si>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</si>
  <si>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</si>
  <si>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</si>
  <si>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</si>
  <si>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</si>
  <si>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</si>
  <si>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</si>
  <si>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</si>
  <si>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</si>
  <si>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</si>
  <si>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</si>
  <si>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</si>
  <si>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</si>
  <si>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</si>
  <si>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</si>
  <si>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神奈川県逗子市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</si>
  <si>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</si>
  <si>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</si>
  <si>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</si>
  <si>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</si>
  <si>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</si>
  <si>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</si>
  <si>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</si>
  <si>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</si>
  <si>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</si>
  <si>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</si>
  <si>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</si>
  <si>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</si>
  <si>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</si>
  <si>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</si>
  <si>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</si>
  <si>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</si>
  <si>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</si>
  <si>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</si>
  <si>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</si>
  <si>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</si>
  <si>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</si>
  <si>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</si>
  <si>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</si>
  <si>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</si>
  <si>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</si>
  <si>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</si>
  <si>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</si>
  <si>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</si>
  <si>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</si>
  <si>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</si>
  <si>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</si>
  <si>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</si>
  <si>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</si>
  <si>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</si>
  <si>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</si>
  <si>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</si>
  <si>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</si>
  <si>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</si>
  <si>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</si>
  <si>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</si>
  <si>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</si>
  <si>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</si>
  <si>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</si>
  <si>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</si>
  <si>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</si>
  <si>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</si>
  <si>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</si>
  <si>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</si>
  <si>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</si>
  <si>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</si>
  <si>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</si>
  <si>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</si>
  <si>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</si>
  <si>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</si>
  <si>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</si>
  <si>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</si>
  <si>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</si>
  <si>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</si>
  <si>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</si>
  <si>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</si>
  <si>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</si>
  <si>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</si>
  <si>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</si>
  <si>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</si>
  <si>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</si>
  <si>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</si>
  <si>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</si>
  <si>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</si>
  <si>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</si>
  <si>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</si>
  <si>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</si>
  <si>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</si>
  <si>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</si>
  <si>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</si>
  <si>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</si>
  <si>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</si>
  <si>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</si>
  <si>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</si>
  <si>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</si>
  <si>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</si>
  <si>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</si>
  <si>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</si>
  <si>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</si>
  <si>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</si>
  <si>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</si>
  <si>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</si>
  <si>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</si>
  <si>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</si>
  <si>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</si>
  <si>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</si>
  <si>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</si>
  <si>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</si>
  <si>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</si>
  <si>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</si>
  <si>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</si>
  <si>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</si>
  <si>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</si>
  <si>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</si>
  <si>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</si>
  <si>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</si>
  <si>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</si>
  <si>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</si>
  <si>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</si>
  <si>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</si>
  <si>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</si>
  <si>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</si>
  <si>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</si>
  <si>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</si>
  <si>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</si>
  <si>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</si>
  <si>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</si>
  <si>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</si>
  <si>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</si>
  <si>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</si>
  <si>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</si>
  <si>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</si>
  <si>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</si>
  <si>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</si>
  <si>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</si>
  <si>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</si>
  <si>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</si>
  <si>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</si>
  <si>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</si>
  <si>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</si>
  <si>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</si>
  <si>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</si>
  <si>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</si>
  <si>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</si>
  <si>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</si>
  <si>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</si>
  <si>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</si>
  <si>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</si>
  <si>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</si>
  <si>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</si>
  <si>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</si>
  <si>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</si>
  <si>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</si>
  <si>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</si>
  <si>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</si>
  <si>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</si>
  <si>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</si>
  <si>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</si>
  <si>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</si>
  <si>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</si>
  <si>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</si>
  <si>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</si>
  <si>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</si>
  <si>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</si>
  <si>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</si>
  <si>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</si>
  <si>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</si>
  <si>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</si>
  <si>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</si>
  <si>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</si>
  <si>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</si>
  <si>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</si>
  <si>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</si>
  <si>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</si>
  <si>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</si>
  <si>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</si>
  <si>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</si>
  <si>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</si>
  <si>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</si>
  <si>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</si>
  <si>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</si>
  <si>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</si>
  <si>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</si>
  <si>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</si>
  <si>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</si>
  <si>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</si>
  <si>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</si>
  <si>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</si>
  <si>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</si>
  <si>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</si>
  <si>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</si>
  <si>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</si>
  <si>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</si>
  <si>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</si>
  <si>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</si>
  <si>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</si>
  <si>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</si>
  <si>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</si>
  <si>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</si>
  <si>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</si>
  <si>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</si>
  <si>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</si>
  <si>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</si>
  <si>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</si>
  <si>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</si>
  <si>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</si>
  <si>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</si>
  <si>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</si>
  <si>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</si>
  <si>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4.53</t>
  </si>
  <si>
    <t>一般会計</t>
  </si>
  <si>
    <t>介護保険事業特別会計</t>
  </si>
  <si>
    <t>下水道事業会計</t>
  </si>
  <si>
    <t>国民健康保険事業特別会計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</si>
  <si>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</si>
  <si>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</si>
  <si>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</si>
  <si>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</si>
  <si>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</si>
  <si>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</si>
  <si>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</si>
  <si>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</si>
  <si>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</si>
  <si>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</si>
  <si>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</si>
  <si>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2"/>
  </si>
  <si>
    <t>神奈川県後期高齢者医療広域連合（事業会計）</t>
    <rPh sb="16" eb="18">
      <t>ジギョウ</t>
    </rPh>
    <phoneticPr fontId="12"/>
  </si>
  <si>
    <t>（株）パブリックサービス</t>
    <rPh sb="1" eb="2">
      <t>カブ</t>
    </rPh>
    <phoneticPr fontId="12"/>
  </si>
  <si>
    <t>逗子市土地開発公社</t>
    <rPh sb="0" eb="3">
      <t>ズシシ</t>
    </rPh>
    <rPh sb="3" eb="5">
      <t>トチ</t>
    </rPh>
    <rPh sb="5" eb="7">
      <t>カイハツ</t>
    </rPh>
    <rPh sb="7" eb="9">
      <t>コウシャ</t>
    </rPh>
    <phoneticPr fontId="12"/>
  </si>
  <si>
    <t>（財）逗葉地域医療センター</t>
    <rPh sb="1" eb="2">
      <t>ザイ</t>
    </rPh>
    <rPh sb="3" eb="5">
      <t>ズヨウ</t>
    </rPh>
    <rPh sb="5" eb="7">
      <t>チイキ</t>
    </rPh>
    <rPh sb="7" eb="9">
      <t>イリョウ</t>
    </rPh>
    <phoneticPr fontId="12"/>
  </si>
  <si>
    <t>（公財）かながわ海岸美化財団</t>
    <rPh sb="1" eb="2">
      <t>コウ</t>
    </rPh>
    <rPh sb="2" eb="3">
      <t>ザイ</t>
    </rPh>
    <rPh sb="8" eb="12">
      <t>カイガンビカ</t>
    </rPh>
    <rPh sb="12" eb="14">
      <t>ザイダン</t>
    </rPh>
    <phoneticPr fontId="12"/>
  </si>
  <si>
    <t>〇</t>
    <phoneticPr fontId="2"/>
  </si>
  <si>
    <t>みどり基金</t>
    <rPh sb="3" eb="5">
      <t>キキン</t>
    </rPh>
    <phoneticPr fontId="5"/>
  </si>
  <si>
    <t>みんなで乗り越える新型コロナウイルス感染症対策基金</t>
    <rPh sb="4" eb="5">
      <t>ノ</t>
    </rPh>
    <rPh sb="6" eb="7">
      <t>コ</t>
    </rPh>
    <rPh sb="9" eb="11">
      <t>シンガタ</t>
    </rPh>
    <rPh sb="18" eb="21">
      <t>カンセンショウ</t>
    </rPh>
    <rPh sb="21" eb="23">
      <t>タイサク</t>
    </rPh>
    <rPh sb="23" eb="25">
      <t>キキン</t>
    </rPh>
    <phoneticPr fontId="5"/>
  </si>
  <si>
    <t>ふるさと基金</t>
    <rPh sb="4" eb="6">
      <t>キキン</t>
    </rPh>
    <phoneticPr fontId="5"/>
  </si>
  <si>
    <t>特定防衛施設周辺整備基金</t>
    <phoneticPr fontId="2"/>
  </si>
  <si>
    <t>公共公益施設整備基金</t>
  </si>
  <si>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</si>
  <si>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</si>
  <si>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</si>
  <si>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</si>
  <si>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</si>
  <si>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</si>
  <si>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</si>
  <si>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</si>
  <si>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</si>
  <si>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</si>
  <si>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</si>
  <si>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将来負担比率は、地方債現在高の減少及び基金残高の増加により減少傾向にあるが、未だに類似団体平均に比べ高い状況が続いている。
実質公債費比率は、類似団体内平均と比較すると低くなっているが、公共施設やインフラの老朽化対策等の大規模な建設事業に係る公債費の支出が見込まれることから増加傾向にある。
基金を適正に保持できるような財政運営を行うことや、市債の発行額が償還額を上回ることがないよう、発行額を管理することで、将来負担比率の維持に努める。</t>
    <rPh sb="17" eb="18">
      <t>オヨ</t>
    </rPh>
    <rPh sb="31" eb="33">
      <t>ケイコウ</t>
    </rPh>
    <rPh sb="38" eb="39">
      <t>イマ</t>
    </rPh>
    <rPh sb="110" eb="113">
      <t>ダイキボ</t>
    </rPh>
    <rPh sb="114" eb="116">
      <t>ケンセツ</t>
    </rPh>
    <rPh sb="116" eb="118">
      <t>ジギョウ</t>
    </rPh>
    <rPh sb="119" eb="120">
      <t>カカ</t>
    </rPh>
    <rPh sb="125" eb="127">
      <t>シシュツ</t>
    </rPh>
    <rPh sb="137" eb="139">
      <t>ゾウカ</t>
    </rPh>
    <rPh sb="139" eb="141">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</si>
</sst>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xmlns:c16r2="http://schemas.microsoft.com/office/drawing/2015/06/chart">
            <c:ext xmlns:c16="http://schemas.microsoft.com/office/drawing/2014/chart" uri="{C3380CC4-5D6E-409C-BE32-E72D297353CC}">
              <c16:uniqueId val="{00000000-3A1A-4FE8-9947-9840A6CA32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26712</c:v>
                </c:pt>
                <c:pt idx="1">
                  <c:v>25748</c:v>
                </c:pt>
                <c:pt idx="2">
                  <c:v>18270</c:v>
                </c:pt>
                <c:pt idx="3">
                  <c:v>4698</c:v>
                </c:pt>
                <c:pt idx="4">
                  <c:v>16271</c:v>
                </c:pt>
              </c:numCache>
            </c:numRef>
          </c:val>
          <c:smooth val="0"/>
          <c:extLst xmlns:c16r2="http://schemas.microsoft.com/office/drawing/2015/06/chart">
            <c:ext xmlns:c16="http://schemas.microsoft.com/office/drawing/2014/chart" uri="{C3380CC4-5D6E-409C-BE32-E72D297353CC}">
              <c16:uniqueId val="{00000001-3A1A-4FE8-9947-9840A6CA32DC}"/>
            </c:ext>
          </c:extLst>
        </c:ser>
        <c:dLbls>
          <c:showLegendKey val="0"/>
          <c:showVal val="0"/>
          <c:showCatName val="0"/>
          <c:showSerName val="0"/>
          <c:showPercent val="0"/>
          <c:showBubbleSize val="0"/>
        </c:dLbls>
        <c:marker val="1"/>
        <c:smooth val="0"/>
        <c:axId val="480982672"/>
        <c:axId val="480981496"/>
      </c:lineChart>
      <c:catAx>
        <c:axId val="480982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496"/>
        <c:crosses val="autoZero"/>
        <c:auto val="1"/>
        <c:lblAlgn val="ctr"/>
        <c:lblOffset val="100"/>
        <c:tickLblSkip val="1"/>
        <c:tickMarkSkip val="1"/>
        <c:noMultiLvlLbl val="0"/>
      </c:catAx>
      <c:valAx>
        <c:axId val="480981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2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3.85</c:v>
                </c:pt>
                <c:pt idx="1">
                  <c:v>6.78</c:v>
                </c:pt>
                <c:pt idx="2">
                  <c:v>8.99</c:v>
                </c:pt>
                <c:pt idx="3">
                  <c:v>10.54</c:v>
                </c:pt>
                <c:pt idx="4">
                  <c:v>13.08</c:v>
                </c:pt>
              </c:numCache>
            </c:numRef>
          </c:val>
          <c:extLst xmlns:c16r2="http://schemas.microsoft.com/office/drawing/2015/06/chart">
            <c:ext xmlns:c16="http://schemas.microsoft.com/office/drawing/2014/chart" uri="{C3380CC4-5D6E-409C-BE32-E72D297353CC}">
              <c16:uniqueId val="{00000000-9E8A-4BB3-BA23-26C53C5F0E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6.56</c:v>
                </c:pt>
                <c:pt idx="1">
                  <c:v>4.26</c:v>
                </c:pt>
                <c:pt idx="2">
                  <c:v>9.91</c:v>
                </c:pt>
                <c:pt idx="3">
                  <c:v>12.89</c:v>
                </c:pt>
                <c:pt idx="4">
                  <c:v>15.41</c:v>
                </c:pt>
              </c:numCache>
            </c:numRef>
          </c:val>
          <c:extLst xmlns:c16r2="http://schemas.microsoft.com/office/drawing/2015/06/chart">
            <c:ext xmlns:c16="http://schemas.microsoft.com/office/drawing/2014/chart" uri="{C3380CC4-5D6E-409C-BE32-E72D297353CC}">
              <c16:uniqueId val="{00000001-9E8A-4BB3-BA23-26C53C5F0E1C}"/>
            </c:ext>
          </c:extLst>
        </c:ser>
        <c:dLbls>
          <c:showLegendKey val="0"/>
          <c:showVal val="0"/>
          <c:showCatName val="0"/>
          <c:showSerName val="0"/>
          <c:showPercent val="0"/>
          <c:showBubbleSize val="0"/>
        </c:dLbls>
        <c:gapWidth val="250"/>
        <c:overlap val="100"/>
        <c:axId val="480984240"/>
        <c:axId val="4809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-4.53</c:v>
                </c:pt>
                <c:pt idx="1">
                  <c:v>0.69</c:v>
                </c:pt>
                <c:pt idx="2">
                  <c:v>8.0399999999999991</c:v>
                </c:pt>
                <c:pt idx="3">
                  <c:v>4.67</c:v>
                </c:pt>
                <c:pt idx="4">
                  <c:v>5.61</c:v>
                </c:pt>
              </c:numCache>
            </c:numRef>
          </c:val>
          <c:smooth val="0"/>
          <c:extLst xmlns:c16r2="http://schemas.microsoft.com/office/drawing/2015/06/chart">
            <c:ext xmlns:c16="http://schemas.microsoft.com/office/drawing/2014/chart" uri="{C3380CC4-5D6E-409C-BE32-E72D297353CC}">
              <c16:uniqueId val="{00000002-9E8A-4BB3-BA23-26C53C5F0E1C}"/>
            </c:ext>
          </c:extLst>
        </c:ser>
        <c:dLbls>
          <c:showLegendKey val="0"/>
          <c:showVal val="0"/>
          <c:showCatName val="0"/>
          <c:showSerName val="0"/>
          <c:showPercent val="0"/>
          <c:showBubbleSize val="0"/>
        </c:dLbls>
        <c:marker val="1"/>
        <c:smooth val="0"/>
        <c:axId val="480984240"/>
        <c:axId val="480981888"/>
      </c:lineChart>
      <c:catAx>
        <c:axId val="4809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1888"/>
        <c:crosses val="autoZero"/>
        <c:auto val="1"/>
        <c:lblAlgn val="ctr"/>
        <c:lblOffset val="100"/>
        <c:tickLblSkip val="1"/>
        <c:tickMarkSkip val="1"/>
        <c:noMultiLvlLbl val="0"/>
      </c:catAx>
      <c:valAx>
        <c:axId val="4809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0.34</c:v>
                </c:pt>
                <c:pt idx="2">
                  <c:v>#N/A</c:v>
                </c:pt>
                <c:pt idx="3">
                  <c:v>0.34</c:v>
                </c:pt>
                <c:pt idx="4">
                  <c:v>#N/A</c:v>
                </c:pt>
                <c:pt idx="5">
                  <c:v>0.24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F9C-4D6C-9275-FD9CB92EB4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F9C-4D6C-9275-FD9CB92EB4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F9C-4D6C-9275-FD9CB92EB43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F9C-4D6C-9275-FD9CB92EB43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F9C-4D6C-9275-FD9CB92EB43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0.79</c:v>
                </c:pt>
                <c:pt idx="2">
                  <c:v>#N/A</c:v>
                </c:pt>
                <c:pt idx="3">
                  <c:v>0.36</c:v>
                </c:pt>
                <c:pt idx="4">
                  <c:v>#N/A</c:v>
                </c:pt>
                <c:pt idx="5">
                  <c:v>0.31</c:v>
                </c:pt>
                <c:pt idx="6">
                  <c:v>#N/A</c:v>
                </c:pt>
                <c:pt idx="7">
                  <c:v>0.31</c:v>
                </c:pt>
                <c:pt idx="8">
                  <c:v>#N/A</c:v>
                </c:pt>
                <c:pt idx="9">
                  <c:v>0.46</c:v>
                </c:pt>
              </c:numCache>
            </c:numRef>
          </c:val>
          <c:extLst xmlns:c16r2="http://schemas.microsoft.com/office/drawing/2015/06/chart">
            <c:ext xmlns:c16="http://schemas.microsoft.com/office/drawing/2014/chart" uri="{C3380CC4-5D6E-409C-BE32-E72D297353CC}">
              <c16:uniqueId val="{00000005-FF9C-4D6C-9275-FD9CB92EB43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2.33</c:v>
                </c:pt>
                <c:pt idx="2">
                  <c:v>#N/A</c:v>
                </c:pt>
                <c:pt idx="3">
                  <c:v>1.96</c:v>
                </c:pt>
                <c:pt idx="4">
                  <c:v>#N/A</c:v>
                </c:pt>
                <c:pt idx="5">
                  <c:v>0.15</c:v>
                </c:pt>
                <c:pt idx="6">
                  <c:v>#N/A</c:v>
                </c:pt>
                <c:pt idx="7">
                  <c:v>0.16</c:v>
                </c:pt>
                <c:pt idx="8">
                  <c:v>#N/A</c:v>
                </c:pt>
                <c:pt idx="9">
                  <c:v>1.21</c:v>
                </c:pt>
              </c:numCache>
            </c:numRef>
          </c:val>
          <c:extLst xmlns:c16r2="http://schemas.microsoft.com/office/drawing/2015/06/chart">
            <c:ext xmlns:c16="http://schemas.microsoft.com/office/drawing/2014/chart" uri="{C3380CC4-5D6E-409C-BE32-E72D297353CC}">
              <c16:uniqueId val="{00000006-FF9C-4D6C-9275-FD9CB92EB43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0.11</c:v>
                </c:pt>
                <c:pt idx="8">
                  <c:v>#N/A</c:v>
                </c:pt>
                <c:pt idx="9">
                  <c:v>1.22</c:v>
                </c:pt>
              </c:numCache>
            </c:numRef>
          </c:val>
          <c:extLst xmlns:c16r2="http://schemas.microsoft.com/office/drawing/2015/06/chart">
            <c:ext xmlns:c16="http://schemas.microsoft.com/office/drawing/2014/chart" uri="{C3380CC4-5D6E-409C-BE32-E72D297353CC}">
              <c16:uniqueId val="{00000007-FF9C-4D6C-9275-FD9CB92EB43E}"/>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3.76</c:v>
                </c:pt>
                <c:pt idx="2">
                  <c:v>#N/A</c:v>
                </c:pt>
                <c:pt idx="3">
                  <c:v>5.05</c:v>
                </c:pt>
                <c:pt idx="4">
                  <c:v>#N/A</c:v>
                </c:pt>
                <c:pt idx="5">
                  <c:v>2.91</c:v>
                </c:pt>
                <c:pt idx="6">
                  <c:v>#N/A</c:v>
                </c:pt>
                <c:pt idx="7">
                  <c:v>2.97</c:v>
                </c:pt>
                <c:pt idx="8">
                  <c:v>#N/A</c:v>
                </c:pt>
                <c:pt idx="9">
                  <c:v>4.04</c:v>
                </c:pt>
              </c:numCache>
            </c:numRef>
          </c:val>
          <c:extLst xmlns:c16r2="http://schemas.microsoft.com/office/drawing/2015/06/chart">
            <c:ext xmlns:c16="http://schemas.microsoft.com/office/drawing/2014/chart" uri="{C3380CC4-5D6E-409C-BE32-E72D297353CC}">
              <c16:uniqueId val="{00000008-FF9C-4D6C-9275-FD9CB92EB4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3.85</c:v>
                </c:pt>
                <c:pt idx="2">
                  <c:v>#N/A</c:v>
                </c:pt>
                <c:pt idx="3">
                  <c:v>6.77</c:v>
                </c:pt>
                <c:pt idx="4">
                  <c:v>#N/A</c:v>
                </c:pt>
                <c:pt idx="5">
                  <c:v>8.98</c:v>
                </c:pt>
                <c:pt idx="6">
                  <c:v>#N/A</c:v>
                </c:pt>
                <c:pt idx="7">
                  <c:v>10.54</c:v>
                </c:pt>
                <c:pt idx="8">
                  <c:v>#N/A</c:v>
                </c:pt>
                <c:pt idx="9">
                  <c:v>13.07</c:v>
                </c:pt>
              </c:numCache>
            </c:numRef>
          </c:val>
          <c:extLst xmlns:c16r2="http://schemas.microsoft.com/office/drawing/2015/06/chart">
            <c:ext xmlns:c16="http://schemas.microsoft.com/office/drawing/2014/chart" uri="{C3380CC4-5D6E-409C-BE32-E72D297353CC}">
              <c16:uniqueId val="{00000009-FF9C-4D6C-9275-FD9CB92EB43E}"/>
            </c:ext>
          </c:extLst>
        </c:ser>
        <c:dLbls>
          <c:showLegendKey val="0"/>
          <c:showVal val="0"/>
          <c:showCatName val="0"/>
          <c:showSerName val="0"/>
          <c:showPercent val="0"/>
          <c:showBubbleSize val="0"/>
        </c:dLbls>
        <c:gapWidth val="150"/>
        <c:overlap val="100"/>
        <c:axId val="480984632"/>
        <c:axId val="480985808"/>
      </c:barChart>
      <c:catAx>
        <c:axId val="48098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5808"/>
        <c:crosses val="autoZero"/>
        <c:auto val="1"/>
        <c:lblAlgn val="ctr"/>
        <c:lblOffset val="100"/>
        <c:tickLblSkip val="1"/>
        <c:tickMarkSkip val="1"/>
        <c:noMultiLvlLbl val="0"/>
      </c:catAx>
      <c:valAx>
        <c:axId val="48098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4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1494</c:v>
                </c:pt>
                <c:pt idx="5">
                  <c:v>1529</c:v>
                </c:pt>
                <c:pt idx="8">
                  <c:v>1535</c:v>
                </c:pt>
                <c:pt idx="11">
                  <c:v>1691</c:v>
                </c:pt>
                <c:pt idx="14">
                  <c:v>1486</c:v>
                </c:pt>
              </c:numCache>
            </c:numRef>
          </c:val>
          <c:extLst xmlns:c16r2="http://schemas.microsoft.com/office/drawing/2015/06/chart">
            <c:ext xmlns:c16="http://schemas.microsoft.com/office/drawing/2014/chart" uri="{C3380CC4-5D6E-409C-BE32-E72D297353CC}">
              <c16:uniqueId val="{00000000-6EB8-4812-8FDC-CC8E3374F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EB8-4812-8FDC-CC8E3374F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EB8-4812-8FDC-CC8E3374F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EB8-4812-8FDC-CC8E3374F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335</c:v>
                </c:pt>
                <c:pt idx="3">
                  <c:v>309</c:v>
                </c:pt>
                <c:pt idx="6">
                  <c:v>295</c:v>
                </c:pt>
                <c:pt idx="9">
                  <c:v>457</c:v>
                </c:pt>
                <c:pt idx="12">
                  <c:v>253</c:v>
                </c:pt>
              </c:numCache>
            </c:numRef>
          </c:val>
          <c:extLst xmlns:c16r2="http://schemas.microsoft.com/office/drawing/2015/06/chart">
            <c:ext xmlns:c16="http://schemas.microsoft.com/office/drawing/2014/chart" uri="{C3380CC4-5D6E-409C-BE32-E72D297353CC}">
              <c16:uniqueId val="{00000004-6EB8-4812-8FDC-CC8E3374F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B8-4812-8FDC-CC8E3374F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EB8-4812-8FDC-CC8E3374F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1910</c:v>
                </c:pt>
                <c:pt idx="3">
                  <c:v>1868</c:v>
                </c:pt>
                <c:pt idx="6">
                  <c:v>1855</c:v>
                </c:pt>
                <c:pt idx="9">
                  <c:v>1908</c:v>
                </c:pt>
                <c:pt idx="12">
                  <c:v>1959</c:v>
                </c:pt>
              </c:numCache>
            </c:numRef>
          </c:val>
          <c:extLst xmlns:c16r2="http://schemas.microsoft.com/office/drawing/2015/06/chart">
            <c:ext xmlns:c16="http://schemas.microsoft.com/office/drawing/2014/chart" uri="{C3380CC4-5D6E-409C-BE32-E72D297353CC}">
              <c16:uniqueId val="{00000007-6EB8-4812-8FDC-CC8E3374FC95}"/>
            </c:ext>
          </c:extLst>
        </c:ser>
        <c:dLbls>
          <c:showLegendKey val="0"/>
          <c:showVal val="0"/>
          <c:showCatName val="0"/>
          <c:showSerName val="0"/>
          <c:showPercent val="0"/>
          <c:showBubbleSize val="0"/>
        </c:dLbls>
        <c:gapWidth val="100"/>
        <c:overlap val="100"/>
        <c:axId val="480988552"/>
        <c:axId val="48098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751</c:v>
                </c:pt>
                <c:pt idx="2">
                  <c:v>#N/A</c:v>
                </c:pt>
                <c:pt idx="3">
                  <c:v>#N/A</c:v>
                </c:pt>
                <c:pt idx="4">
                  <c:v>648</c:v>
                </c:pt>
                <c:pt idx="5">
                  <c:v>#N/A</c:v>
                </c:pt>
                <c:pt idx="6">
                  <c:v>#N/A</c:v>
                </c:pt>
                <c:pt idx="7">
                  <c:v>615</c:v>
                </c:pt>
                <c:pt idx="8">
                  <c:v>#N/A</c:v>
                </c:pt>
                <c:pt idx="9">
                  <c:v>#N/A</c:v>
                </c:pt>
                <c:pt idx="10">
                  <c:v>674</c:v>
                </c:pt>
                <c:pt idx="11">
                  <c:v>#N/A</c:v>
                </c:pt>
                <c:pt idx="12">
                  <c:v>#N/A</c:v>
                </c:pt>
                <c:pt idx="13">
                  <c:v>726</c:v>
                </c:pt>
                <c:pt idx="14">
                  <c:v>#N/A</c:v>
                </c:pt>
              </c:numCache>
            </c:numRef>
          </c:val>
          <c:smooth val="0"/>
          <c:extLst xmlns:c16r2="http://schemas.microsoft.com/office/drawing/2015/06/chart">
            <c:ext xmlns:c16="http://schemas.microsoft.com/office/drawing/2014/chart" uri="{C3380CC4-5D6E-409C-BE32-E72D297353CC}">
              <c16:uniqueId val="{00000008-6EB8-4812-8FDC-CC8E3374FC95}"/>
            </c:ext>
          </c:extLst>
        </c:ser>
        <c:dLbls>
          <c:showLegendKey val="0"/>
          <c:showVal val="0"/>
          <c:showCatName val="0"/>
          <c:showSerName val="0"/>
          <c:showPercent val="0"/>
          <c:showBubbleSize val="0"/>
        </c:dLbls>
        <c:marker val="1"/>
        <c:smooth val="0"/>
        <c:axId val="480988552"/>
        <c:axId val="480981104"/>
      </c:lineChart>
      <c:catAx>
        <c:axId val="480988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1104"/>
        <c:crosses val="autoZero"/>
        <c:auto val="1"/>
        <c:lblAlgn val="ctr"/>
        <c:lblOffset val="100"/>
        <c:tickLblSkip val="1"/>
        <c:tickMarkSkip val="1"/>
        <c:noMultiLvlLbl val="0"/>
      </c:catAx>
      <c:valAx>
        <c:axId val="48098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14667</c:v>
                </c:pt>
                <c:pt idx="5">
                  <c:v>14655</c:v>
                </c:pt>
                <c:pt idx="8">
                  <c:v>14532</c:v>
                </c:pt>
                <c:pt idx="11">
                  <c:v>14323</c:v>
                </c:pt>
                <c:pt idx="14">
                  <c:v>14256</c:v>
                </c:pt>
              </c:numCache>
            </c:numRef>
          </c:val>
          <c:extLst xmlns:c16r2="http://schemas.microsoft.com/office/drawing/2015/06/chart">
            <c:ext xmlns:c16="http://schemas.microsoft.com/office/drawing/2014/chart" uri="{C3380CC4-5D6E-409C-BE32-E72D297353CC}">
              <c16:uniqueId val="{00000000-68BA-49A1-89B0-EAFCCB050A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2528</c:v>
                </c:pt>
                <c:pt idx="5">
                  <c:v>2607</c:v>
                </c:pt>
                <c:pt idx="8">
                  <c:v>2480</c:v>
                </c:pt>
                <c:pt idx="11">
                  <c:v>2668</c:v>
                </c:pt>
                <c:pt idx="14">
                  <c:v>2458</c:v>
                </c:pt>
              </c:numCache>
            </c:numRef>
          </c:val>
          <c:extLst xmlns:c16r2="http://schemas.microsoft.com/office/drawing/2015/06/chart">
            <c:ext xmlns:c16="http://schemas.microsoft.com/office/drawing/2014/chart" uri="{C3380CC4-5D6E-409C-BE32-E72D297353CC}">
              <c16:uniqueId val="{00000001-68BA-49A1-89B0-EAFCCB050A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1655</c:v>
                </c:pt>
                <c:pt idx="5">
                  <c:v>1493</c:v>
                </c:pt>
                <c:pt idx="8">
                  <c:v>2621</c:v>
                </c:pt>
                <c:pt idx="11">
                  <c:v>3159</c:v>
                </c:pt>
                <c:pt idx="14">
                  <c:v>3663</c:v>
                </c:pt>
              </c:numCache>
            </c:numRef>
          </c:val>
          <c:extLst xmlns:c16r2="http://schemas.microsoft.com/office/drawing/2015/06/chart">
            <c:ext xmlns:c16="http://schemas.microsoft.com/office/drawing/2014/chart" uri="{C3380CC4-5D6E-409C-BE32-E72D297353CC}">
              <c16:uniqueId val="{00000002-68BA-49A1-89B0-EAFCCB050A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8BA-49A1-89B0-EAFCCB050A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8BA-49A1-89B0-EAFCCB050A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8BA-49A1-89B0-EAFCCB050A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3499</c:v>
                </c:pt>
                <c:pt idx="3">
                  <c:v>3561</c:v>
                </c:pt>
                <c:pt idx="6">
                  <c:v>3718</c:v>
                </c:pt>
                <c:pt idx="9">
                  <c:v>3537</c:v>
                </c:pt>
                <c:pt idx="12">
                  <c:v>3636</c:v>
                </c:pt>
              </c:numCache>
            </c:numRef>
          </c:val>
          <c:extLst xmlns:c16r2="http://schemas.microsoft.com/office/drawing/2015/06/chart">
            <c:ext xmlns:c16="http://schemas.microsoft.com/office/drawing/2014/chart" uri="{C3380CC4-5D6E-409C-BE32-E72D297353CC}">
              <c16:uniqueId val="{00000006-68BA-49A1-89B0-EAFCCB050A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8BA-49A1-89B0-EAFCCB050A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2247</c:v>
                </c:pt>
                <c:pt idx="3">
                  <c:v>2230</c:v>
                </c:pt>
                <c:pt idx="6">
                  <c:v>1961</c:v>
                </c:pt>
                <c:pt idx="9">
                  <c:v>2074</c:v>
                </c:pt>
                <c:pt idx="12">
                  <c:v>1839</c:v>
                </c:pt>
              </c:numCache>
            </c:numRef>
          </c:val>
          <c:extLst xmlns:c16r2="http://schemas.microsoft.com/office/drawing/2015/06/chart">
            <c:ext xmlns:c16="http://schemas.microsoft.com/office/drawing/2014/chart" uri="{C3380CC4-5D6E-409C-BE32-E72D297353CC}">
              <c16:uniqueId val="{00000008-68BA-49A1-89B0-EAFCCB050A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1085</c:v>
                </c:pt>
                <c:pt idx="3">
                  <c:v>818</c:v>
                </c:pt>
                <c:pt idx="6">
                  <c:v>640</c:v>
                </c:pt>
                <c:pt idx="9">
                  <c:v>640</c:v>
                </c:pt>
                <c:pt idx="12">
                  <c:v>640</c:v>
                </c:pt>
              </c:numCache>
            </c:numRef>
          </c:val>
          <c:extLst xmlns:c16r2="http://schemas.microsoft.com/office/drawing/2015/06/chart">
            <c:ext xmlns:c16="http://schemas.microsoft.com/office/drawing/2014/chart" uri="{C3380CC4-5D6E-409C-BE32-E72D297353CC}">
              <c16:uniqueId val="{00000009-68BA-49A1-89B0-EAFCCB050A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19230</c:v>
                </c:pt>
                <c:pt idx="3">
                  <c:v>19387</c:v>
                </c:pt>
                <c:pt idx="6">
                  <c:v>19162</c:v>
                </c:pt>
                <c:pt idx="9">
                  <c:v>18333</c:v>
                </c:pt>
                <c:pt idx="12">
                  <c:v>17718</c:v>
                </c:pt>
              </c:numCache>
            </c:numRef>
          </c:val>
          <c:extLst xmlns:c16r2="http://schemas.microsoft.com/office/drawing/2015/06/chart">
            <c:ext xmlns:c16="http://schemas.microsoft.com/office/drawing/2014/chart" uri="{C3380CC4-5D6E-409C-BE32-E72D297353CC}">
              <c16:uniqueId val="{0000000A-68BA-49A1-89B0-EAFCCB050A9E}"/>
            </c:ext>
          </c:extLst>
        </c:ser>
        <c:dLbls>
          <c:showLegendKey val="0"/>
          <c:showVal val="0"/>
          <c:showCatName val="0"/>
          <c:showSerName val="0"/>
          <c:showPercent val="0"/>
          <c:showBubbleSize val="0"/>
        </c:dLbls>
        <c:gapWidth val="100"/>
        <c:overlap val="100"/>
        <c:axId val="331263608"/>
        <c:axId val="40427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7211</c:v>
                </c:pt>
                <c:pt idx="2">
                  <c:v>#N/A</c:v>
                </c:pt>
                <c:pt idx="3">
                  <c:v>#N/A</c:v>
                </c:pt>
                <c:pt idx="4">
                  <c:v>7241</c:v>
                </c:pt>
                <c:pt idx="5">
                  <c:v>#N/A</c:v>
                </c:pt>
                <c:pt idx="6">
                  <c:v>#N/A</c:v>
                </c:pt>
                <c:pt idx="7">
                  <c:v>5848</c:v>
                </c:pt>
                <c:pt idx="8">
                  <c:v>#N/A</c:v>
                </c:pt>
                <c:pt idx="9">
                  <c:v>#N/A</c:v>
                </c:pt>
                <c:pt idx="10">
                  <c:v>4434</c:v>
                </c:pt>
                <c:pt idx="11">
                  <c:v>#N/A</c:v>
                </c:pt>
                <c:pt idx="12">
                  <c:v>#N/A</c:v>
                </c:pt>
                <c:pt idx="13">
                  <c:v>3456</c:v>
                </c:pt>
                <c:pt idx="14">
                  <c:v>#N/A</c:v>
                </c:pt>
              </c:numCache>
            </c:numRef>
          </c:val>
          <c:smooth val="0"/>
          <c:extLst xmlns:c16r2="http://schemas.microsoft.com/office/drawing/2015/06/chart">
            <c:ext xmlns:c16="http://schemas.microsoft.com/office/drawing/2014/chart" uri="{C3380CC4-5D6E-409C-BE32-E72D297353CC}">
              <c16:uniqueId val="{0000000B-68BA-49A1-89B0-EAFCCB050A9E}"/>
            </c:ext>
          </c:extLst>
        </c:ser>
        <c:dLbls>
          <c:showLegendKey val="0"/>
          <c:showVal val="0"/>
          <c:showCatName val="0"/>
          <c:showSerName val="0"/>
          <c:showPercent val="0"/>
          <c:showBubbleSize val="0"/>
        </c:dLbls>
        <c:marker val="1"/>
        <c:smooth val="0"/>
        <c:axId val="331263608"/>
        <c:axId val="404275008"/>
      </c:lineChart>
      <c:catAx>
        <c:axId val="33126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75008"/>
        <c:crosses val="autoZero"/>
        <c:auto val="1"/>
        <c:lblAlgn val="ctr"/>
        <c:lblOffset val="100"/>
        <c:tickLblSkip val="1"/>
        <c:tickMarkSkip val="1"/>
        <c:noMultiLvlLbl val="0"/>
      </c:catAx>
      <c:valAx>
        <c:axId val="4042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26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1200</c:v>
                </c:pt>
                <c:pt idx="1">
                  <c:v>1572</c:v>
                </c:pt>
                <c:pt idx="2">
                  <c:v>1925</c:v>
                </c:pt>
              </c:numCache>
            </c:numRef>
          </c:val>
          <c:extLst xmlns:c16r2="http://schemas.microsoft.com/office/drawing/2015/06/chart">
            <c:ext xmlns:c16="http://schemas.microsoft.com/office/drawing/2014/chart" uri="{C3380CC4-5D6E-409C-BE32-E72D297353CC}">
              <c16:uniqueId val="{00000000-B71B-448F-8CBB-7676117277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B71B-448F-8CBB-7676117277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556</c:v>
                </c:pt>
                <c:pt idx="1">
                  <c:v>600</c:v>
                </c:pt>
                <c:pt idx="2">
                  <c:v>960</c:v>
                </c:pt>
              </c:numCache>
            </c:numRef>
          </c:val>
          <c:extLst xmlns:c16r2="http://schemas.microsoft.com/office/drawing/2015/06/chart">
            <c:ext xmlns:c16="http://schemas.microsoft.com/office/drawing/2014/chart" uri="{C3380CC4-5D6E-409C-BE32-E72D297353CC}">
              <c16:uniqueId val="{00000002-B71B-448F-8CBB-767611727720}"/>
            </c:ext>
          </c:extLst>
        </c:ser>
        <c:dLbls>
          <c:showLegendKey val="0"/>
          <c:showVal val="0"/>
          <c:showCatName val="0"/>
          <c:showSerName val="0"/>
          <c:showPercent val="0"/>
          <c:showBubbleSize val="0"/>
        </c:dLbls>
        <c:gapWidth val="120"/>
        <c:overlap val="100"/>
        <c:axId val="404271088"/>
        <c:axId val="404272264"/>
      </c:barChart>
      <c:catAx>
        <c:axId val="40427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272264"/>
        <c:crosses val="autoZero"/>
        <c:auto val="1"/>
        <c:lblAlgn val="ctr"/>
        <c:lblOffset val="100"/>
        <c:tickLblSkip val="1"/>
        <c:tickMarkSkip val="1"/>
        <c:noMultiLvlLbl val="0"/>
      </c:catAx>
      <c:valAx>
        <c:axId val="404272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27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D8-460C-B00D-D6A715D2665A}"/>
                </c:ext>
                <c:ext xmlns:c15="http://schemas.microsoft.com/office/drawing/2012/chart" uri="{CE6537A1-D6FC-4f65-9D91-7224C49458BB}">
                  <c15:dlblFieldTable>
                    <c15:dlblFTEntry>
                      <c15:txfldGUID>{3F9F9D45-1D50-487E-8D2C-7E8678242DA6}</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D8-460C-B00D-D6A715D2665A}"/>
                </c:ext>
                <c:ext xmlns:c15="http://schemas.microsoft.com/office/drawing/2012/chart" uri="{CE6537A1-D6FC-4f65-9D91-7224C49458BB}">
                  <c15:dlblFieldTable>
                    <c15:dlblFTEntry>
                      <c15:txfldGUID>{303F00BC-0968-4B0D-9691-EAB92653168F}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D8-460C-B00D-D6A715D2665A}"/>
                </c:ext>
                <c:ext xmlns:c15="http://schemas.microsoft.com/office/drawing/2012/chart" uri="{CE6537A1-D6FC-4f65-9D91-7224C49458BB}">
                  <c15:dlblFieldTable>
                    <c15:dlblFTEntry>
                      <c15:txfldGUID>{90DD8787-CC05-4CBA-90C3-43365E0258CD}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D8-460C-B00D-D6A715D2665A}"/>
                </c:ext>
                <c:ext xmlns:c15="http://schemas.microsoft.com/office/drawing/2012/chart" uri="{CE6537A1-D6FC-4f65-9D91-7224C49458BB}">
                  <c15:dlblFieldTable>
                    <c15:dlblFTEntry>
                      <c15:txfldGUID>{2E39EE02-25DF-472E-99B4-5FBA3B644EA7}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D8-460C-B00D-D6A715D2665A}"/>
                </c:ext>
                <c:ext xmlns:c15="http://schemas.microsoft.com/office/drawing/2012/chart" uri="{CE6537A1-D6FC-4f65-9D91-7224C49458BB}">
                  <c15:dlblFieldTable>
                    <c15:dlblFTEntry>
                      <c15:txfldGUID>{BE2F4D19-99B2-414F-B148-C889251D8209}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D8-460C-B00D-D6A715D2665A}"/>
                </c:ext>
                <c:ext xmlns:c15="http://schemas.microsoft.com/office/drawing/2012/chart" uri="{CE6537A1-D6FC-4f65-9D91-7224C49458BB}">
                  <c15:dlblFieldTable>
                    <c15:dlblFTEntry>
                      <c15:txfldGUID>{51ABE54F-A362-4026-BD94-C899FFB48F3E}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D8-460C-B00D-D6A715D2665A}"/>
                </c:ext>
                <c:ext xmlns:c15="http://schemas.microsoft.com/office/drawing/2012/chart" uri="{CE6537A1-D6FC-4f65-9D91-7224C49458BB}">
                  <c15:dlblFieldTable>
                    <c15:dlblFTEntry>
                      <c15:txfldGUID>{5EAAA2CC-F9D3-422D-9501-BE0E50A26C5F}</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D8-460C-B00D-D6A715D2665A}"/>
                </c:ext>
                <c:ext xmlns:c15="http://schemas.microsoft.com/office/drawing/2012/chart" uri="{CE6537A1-D6FC-4f65-9D91-7224C49458BB}">
                  <c15:dlblFieldTable>
                    <c15:dlblFTEntry>
                      <c15:txfldGUID>{8526E719-D3D7-4167-B3D7-3B532AFC676A}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D8-460C-B00D-D6A715D2665A}"/>
                </c:ext>
                <c:ext xmlns:c15="http://schemas.microsoft.com/office/drawing/2012/chart" uri="{CE6537A1-D6FC-4f65-9D91-7224C49458BB}">
                  <c15:dlblFieldTable>
                    <c15:dlblFTEntry>
                      <c15:txfldGUID>{941DFBA0-C409-441E-ADED-18191403D78F}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36.200000000000003</c:v>
                </c:pt>
                <c:pt idx="8">
                  <c:v>43.7</c:v>
                </c:pt>
              </c:numCache>
            </c:numRef>
          </c:xVal>
          <c:yVal>
            <c:numRef>
              <c:f>公会計指標分析・財政指標組合せ分析表!$BP$51:$DC$51</c:f>
              <c:numCache>
                <c:formatCode>#,##0.0;"▲ "#,##0.0</c:formatCode>
                <c:ptCount val="40"/>
                <c:pt idx="0">
                  <c:v>67.400000000000006</c:v>
                </c:pt>
                <c:pt idx="8">
                  <c:v>67.5</c:v>
                </c:pt>
              </c:numCache>
            </c:numRef>
          </c:yVal>
          <c:smooth val="0"/>
          <c:extLst xmlns:c16r2="http://schemas.microsoft.com/office/drawing/2015/06/chart">
            <c:ext xmlns:c16="http://schemas.microsoft.com/office/drawing/2014/chart" uri="{C3380CC4-5D6E-409C-BE32-E72D297353CC}">
              <c16:uniqueId val="{00000009-FED8-460C-B00D-D6A715D266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D8-460C-B00D-D6A715D2665A}"/>
                </c:ext>
                <c:ext xmlns:c15="http://schemas.microsoft.com/office/drawing/2012/chart" uri="{CE6537A1-D6FC-4f65-9D91-7224C49458BB}">
                  <c15:dlblFieldTable>
                    <c15:dlblFTEntry>
                      <c15:txfldGUID>{00937AEA-4719-4DDE-9406-50B230DE05EA}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D8-460C-B00D-D6A715D2665A}"/>
                </c:ext>
                <c:ext xmlns:c15="http://schemas.microsoft.com/office/drawing/2012/chart" uri="{CE6537A1-D6FC-4f65-9D91-7224C49458BB}">
                  <c15:dlblFieldTable>
                    <c15:dlblFTEntry>
                      <c15:txfldGUID>{8AFC6AFE-EA8D-419A-B35A-FC2534ADD4C3}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D8-460C-B00D-D6A715D2665A}"/>
                </c:ext>
                <c:ext xmlns:c15="http://schemas.microsoft.com/office/drawing/2012/chart" uri="{CE6537A1-D6FC-4f65-9D91-7224C49458BB}">
                  <c15:dlblFieldTable>
                    <c15:dlblFTEntry>
                      <c15:txfldGUID>{3C85FAF9-1AE1-4AB4-8007-E6949CC882ED}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D8-460C-B00D-D6A715D2665A}"/>
                </c:ext>
                <c:ext xmlns:c15="http://schemas.microsoft.com/office/drawing/2012/chart" uri="{CE6537A1-D6FC-4f65-9D91-7224C49458BB}">
                  <c15:dlblFieldTable>
                    <c15:dlblFTEntry>
                      <c15:txfldGUID>{474DA43B-67CA-440A-B421-9A952E2D3C8F}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D8-460C-B00D-D6A715D2665A}"/>
                </c:ext>
                <c:ext xmlns:c15="http://schemas.microsoft.com/office/drawing/2012/chart" uri="{CE6537A1-D6FC-4f65-9D91-7224C49458BB}">
                  <c15:dlblFieldTable>
                    <c15:dlblFTEntry>
                      <c15:txfldGUID>{A400FF4F-F651-4D5D-ABA2-4BC857BDF114}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D8-460C-B00D-D6A715D2665A}"/>
                </c:ext>
                <c:ext xmlns:c15="http://schemas.microsoft.com/office/drawing/2012/chart" uri="{CE6537A1-D6FC-4f65-9D91-7224C49458BB}">
                  <c15:dlblFieldTable>
                    <c15:dlblFTEntry>
                      <c15:txfldGUID>{0D05FED3-CEDC-42F1-92DB-888BEBC0D7A1}</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D8-460C-B00D-D6A715D2665A}"/>
                </c:ext>
                <c:ext xmlns:c15="http://schemas.microsoft.com/office/drawing/2012/chart" uri="{CE6537A1-D6FC-4f65-9D91-7224C49458BB}">
                  <c15:dlblFieldTable>
                    <c15:dlblFTEntry>
                      <c15:txfldGUID>{C6DADD83-602F-4CAB-8DB3-AFA19649AF47}</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D8-460C-B00D-D6A715D2665A}"/>
                </c:ext>
                <c:ext xmlns:c15="http://schemas.microsoft.com/office/drawing/2012/chart" uri="{CE6537A1-D6FC-4f65-9D91-7224C49458BB}">
                  <c15:dlblFieldTable>
                    <c15:dlblFTEntry>
                      <c15:txfldGUID>{B795F746-CCFA-44CB-902F-41C6CE3FDCD4}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D8-460C-B00D-D6A715D2665A}"/>
                </c:ext>
                <c:ext xmlns:c15="http://schemas.microsoft.com/office/drawing/2012/chart" uri="{CE6537A1-D6FC-4f65-9D91-7224C49458BB}">
                  <c15:dlblFieldTable>
                    <c15:dlblFTEntry>
                      <c15:txfldGUID>{067F2D76-FA00-4BE2-A169-81A14B74B8DD}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numCache>
            </c:numRef>
          </c:xVal>
          <c:yVal>
            <c:numRef>
              <c:f>公会計指標分析・財政指標組合せ分析表!$BP$55:$DC$55</c:f>
              <c:numCache>
                <c:formatCode>#,##0.0;"▲ "#,##0.0</c:formatCode>
                <c:ptCount val="40"/>
                <c:pt idx="0">
                  <c:v>35.299999999999997</c:v>
                </c:pt>
                <c:pt idx="8">
                  <c:v>31.9</c:v>
                </c:pt>
              </c:numCache>
            </c:numRef>
          </c:yVal>
          <c:smooth val="0"/>
          <c:extLst xmlns:c16r2="http://schemas.microsoft.com/office/drawing/2015/06/chart">
            <c:ext xmlns:c16="http://schemas.microsoft.com/office/drawing/2014/chart" uri="{C3380CC4-5D6E-409C-BE32-E72D297353CC}">
              <c16:uniqueId val="{00000013-FED8-460C-B00D-D6A715D2665A}"/>
            </c:ext>
          </c:extLst>
        </c:ser>
        <c:dLbls>
          <c:showLegendKey val="0"/>
          <c:showVal val="1"/>
          <c:showCatName val="0"/>
          <c:showSerName val="0"/>
          <c:showPercent val="0"/>
          <c:showBubbleSize val="0"/>
        </c:dLbls>
        <c:axId val="404278144"/>
        <c:axId val="404273048"/>
      </c:scatterChart>
      <c:valAx>
        <c:axId val="404278144"/>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73048"/>
        <c:crosses val="autoZero"/>
        <c:crossBetween val="midCat"/>
      </c:valAx>
      <c:valAx>
        <c:axId val="404273048"/>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4278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B5-4FDB-8EB2-C090B947AD50}"/>
                </c:ext>
                <c:ext xmlns:c15="http://schemas.microsoft.com/office/drawing/2012/chart" uri="{CE6537A1-D6FC-4f65-9D91-7224C49458BB}">
                  <c15:dlblFieldTable>
                    <c15:dlblFTEntry>
                      <c15:txfldGUID>{3FFAA3EE-77B4-4EA8-A945-CF14380D3823}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B5-4FDB-8EB2-C090B947AD50}"/>
                </c:ext>
                <c:ext xmlns:c15="http://schemas.microsoft.com/office/drawing/2012/chart" uri="{CE6537A1-D6FC-4f65-9D91-7224C49458BB}">
                  <c15:dlblFieldTable>
                    <c15:dlblFTEntry>
                      <c15:txfldGUID>{25DF16AD-583F-4F59-B8F9-DE72C5862348}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B5-4FDB-8EB2-C090B947AD50}"/>
                </c:ext>
                <c:ext xmlns:c15="http://schemas.microsoft.com/office/drawing/2012/chart" uri="{CE6537A1-D6FC-4f65-9D91-7224C49458BB}">
                  <c15:dlblFieldTable>
                    <c15:dlblFTEntry>
                      <c15:txfldGUID>{685DDB5E-6401-4050-B0C5-2CB08225429E}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B5-4FDB-8EB2-C090B947AD50}"/>
                </c:ext>
                <c:ext xmlns:c15="http://schemas.microsoft.com/office/drawing/2012/chart" uri="{CE6537A1-D6FC-4f65-9D91-7224C49458BB}">
                  <c15:dlblFieldTable>
                    <c15:dlblFTEntry>
                      <c15:txfldGUID>{5B1110B4-306F-4062-8F74-450999A57695}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B5-4FDB-8EB2-C090B947AD50}"/>
                </c:ext>
                <c:ext xmlns:c15="http://schemas.microsoft.com/office/drawing/2012/chart" uri="{CE6537A1-D6FC-4f65-9D91-7224C49458BB}">
                  <c15:dlblFieldTable>
                    <c15:dlblFTEntry>
                      <c15:txfldGUID>{7597D942-FBB1-4B49-8EDA-57B4FAE500B4}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B5-4FDB-8EB2-C090B947AD50}"/>
                </c:ext>
                <c:ext xmlns:c15="http://schemas.microsoft.com/office/drawing/2012/chart" uri="{CE6537A1-D6FC-4f65-9D91-7224C49458BB}">
                  <c15:dlblFieldTable>
                    <c15:dlblFTEntry>
                      <c15:txfldGUID>{366D45E1-6A8B-4243-801C-D49125A9FC0D}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B5-4FDB-8EB2-C090B947AD50}"/>
                </c:ext>
                <c:ext xmlns:c15="http://schemas.microsoft.com/office/drawing/2012/chart" uri="{CE6537A1-D6FC-4f65-9D91-7224C49458BB}">
                  <c15:dlblFieldTable>
                    <c15:dlblFTEntry>
                      <c15:txfldGUID>{55E1D9D8-88ED-4BDC-A2FB-8AE6A6D8BF43}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B5-4FDB-8EB2-C090B947AD50}"/>
                </c:ext>
                <c:ext xmlns:c15="http://schemas.microsoft.com/office/drawing/2012/chart" uri="{CE6537A1-D6FC-4f65-9D91-7224C49458BB}">
                  <c15:dlblFieldTable>
                    <c15:dlblFTEntry>
                      <c15:txfldGUID>{B49E4607-9534-443A-B088-2A26F4C8A001}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B5-4FDB-8EB2-C090B947AD50}"/>
                </c:ext>
                <c:ext xmlns:c15="http://schemas.microsoft.com/office/drawing/2012/chart" uri="{CE6537A1-D6FC-4f65-9D91-7224C49458BB}">
                  <c15:dlblFieldTable>
                    <c15:dlblFTEntry>
                      <c15:txfldGUID>{8968545A-C7CC-40B3-89DB-F55DD5A2DA7E}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5.8</c:v>
                </c:pt>
                <c:pt idx="16">
                  <c:v>6.2</c:v>
                </c:pt>
                <c:pt idx="24">
                  <c:v>5.9</c:v>
                </c:pt>
                <c:pt idx="32">
                  <c:v>6</c:v>
                </c:pt>
              </c:numCache>
            </c:numRef>
          </c:xVal>
          <c:yVal>
            <c:numRef>
              <c:f>公会計指標分析・財政指標組合せ分析表!$BP$73:$DC$73</c:f>
              <c:numCache>
                <c:formatCode>#,##0.0;"▲ "#,##0.0</c:formatCode>
                <c:ptCount val="40"/>
                <c:pt idx="0">
                  <c:v>67.400000000000006</c:v>
                </c:pt>
                <c:pt idx="8">
                  <c:v>67.5</c:v>
                </c:pt>
                <c:pt idx="16">
                  <c:v>53.6</c:v>
                </c:pt>
                <c:pt idx="24">
                  <c:v>40.299999999999997</c:v>
                </c:pt>
                <c:pt idx="32">
                  <c:v>30.6</c:v>
                </c:pt>
              </c:numCache>
            </c:numRef>
          </c:yVal>
          <c:smooth val="0"/>
          <c:extLst xmlns:c16r2="http://schemas.microsoft.com/office/drawing/2015/06/chart">
            <c:ext xmlns:c16="http://schemas.microsoft.com/office/drawing/2014/chart" uri="{C3380CC4-5D6E-409C-BE32-E72D297353CC}">
              <c16:uniqueId val="{00000009-DEB5-4FDB-8EB2-C090B947AD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B5-4FDB-8EB2-C090B947AD50}"/>
                </c:ext>
                <c:ext xmlns:c15="http://schemas.microsoft.com/office/drawing/2012/chart" uri="{CE6537A1-D6FC-4f65-9D91-7224C49458BB}">
                  <c15:dlblFieldTable>
                    <c15:dlblFTEntry>
                      <c15:txfldGUID>{EC075C42-46A4-4673-A17E-EE94E5A41078}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B5-4FDB-8EB2-C090B947AD50}"/>
                </c:ext>
                <c:ext xmlns:c15="http://schemas.microsoft.com/office/drawing/2012/chart" uri="{CE6537A1-D6FC-4f65-9D91-7224C49458BB}">
                  <c15:dlblFieldTable>
                    <c15:dlblFTEntry>
                      <c15:txfldGUID>{9ED6A3CA-A48C-4F3F-B0AE-35BB50EF9CC2}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B5-4FDB-8EB2-C090B947AD50}"/>
                </c:ext>
                <c:ext xmlns:c15="http://schemas.microsoft.com/office/drawing/2012/chart" uri="{CE6537A1-D6FC-4f65-9D91-7224C49458BB}">
                  <c15:dlblFieldTable>
                    <c15:dlblFTEntry>
                      <c15:txfldGUID>{B9CADB76-4231-4DD6-90CE-D828C2974BCD}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B5-4FDB-8EB2-C090B947AD50}"/>
                </c:ext>
                <c:ext xmlns:c15="http://schemas.microsoft.com/office/drawing/2012/chart" uri="{CE6537A1-D6FC-4f65-9D91-7224C49458BB}">
                  <c15:dlblFieldTable>
                    <c15:dlblFTEntry>
                      <c15:txfldGUID>{09A9C6A3-C194-46B2-BE9A-FC6C038D8158}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B5-4FDB-8EB2-C090B947AD50}"/>
                </c:ext>
                <c:ext xmlns:c15="http://schemas.microsoft.com/office/drawing/2012/chart" uri="{CE6537A1-D6FC-4f65-9D91-7224C49458BB}">
                  <c15:dlblFieldTable>
                    <c15:dlblFTEntry>
                      <c15:txfldGUID>{BB76ADA0-5DD6-4C30-87BF-FDE9FE243773}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B5-4FDB-8EB2-C090B947AD50}"/>
                </c:ext>
                <c:ext xmlns:c15="http://schemas.microsoft.com/office/drawing/2012/chart" uri="{CE6537A1-D6FC-4f65-9D91-7224C49458BB}">
                  <c15:dlblFieldTable>
                    <c15:dlblFTEntry>
                      <c15:txfldGUID>{134F6222-75B6-49EA-8085-976172902978}</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4502318643803015E-2"/>
                  <c:y val="-5.045321380060510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B5-4FDB-8EB2-C090B947AD50}"/>
                </c:ext>
                <c:ext xmlns:c15="http://schemas.microsoft.com/office/drawing/2012/chart" uri="{CE6537A1-D6FC-4f65-9D91-7224C49458BB}">
                  <c15:dlblFieldTable>
                    <c15:dlblFTEntry>
                      <c15:txfldGUID>{251BB889-E9DB-45B8-AEC1-731896D9BD7B}</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8766015700383271E-2"/>
                  <c:y val="-5.89386858203981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B5-4FDB-8EB2-C090B947AD50}"/>
                </c:ext>
                <c:ext xmlns:c15="http://schemas.microsoft.com/office/drawing/2012/chart" uri="{CE6537A1-D6FC-4f65-9D91-7224C49458BB}">
                  <c15:dlblFieldTable>
                    <c15:dlblFTEntry>
                      <c15:txfldGUID>{831CD3E9-FACC-4EAB-84A0-3EE30033871B}</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3.1570342725075584E-2"/>
                  <c:y val="-7.785804164237858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B5-4FDB-8EB2-C090B947AD50}"/>
                </c:ext>
                <c:ext xmlns:c15="http://schemas.microsoft.com/office/drawing/2012/chart" uri="{CE6537A1-D6FC-4f65-9D91-7224C49458BB}">
                  <c15:dlblFieldTable>
                    <c15:dlblFTEntry>
                      <c15:txfldGUID>{3E780C72-3DA9-463F-802C-FA1E7568BB59}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xmlns:c16r2="http://schemas.microsoft.com/office/drawing/2015/06/chart">
            <c:ext xmlns:c16="http://schemas.microsoft.com/office/drawing/2014/chart" uri="{C3380CC4-5D6E-409C-BE32-E72D297353CC}">
              <c16:uniqueId val="{00000013-DEB5-4FDB-8EB2-C090B947AD50}"/>
            </c:ext>
          </c:extLst>
        </c:ser>
        <c:dLbls>
          <c:showLegendKey val="0"/>
          <c:showVal val="1"/>
          <c:showCatName val="0"/>
          <c:showSerName val="0"/>
          <c:showPercent val="0"/>
          <c:showBubbleSize val="0"/>
        </c:dLbls>
        <c:axId val="404277752"/>
        <c:axId val="404273832"/>
      </c:scatterChart>
      <c:valAx>
        <c:axId val="404277752"/>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73832"/>
        <c:crosses val="autoZero"/>
        <c:crossBetween val="midCat"/>
      </c:valAx>
      <c:valAx>
        <c:axId val="404273832"/>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042777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は償還完了した地方債の影響で減少した。令和元年度は、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年度借入の</a:t>
          </a:r>
          <a:r>
            <a:rPr kumimoji="1" lang="ja-JP" altLang="ja-JP" sz="1100">
              <a:solidFill>
                <a:schemeClr val="dk1"/>
              </a:solidFill>
              <a:effectLst/>
              <a:latin typeface="+mn-lt"/>
              <a:ea typeface="+mn-ea"/>
              <a:cs typeface="+mn-cs"/>
            </a:rPr>
            <a:t>臨時財政対策債や</a:t>
          </a:r>
          <a:r>
            <a:rPr kumimoji="1" lang="ja-JP" altLang="en-US" sz="1100">
              <a:solidFill>
                <a:schemeClr val="dk1"/>
              </a:solidFill>
              <a:effectLst/>
              <a:latin typeface="+mn-lt"/>
              <a:ea typeface="+mn-ea"/>
              <a:cs typeface="+mn-cs"/>
            </a:rPr>
            <a:t>平成２８年度の</a:t>
          </a:r>
          <a:r>
            <a:rPr kumimoji="1" lang="ja-JP" altLang="ja-JP" sz="1100">
              <a:solidFill>
                <a:schemeClr val="dk1"/>
              </a:solidFill>
              <a:effectLst/>
              <a:latin typeface="+mn-lt"/>
              <a:ea typeface="+mn-ea"/>
              <a:cs typeface="+mn-cs"/>
            </a:rPr>
            <a:t>用地購入に係る</a:t>
          </a:r>
          <a:r>
            <a:rPr kumimoji="1" lang="ja-JP" altLang="en-US" sz="1100">
              <a:solidFill>
                <a:schemeClr val="dk1"/>
              </a:solidFill>
              <a:effectLst/>
              <a:latin typeface="+mn-lt"/>
              <a:ea typeface="+mn-ea"/>
              <a:cs typeface="+mn-cs"/>
            </a:rPr>
            <a:t>市債</a:t>
          </a:r>
          <a:r>
            <a:rPr kumimoji="1" lang="ja-JP" altLang="ja-JP" sz="1100">
              <a:solidFill>
                <a:schemeClr val="dk1"/>
              </a:solidFill>
              <a:effectLst/>
              <a:latin typeface="+mn-lt"/>
              <a:ea typeface="+mn-ea"/>
              <a:cs typeface="+mn-cs"/>
            </a:rPr>
            <a:t>の償還開始などにより増加し</a:t>
          </a:r>
          <a:r>
            <a:rPr kumimoji="1" lang="ja-JP" altLang="en-US" sz="1100">
              <a:solidFill>
                <a:schemeClr val="dk1"/>
              </a:solidFill>
              <a:effectLst/>
              <a:latin typeface="+mn-lt"/>
              <a:ea typeface="+mn-ea"/>
              <a:cs typeface="+mn-cs"/>
            </a:rPr>
            <a:t>、令和２年度は平成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年度の土地購入に係る市債の償還開始によりさらに増加した。</a:t>
          </a:r>
          <a:endParaRPr lang="ja-JP" altLang="ja-JP" sz="1400">
            <a:effectLst/>
          </a:endParaRPr>
        </a:p>
        <a:p>
          <a:r>
            <a:rPr kumimoji="1" lang="ja-JP" altLang="ja-JP" sz="1100">
              <a:solidFill>
                <a:schemeClr val="dk1"/>
              </a:solidFill>
              <a:effectLst/>
              <a:latin typeface="+mn-lt"/>
              <a:ea typeface="+mn-ea"/>
              <a:cs typeface="+mn-cs"/>
            </a:rPr>
            <a:t>　算入公債費等は臨時財政対策債の残高の増加により、増加してい</a:t>
          </a:r>
          <a:r>
            <a:rPr kumimoji="1" lang="ja-JP" altLang="en-US" sz="1100">
              <a:solidFill>
                <a:schemeClr val="dk1"/>
              </a:solidFill>
              <a:effectLst/>
              <a:latin typeface="+mn-lt"/>
              <a:ea typeface="+mn-ea"/>
              <a:cs typeface="+mn-cs"/>
            </a:rPr>
            <a:t>たが、令和２年度は下水道費の算入額が減少したことにより減少した。</a:t>
          </a:r>
          <a:endParaRPr lang="ja-JP" altLang="ja-JP" sz="1400">
            <a:effectLst/>
          </a:endParaRPr>
        </a:p>
        <a:p>
          <a:r>
            <a:rPr kumimoji="1" lang="ja-JP" altLang="ja-JP" sz="1100">
              <a:solidFill>
                <a:schemeClr val="dk1"/>
              </a:solidFill>
              <a:effectLst/>
              <a:latin typeface="+mn-lt"/>
              <a:ea typeface="+mn-ea"/>
              <a:cs typeface="+mn-cs"/>
            </a:rPr>
            <a:t>　今後は公共施設の老朽化対策による市債発行額の増加などにより、元利償還金の増加が見込まれるが、引き続き計画的な地方債の発行等により、適正な実質公債費比率の水準の維持に努める。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減債基金は設置していない。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地方債の現在高は、平成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年度以降はほぼ横ばいとなっていたが、令和元年度</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は大型の整備事業等が無かったことで地方債発行額が</a:t>
          </a:r>
          <a:r>
            <a:rPr kumimoji="1" lang="ja-JP" altLang="en-US" sz="1100">
              <a:solidFill>
                <a:schemeClr val="dk1"/>
              </a:solidFill>
              <a:effectLst/>
              <a:latin typeface="+mn-lt"/>
              <a:ea typeface="+mn-ea"/>
              <a:cs typeface="+mn-cs"/>
            </a:rPr>
            <a:t>償還額に比べ少なかったため</a:t>
          </a:r>
          <a:r>
            <a:rPr kumimoji="1" lang="ja-JP" altLang="ja-JP" sz="1100">
              <a:solidFill>
                <a:schemeClr val="dk1"/>
              </a:solidFill>
              <a:effectLst/>
              <a:latin typeface="+mn-lt"/>
              <a:ea typeface="+mn-ea"/>
              <a:cs typeface="+mn-cs"/>
            </a:rPr>
            <a:t>に減少した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公営企業債繰入見込額は、下水道整備事業に係る償還額が減りつつあり、減少傾向にあるが、今後は老朽化した施設等の整備に伴い増加が見込まれる。</a:t>
          </a:r>
          <a:endParaRPr lang="ja-JP" altLang="ja-JP" sz="1400">
            <a:effectLst/>
          </a:endParaRPr>
        </a:p>
        <a:p>
          <a:r>
            <a:rPr kumimoji="1" lang="ja-JP" altLang="ja-JP" sz="1100">
              <a:solidFill>
                <a:schemeClr val="dk1"/>
              </a:solidFill>
              <a:effectLst/>
              <a:latin typeface="+mn-lt"/>
              <a:ea typeface="+mn-ea"/>
              <a:cs typeface="+mn-cs"/>
            </a:rPr>
            <a:t>　充当可能基金額は、平成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から令和２年にかけて、</a:t>
          </a:r>
          <a:r>
            <a:rPr kumimoji="1" lang="ja-JP" altLang="ja-JP" sz="1100">
              <a:solidFill>
                <a:schemeClr val="dk1"/>
              </a:solidFill>
              <a:effectLst/>
              <a:latin typeface="+mn-lt"/>
              <a:ea typeface="+mn-ea"/>
              <a:cs typeface="+mn-cs"/>
            </a:rPr>
            <a:t>財政調整基金の増加</a:t>
          </a:r>
          <a:r>
            <a:rPr kumimoji="1" lang="ja-JP" altLang="en-US" sz="1100">
              <a:solidFill>
                <a:schemeClr val="dk1"/>
              </a:solidFill>
              <a:effectLst/>
              <a:latin typeface="+mn-lt"/>
              <a:ea typeface="+mn-ea"/>
              <a:cs typeface="+mn-cs"/>
            </a:rPr>
            <a:t>や新型コロナウイルスの対策のための基金の増加等</a:t>
          </a:r>
          <a:r>
            <a:rPr kumimoji="1" lang="ja-JP" altLang="ja-JP" sz="1100">
              <a:solidFill>
                <a:schemeClr val="dk1"/>
              </a:solidFill>
              <a:effectLst/>
              <a:latin typeface="+mn-lt"/>
              <a:ea typeface="+mn-ea"/>
              <a:cs typeface="+mn-cs"/>
            </a:rPr>
            <a:t>により大きく増加した。</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は、老朽化の進む公共施設の改修・更新に伴い地方債残高の増加が見込まれ、比率の上昇が予想されるが、計画的な地方債の発行等により将来負担額の水準の維持に努め、分子の増加を防ぐことにより、将来負担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その他特定目的基金、財政調整基金ともに増加した為、基金全体も増加している。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効率的な財政運営を継続し</a:t>
          </a:r>
          <a:r>
            <a:rPr kumimoji="1" lang="ja-JP" altLang="ja-JP" sz="1100">
              <a:solidFill>
                <a:schemeClr val="dk1"/>
              </a:solidFill>
              <a:effectLst/>
              <a:latin typeface="+mn-lt"/>
              <a:ea typeface="+mn-ea"/>
              <a:cs typeface="+mn-cs"/>
            </a:rPr>
            <a:t>、財政調整基金の取崩しは</a:t>
          </a:r>
          <a:r>
            <a:rPr kumimoji="1" lang="ja-JP" altLang="en-US" sz="1100">
              <a:solidFill>
                <a:schemeClr val="dk1"/>
              </a:solidFill>
              <a:effectLst/>
              <a:latin typeface="+mn-lt"/>
              <a:ea typeface="+mn-ea"/>
              <a:cs typeface="+mn-cs"/>
            </a:rPr>
            <a:t>年度間の財源の不均衡に対応するために適切な額の取崩しを行う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みどり基金：緑化の推進等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みんなで乗り越える新型コロナウイルス感染症対策基金：令和２年度に設置、新型コロナウイルス感染症対策に係る経費を使途としている</a:t>
          </a:r>
          <a:endParaRPr lang="ja-JP" altLang="ja-JP" sz="1400">
            <a:effectLst/>
          </a:endParaRPr>
        </a:p>
        <a:p>
          <a:r>
            <a:rPr kumimoji="1" lang="ja-JP" altLang="ja-JP" sz="1100">
              <a:solidFill>
                <a:schemeClr val="dk1"/>
              </a:solidFill>
              <a:effectLst/>
              <a:latin typeface="+mn-lt"/>
              <a:ea typeface="+mn-ea"/>
              <a:cs typeface="+mn-cs"/>
            </a:rPr>
            <a:t>ふるさと基金：魅力的なまちづくりの推進に資するため</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項目の使途を設けている</a:t>
          </a:r>
          <a:endParaRPr lang="ja-JP" altLang="ja-JP" sz="1400">
            <a:effectLst/>
          </a:endParaRPr>
        </a:p>
        <a:p>
          <a:r>
            <a:rPr kumimoji="1" lang="ja-JP" altLang="ja-JP" sz="1100">
              <a:solidFill>
                <a:schemeClr val="dk1"/>
              </a:solidFill>
              <a:effectLst/>
              <a:latin typeface="+mn-lt"/>
              <a:ea typeface="+mn-ea"/>
              <a:cs typeface="+mn-cs"/>
            </a:rPr>
            <a:t>特定防衛施設周辺整備基金：池子の森自然公園の管理運営に係る事業及び</a:t>
          </a:r>
          <a:r>
            <a:rPr lang="ja-JP" altLang="ja-JP" sz="1100">
              <a:solidFill>
                <a:schemeClr val="dk1"/>
              </a:solidFill>
              <a:effectLst/>
              <a:latin typeface="+mn-lt"/>
              <a:ea typeface="+mn-ea"/>
              <a:cs typeface="+mn-cs"/>
            </a:rPr>
            <a:t>高齢者センターの設備更新に係る事業</a:t>
          </a:r>
          <a:endParaRPr lang="ja-JP" altLang="ja-JP" sz="1400">
            <a:effectLst/>
          </a:endParaRPr>
        </a:p>
        <a:p>
          <a:r>
            <a:rPr kumimoji="1" lang="ja-JP" altLang="ja-JP" sz="1100">
              <a:solidFill>
                <a:schemeClr val="dk1"/>
              </a:solidFill>
              <a:effectLst/>
              <a:latin typeface="+mn-lt"/>
              <a:ea typeface="+mn-ea"/>
              <a:cs typeface="+mn-cs"/>
            </a:rPr>
            <a:t>公共公益施設整備基金：</a:t>
          </a:r>
          <a:r>
            <a:rPr lang="ja-JP" altLang="ja-JP" sz="1100">
              <a:solidFill>
                <a:schemeClr val="dk1"/>
              </a:solidFill>
              <a:effectLst/>
              <a:latin typeface="+mn-lt"/>
              <a:ea typeface="+mn-ea"/>
              <a:cs typeface="+mn-cs"/>
            </a:rPr>
            <a:t>道路、公園、排水施設、教育施設その他の公共公益施設の整備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みどり基金寄附金、ふるさと基金寄附金の増により</a:t>
          </a:r>
          <a:r>
            <a:rPr kumimoji="1" lang="ja-JP" altLang="en-US" sz="1100">
              <a:solidFill>
                <a:schemeClr val="dk1"/>
              </a:solidFill>
              <a:effectLst/>
              <a:latin typeface="+mn-ea"/>
              <a:ea typeface="+mn-ea"/>
              <a:cs typeface="+mn-cs"/>
            </a:rPr>
            <a:t>、みどり基金及びふるさと基金の</a:t>
          </a:r>
          <a:r>
            <a:rPr kumimoji="1" lang="ja-JP" altLang="ja-JP" sz="1100">
              <a:solidFill>
                <a:schemeClr val="dk1"/>
              </a:solidFill>
              <a:effectLst/>
              <a:latin typeface="+mn-ea"/>
              <a:ea typeface="+mn-ea"/>
              <a:cs typeface="+mn-cs"/>
            </a:rPr>
            <a:t>残高が増加している</a:t>
          </a:r>
          <a:r>
            <a:rPr kumimoji="1" lang="ja-JP" altLang="en-US" sz="1100">
              <a:solidFill>
                <a:schemeClr val="dk1"/>
              </a:solidFill>
              <a:effectLst/>
              <a:latin typeface="+mn-ea"/>
              <a:ea typeface="+mn-ea"/>
              <a:cs typeface="+mn-cs"/>
            </a:rPr>
            <a:t>ほか、</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みんなで乗り越える新型コロナウイルス感染症対策基金</a:t>
          </a:r>
          <a:r>
            <a:rPr kumimoji="1" lang="ja-JP" altLang="en-US" sz="1100">
              <a:solidFill>
                <a:schemeClr val="dk1"/>
              </a:solidFill>
              <a:effectLst/>
              <a:latin typeface="+mn-lt"/>
              <a:ea typeface="+mn-ea"/>
              <a:cs typeface="+mn-cs"/>
            </a:rPr>
            <a:t>を設置したことにより、大幅に増加した。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寄附金を財源としているものについては、使途を明確にし、寄附者にとってわかりやすいよう努める。国庫補助金等を財源としているものについては、各計画に基づき適切に管理していく。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財政調整基金の取崩に依存する財政運営が続いていた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年度は財政対策プログラムにより、安定的な財政運営に向けた大幅な経常支出の見直しを実施し、取崩し額の減少、積立額の増加が図られ</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令和元年度は退職者の増による退職手当額の増等</a:t>
          </a:r>
          <a:r>
            <a:rPr kumimoji="1" lang="ja-JP" altLang="en-US" sz="1100">
              <a:solidFill>
                <a:schemeClr val="dk1"/>
              </a:solidFill>
              <a:effectLst/>
              <a:latin typeface="+mn-lt"/>
              <a:ea typeface="+mn-ea"/>
              <a:cs typeface="+mn-cs"/>
            </a:rPr>
            <a:t>に対応するため</a:t>
          </a:r>
          <a:r>
            <a:rPr kumimoji="1" lang="ja-JP" altLang="ja-JP" sz="1100">
              <a:solidFill>
                <a:schemeClr val="dk1"/>
              </a:solidFill>
              <a:effectLst/>
              <a:latin typeface="+mn-lt"/>
              <a:ea typeface="+mn-ea"/>
              <a:cs typeface="+mn-cs"/>
            </a:rPr>
            <a:t>、取崩額が</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積立額が</a:t>
          </a:r>
          <a:r>
            <a:rPr kumimoji="1" lang="ja-JP" altLang="en-US" sz="1100">
              <a:solidFill>
                <a:schemeClr val="dk1"/>
              </a:solidFill>
              <a:effectLst/>
              <a:latin typeface="+mn-lt"/>
              <a:ea typeface="+mn-ea"/>
              <a:cs typeface="+mn-cs"/>
            </a:rPr>
            <a:t>それを上回り</a:t>
          </a:r>
          <a:r>
            <a:rPr kumimoji="1" lang="ja-JP" altLang="ja-JP" sz="1100">
              <a:solidFill>
                <a:schemeClr val="dk1"/>
              </a:solidFill>
              <a:effectLst/>
              <a:latin typeface="+mn-lt"/>
              <a:ea typeface="+mn-ea"/>
              <a:cs typeface="+mn-cs"/>
            </a:rPr>
            <a:t>、残高が大きく増加した。</a:t>
          </a:r>
          <a:r>
            <a:rPr kumimoji="1" lang="ja-JP" altLang="en-US" sz="1100">
              <a:solidFill>
                <a:schemeClr val="dk1"/>
              </a:solidFill>
              <a:effectLst/>
              <a:latin typeface="+mn-lt"/>
              <a:ea typeface="+mn-ea"/>
              <a:cs typeface="+mn-cs"/>
            </a:rPr>
            <a:t>令和２年度は新たに設立したみんなで乗り越える新型コロナウイルス感染症対策基金の積立金の財源として、取崩しを行ったことなどから、取崩額が</a:t>
          </a:r>
          <a:r>
            <a:rPr kumimoji="1" lang="en-US" altLang="ja-JP" sz="1100">
              <a:solidFill>
                <a:schemeClr val="dk1"/>
              </a:solidFill>
              <a:effectLst/>
              <a:latin typeface="+mn-lt"/>
              <a:ea typeface="+mn-ea"/>
              <a:cs typeface="+mn-cs"/>
            </a:rPr>
            <a:t>900,000</a:t>
          </a:r>
          <a:r>
            <a:rPr kumimoji="1" lang="ja-JP" altLang="en-US" sz="1100">
              <a:solidFill>
                <a:schemeClr val="dk1"/>
              </a:solidFill>
              <a:effectLst/>
              <a:latin typeface="+mn-lt"/>
              <a:ea typeface="+mn-ea"/>
              <a:cs typeface="+mn-cs"/>
            </a:rPr>
            <a:t>千円となり、令和元年度から</a:t>
          </a:r>
          <a:r>
            <a:rPr kumimoji="1" lang="en-US" altLang="ja-JP" sz="1100">
              <a:solidFill>
                <a:schemeClr val="dk1"/>
              </a:solidFill>
              <a:effectLst/>
              <a:latin typeface="+mn-lt"/>
              <a:ea typeface="+mn-ea"/>
              <a:cs typeface="+mn-cs"/>
            </a:rPr>
            <a:t>574,326</a:t>
          </a:r>
          <a:r>
            <a:rPr kumimoji="1" lang="ja-JP" altLang="en-US" sz="1100">
              <a:solidFill>
                <a:schemeClr val="dk1"/>
              </a:solidFill>
              <a:effectLst/>
              <a:latin typeface="+mn-lt"/>
              <a:ea typeface="+mn-ea"/>
              <a:cs typeface="+mn-cs"/>
            </a:rPr>
            <a:t>千円の増加となったが、積立額が</a:t>
          </a:r>
          <a:r>
            <a:rPr kumimoji="1" lang="en-US" altLang="ja-JP" sz="1100">
              <a:solidFill>
                <a:schemeClr val="dk1"/>
              </a:solidFill>
              <a:effectLst/>
              <a:latin typeface="+mn-lt"/>
              <a:ea typeface="+mn-ea"/>
              <a:cs typeface="+mn-cs"/>
            </a:rPr>
            <a:t>1,252,759</a:t>
          </a:r>
          <a:r>
            <a:rPr kumimoji="1" lang="ja-JP" altLang="en-US" sz="1100">
              <a:solidFill>
                <a:schemeClr val="dk1"/>
              </a:solidFill>
              <a:effectLst/>
              <a:latin typeface="+mn-lt"/>
              <a:ea typeface="+mn-ea"/>
              <a:cs typeface="+mn-cs"/>
            </a:rPr>
            <a:t>千円と取崩額を上回ったことから、残高が増加した。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今後も安定的な財政運営を行える財政規模を維持するほか、財政調整基金の取崩しは年度間の財源の不均衡に対応するために適切な額の取崩しを行う</a:t>
          </a:r>
          <a:r>
            <a:rPr kumimoji="1" lang="ja-JP" altLang="en-US"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8D34CCAE-2726-4CED-A76D-93B57FA6C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B22DBE24-7DD5-48A4-8C7F-B06DD6769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A8EB868F-1A39-48BA-B9E0-9F82F010B90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D9AE476-BAE0-4E7B-B28C-F674AA97314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93857BDB-1B15-41F0-835A-0C536FEF671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35B1FF22-28D2-42BD-AADF-27DC0D65BA7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E4D55A8C-ACAE-4321-85BD-20850D978FF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EB3B771F-B3B4-41AB-A78D-BE72F044096B}"/>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CC542F9B-1184-4255-96B4-89A46211A22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E626F796-1F02-4791-AEE1-9D0FDB99520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8F4E558C-A2B6-4F63-A566-6671F1B8919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E3E54C8-6A4E-4EF2-B18A-0AC7E19D468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4198FB5-E1AC-45B4-9A0F-55A3117FDD9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AB4A36DC-0B90-425E-B00D-6F0D96989EC5}"/>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3ACED60-F8FD-4678-A8C1-1FD2ECA9491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EFDB0DB-587D-488E-97BA-776D83D87E7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FEAC6968-92AE-4F64-9BA2-BAF34EF903E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1A0DCD91-F2FE-43AA-BFB1-9959DA1A288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D236AA38-785D-4905-BA02-932B5CECAAD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175EE584-4B89-4288-BB18-57732C9F1D8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86E6218C-E4C2-47D9-8AEA-45DFADEAAB1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562C919B-BEBF-4169-B78C-D7D05A8818E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131B55C2-884B-441F-BAEC-D3259BB66B5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6E93AE79-8A9B-4109-B9BD-D6BDBD41F0C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616197A2-99C7-4621-B22E-423FF6F3260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656058AA-25D2-42D3-A9BD-CC21B235F543}"/>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A29CE5B7-0D15-432F-A682-AC03036C34D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C3F6713B-7AC4-4BD2-8329-5A8A154D359F}"/>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D6237BBA-C4A7-49B7-943A-627918D6839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8A33AA1F-740C-42B0-B623-6B1CF541A541}"/>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C9EEA068-C793-4690-BEF1-256D2D0B350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A416331B-1136-4843-A6CE-009DA079561C}"/>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F40C0D90-F1E4-4CF5-9A74-13AEA691618D}"/>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3CB69253-0799-4D0C-BCBE-5D6FD3B4D6EE}"/>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62F62132-C35A-440A-A5C3-B58071CE4B9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B78B4159-C4BD-4B1B-9FEB-EAD061F4C72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 xmlns:a16="http://schemas.microsoft.com/office/drawing/2014/main" id="{0A919201-5799-4602-9742-81EB85029B37}"/>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87D44F74-C4B5-42FA-91FA-EADA39A3FAE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A3E48083-ADD2-44E5-B75B-A5035421DE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5A9D0D2F-75BC-4565-A3BF-63082D2D167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5A8A3517-899A-4736-A223-4FCE54C722C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7C65B751-7C5B-4799-AEA3-719378F85AE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B52A85D5-56BB-4036-9FE6-B06E5D5D178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595A4956-C4A0-4ED7-A291-2E99244E6B9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AD39D5F9-71E3-4B57-871E-20306C1D8FA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1499E4A9-8DCF-4713-B424-2B867035992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85297AF5-2C34-4539-BE0E-4F262E9201EE}"/>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C50760CA-D31B-47F7-A68A-6406AE6714A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35DC7357-F28B-41B9-A2F6-C1EEC5AA133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5E757345-E82C-447F-9462-378674A1545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 xmlns:a16="http://schemas.microsoft.com/office/drawing/2014/main" id="{D2F50AFE-3719-4EC6-9590-BC5DD203FDF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 xmlns:a16="http://schemas.microsoft.com/office/drawing/2014/main" id="{F7CB22F4-7FBA-4249-9D76-81114285B258}"/>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 xmlns:a16="http://schemas.microsoft.com/office/drawing/2014/main" id="{9AA40CF7-A040-455E-8260-8D868FD5D7C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 xmlns:a16="http://schemas.microsoft.com/office/drawing/2014/main" id="{6254B1E9-8752-4E4A-89D2-720108D8B4B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 xmlns:a16="http://schemas.microsoft.com/office/drawing/2014/main" id="{66C69C9B-4EFE-44F8-B348-954DF3B15152}"/>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 xmlns:a16="http://schemas.microsoft.com/office/drawing/2014/main" id="{81FA5E8D-EE8F-45E2-877A-3C42A664209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 xmlns:a16="http://schemas.microsoft.com/office/drawing/2014/main" id="{442F9D84-7103-4B56-94AD-2ADAC830869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 xmlns:a16="http://schemas.microsoft.com/office/drawing/2014/main" id="{4D43E433-7CD2-4B81-A6D2-DCDEC4EB52EE}"/>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 xmlns:a16="http://schemas.microsoft.com/office/drawing/2014/main" id="{6F5DDD77-A820-448E-B590-9555B3EB9678}"/>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 xmlns:a16="http://schemas.microsoft.com/office/drawing/2014/main" id="{E2CDF758-ECCF-4F4D-8858-BAA1989EF602}"/>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 xmlns:a16="http://schemas.microsoft.com/office/drawing/2014/main" id="{FDDD7518-3A78-4F1D-BB56-11D7ABCDFEDC}"/>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 xmlns:a16="http://schemas.microsoft.com/office/drawing/2014/main" id="{7429E757-48E5-45B6-A616-68D437CBB6C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 xmlns:a16="http://schemas.microsoft.com/office/drawing/2014/main" id="{8DF4BFF8-ECFB-4C42-9423-79401AFA4A8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 xmlns:a16="http://schemas.microsoft.com/office/drawing/2014/main" id="{C7B4A080-102D-471A-8C00-3795B86BB27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 xmlns:a16="http://schemas.microsoft.com/office/drawing/2014/main" id="{BD79A6DC-BA24-4637-9F49-ED851EE646A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 xmlns:a16="http://schemas.microsoft.com/office/drawing/2014/main" id="{04DC4B3F-C7BF-4F81-AB2A-993F9FF98B23}"/>
            </a:ext>
          </a:extLst>
        </xdr:cNvPr>
        <xdr:cNvCxnSpPr/>
      </xdr:nvCxnSpPr>
      <xdr:spPr>
        <a:xfrm flipV="1">
          <a:off x="4760595" y="4536168"/>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 xmlns:a16="http://schemas.microsoft.com/office/drawing/2014/main" id="{8492AF7A-C57E-475D-8B64-9A37E00F083D}"/>
            </a:ext>
          </a:extLst>
        </xdr:cNvPr>
        <xdr:cNvSpPr txBox="1"/>
      </xdr:nvSpPr>
      <xdr:spPr>
        <a:xfrm>
          <a:off x="4813300" y="606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 xmlns:a16="http://schemas.microsoft.com/office/drawing/2014/main" id="{B98F9F81-7BCA-4D61-B0D5-A840B1B66AA9}"/>
            </a:ext>
          </a:extLst>
        </xdr:cNvPr>
        <xdr:cNvCxnSpPr/>
      </xdr:nvCxnSpPr>
      <xdr:spPr>
        <a:xfrm>
          <a:off x="4673600" y="606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 xmlns:a16="http://schemas.microsoft.com/office/drawing/2014/main" id="{03A4DDC1-551D-44E2-9C6B-EC458E0264D2}"/>
            </a:ext>
          </a:extLst>
        </xdr:cNvPr>
        <xdr:cNvSpPr txBox="1"/>
      </xdr:nvSpPr>
      <xdr:spPr>
        <a:xfrm>
          <a:off x="4813300" y="431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 xmlns:a16="http://schemas.microsoft.com/office/drawing/2014/main" id="{B1A22845-3465-4D56-B528-A0FF46760D29}"/>
            </a:ext>
          </a:extLst>
        </xdr:cNvPr>
        <xdr:cNvCxnSpPr/>
      </xdr:nvCxnSpPr>
      <xdr:spPr>
        <a:xfrm>
          <a:off x="4673600" y="453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 xmlns:a16="http://schemas.microsoft.com/office/drawing/2014/main" id="{B3A94634-A8D1-40E8-96B5-1CB9164768BA}"/>
            </a:ext>
          </a:extLst>
        </xdr:cNvPr>
        <xdr:cNvSpPr txBox="1"/>
      </xdr:nvSpPr>
      <xdr:spPr>
        <a:xfrm>
          <a:off x="4813300" y="54291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 xmlns:a16="http://schemas.microsoft.com/office/drawing/2014/main" id="{13764001-6D0D-47C7-8552-C3D331EEC458}"/>
            </a:ext>
          </a:extLst>
        </xdr:cNvPr>
        <xdr:cNvSpPr/>
      </xdr:nvSpPr>
      <xdr:spPr>
        <a:xfrm>
          <a:off x="47117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 xmlns:a16="http://schemas.microsoft.com/office/drawing/2014/main" id="{D786085C-75AD-4CD9-8CCA-A99B958097D8}"/>
            </a:ext>
          </a:extLst>
        </xdr:cNvPr>
        <xdr:cNvSpPr/>
      </xdr:nvSpPr>
      <xdr:spPr>
        <a:xfrm>
          <a:off x="40005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 xmlns:a16="http://schemas.microsoft.com/office/drawing/2014/main" id="{84CDA24B-9A80-434D-B1E0-6C20B3AEEE28}"/>
            </a:ext>
          </a:extLst>
        </xdr:cNvPr>
        <xdr:cNvSpPr/>
      </xdr:nvSpPr>
      <xdr:spPr>
        <a:xfrm>
          <a:off x="3238500" y="537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 xmlns:a16="http://schemas.microsoft.com/office/drawing/2014/main" id="{60505395-DD98-4E8C-B9CE-904AADBCC68D}"/>
            </a:ext>
          </a:extLst>
        </xdr:cNvPr>
        <xdr:cNvSpPr/>
      </xdr:nvSpPr>
      <xdr:spPr>
        <a:xfrm>
          <a:off x="2476500" y="53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 xmlns:a16="http://schemas.microsoft.com/office/drawing/2014/main" id="{88E93CA5-AC0A-4A45-9895-CD917EF05A87}"/>
            </a:ext>
          </a:extLst>
        </xdr:cNvPr>
        <xdr:cNvSpPr/>
      </xdr:nvSpPr>
      <xdr:spPr>
        <a:xfrm>
          <a:off x="1714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296D92B6-631A-4565-B7AB-85F0D5B1F5F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6EA4C3FA-37A0-4BEE-AD4C-43F9B3C61D25}"/>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FA5DF0DA-B102-4E55-946F-7987FC37C7F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C46B0327-9C09-4DF4-A590-2DA5CB46E97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73666D2E-6141-4A59-B5D1-AA159D51D89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61051</xdr:rowOff>
    </xdr:from>
    <xdr:to>
      <xdr:col>11</xdr:col>
      <xdr:colOff>187325</xdr:colOff>
      <xdr:row>28</xdr:row>
      <xdr:rowOff>162651</xdr:rowOff>
    </xdr:to>
    <xdr:sp macro="" textlink="">
      <xdr:nvSpPr>
        <xdr:cNvPr id="83" name="楕円 82">
          <a:extLst>
            <a:ext uri="{FF2B5EF4-FFF2-40B4-BE49-F238E27FC236}">
              <a16:creationId xmlns="" xmlns:a16="http://schemas.microsoft.com/office/drawing/2014/main" id="{6CDAAF7A-96B0-4D0F-B6F0-375BBF0FF11D}"/>
            </a:ext>
          </a:extLst>
        </xdr:cNvPr>
        <xdr:cNvSpPr/>
      </xdr:nvSpPr>
      <xdr:spPr>
        <a:xfrm>
          <a:off x="2476500" y="48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1179</xdr:rowOff>
    </xdr:from>
    <xdr:to>
      <xdr:col>7</xdr:col>
      <xdr:colOff>187325</xdr:colOff>
      <xdr:row>27</xdr:row>
      <xdr:rowOff>102779</xdr:rowOff>
    </xdr:to>
    <xdr:sp macro="" textlink="">
      <xdr:nvSpPr>
        <xdr:cNvPr id="84" name="楕円 83">
          <a:extLst>
            <a:ext uri="{FF2B5EF4-FFF2-40B4-BE49-F238E27FC236}">
              <a16:creationId xmlns="" xmlns:a16="http://schemas.microsoft.com/office/drawing/2014/main" id="{B52BD73D-AF6B-40B5-8E65-FE567B7CE2D1}"/>
            </a:ext>
          </a:extLst>
        </xdr:cNvPr>
        <xdr:cNvSpPr/>
      </xdr:nvSpPr>
      <xdr:spPr>
        <a:xfrm>
          <a:off x="1714500" y="463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51979</xdr:rowOff>
    </xdr:from>
    <xdr:to>
      <xdr:col>11</xdr:col>
      <xdr:colOff>136525</xdr:colOff>
      <xdr:row>28</xdr:row>
      <xdr:rowOff>111851</xdr:rowOff>
    </xdr:to>
    <xdr:cxnSp macro="">
      <xdr:nvCxnSpPr>
        <xdr:cNvPr id="85" name="直線コネクタ 84">
          <a:extLst>
            <a:ext uri="{FF2B5EF4-FFF2-40B4-BE49-F238E27FC236}">
              <a16:creationId xmlns="" xmlns:a16="http://schemas.microsoft.com/office/drawing/2014/main" id="{C774E3DA-583D-42A9-8C4A-6BCDCA92FEF3}"/>
            </a:ext>
          </a:extLst>
        </xdr:cNvPr>
        <xdr:cNvCxnSpPr/>
      </xdr:nvCxnSpPr>
      <xdr:spPr>
        <a:xfrm>
          <a:off x="1765300" y="4681129"/>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86" name="n_1aveValue有形固定資産減価償却率">
          <a:extLst>
            <a:ext uri="{FF2B5EF4-FFF2-40B4-BE49-F238E27FC236}">
              <a16:creationId xmlns="" xmlns:a16="http://schemas.microsoft.com/office/drawing/2014/main" id="{C4EE5D6F-36CD-4536-829C-74E7FD456BDE}"/>
            </a:ext>
          </a:extLst>
        </xdr:cNvPr>
        <xdr:cNvSpPr txBox="1"/>
      </xdr:nvSpPr>
      <xdr:spPr>
        <a:xfrm>
          <a:off x="3836044" y="518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87" name="n_2aveValue有形固定資産減価償却率">
          <a:extLst>
            <a:ext uri="{FF2B5EF4-FFF2-40B4-BE49-F238E27FC236}">
              <a16:creationId xmlns="" xmlns:a16="http://schemas.microsoft.com/office/drawing/2014/main" id="{65C7DD22-E258-498E-B439-2EAFD0A8D645}"/>
            </a:ext>
          </a:extLst>
        </xdr:cNvPr>
        <xdr:cNvSpPr txBox="1"/>
      </xdr:nvSpPr>
      <xdr:spPr>
        <a:xfrm>
          <a:off x="3086744" y="5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88" name="n_3aveValue有形固定資産減価償却率">
          <a:extLst>
            <a:ext uri="{FF2B5EF4-FFF2-40B4-BE49-F238E27FC236}">
              <a16:creationId xmlns="" xmlns:a16="http://schemas.microsoft.com/office/drawing/2014/main" id="{12C92025-861A-4ADA-AE21-8757770626CD}"/>
            </a:ext>
          </a:extLst>
        </xdr:cNvPr>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89" name="n_4aveValue有形固定資産減価償却率">
          <a:extLst>
            <a:ext uri="{FF2B5EF4-FFF2-40B4-BE49-F238E27FC236}">
              <a16:creationId xmlns="" xmlns:a16="http://schemas.microsoft.com/office/drawing/2014/main" id="{52E6B55E-19A7-4B26-8209-03687E31A100}"/>
            </a:ext>
          </a:extLst>
        </xdr:cNvPr>
        <xdr:cNvSpPr txBox="1"/>
      </xdr:nvSpPr>
      <xdr:spPr>
        <a:xfrm>
          <a:off x="1562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7728</xdr:rowOff>
    </xdr:from>
    <xdr:ext cx="405111" cy="259045"/>
    <xdr:sp macro="" textlink="">
      <xdr:nvSpPr>
        <xdr:cNvPr id="90" name="n_3mainValue有形固定資産減価償却率">
          <a:extLst>
            <a:ext uri="{FF2B5EF4-FFF2-40B4-BE49-F238E27FC236}">
              <a16:creationId xmlns="" xmlns:a16="http://schemas.microsoft.com/office/drawing/2014/main" id="{F68D5041-CBB8-4D80-9526-A9C32F937F34}"/>
            </a:ext>
          </a:extLst>
        </xdr:cNvPr>
        <xdr:cNvSpPr txBox="1"/>
      </xdr:nvSpPr>
      <xdr:spPr>
        <a:xfrm>
          <a:off x="2324744" y="463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119306</xdr:rowOff>
    </xdr:from>
    <xdr:ext cx="405111" cy="259045"/>
    <xdr:sp macro="" textlink="">
      <xdr:nvSpPr>
        <xdr:cNvPr id="91" name="n_4mainValue有形固定資産減価償却率">
          <a:extLst>
            <a:ext uri="{FF2B5EF4-FFF2-40B4-BE49-F238E27FC236}">
              <a16:creationId xmlns="" xmlns:a16="http://schemas.microsoft.com/office/drawing/2014/main" id="{21BAB581-44B9-4878-A707-DC3976C8A523}"/>
            </a:ext>
          </a:extLst>
        </xdr:cNvPr>
        <xdr:cNvSpPr txBox="1"/>
      </xdr:nvSpPr>
      <xdr:spPr>
        <a:xfrm>
          <a:off x="1562744" y="4405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 xmlns:a16="http://schemas.microsoft.com/office/drawing/2014/main" id="{107017D1-6D5D-4545-A79C-5A934F6BB25B}"/>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 xmlns:a16="http://schemas.microsoft.com/office/drawing/2014/main" id="{21745B7F-4645-43E8-BB89-8F55227953C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 xmlns:a16="http://schemas.microsoft.com/office/drawing/2014/main" id="{DA45E86E-A783-4AE6-9819-14E990C58F1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 xmlns:a16="http://schemas.microsoft.com/office/drawing/2014/main" id="{93AF3A31-BE0F-476E-ACE3-47E62FA9CEA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 xmlns:a16="http://schemas.microsoft.com/office/drawing/2014/main" id="{B2C53B62-422E-46D1-AC60-0921F28EFCB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 xmlns:a16="http://schemas.microsoft.com/office/drawing/2014/main" id="{A374F68D-C12B-4E93-9013-084D5EA7EBD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 xmlns:a16="http://schemas.microsoft.com/office/drawing/2014/main" id="{94C1BD9C-6EF4-4AC2-B110-B3DB47FC710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 xmlns:a16="http://schemas.microsoft.com/office/drawing/2014/main" id="{37306DAB-2F3B-4063-B8D3-9074D6BBBCD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 xmlns:a16="http://schemas.microsoft.com/office/drawing/2014/main" id="{422CCADF-56C2-41CC-98B5-5DA3256A827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 xmlns:a16="http://schemas.microsoft.com/office/drawing/2014/main" id="{713BF782-6EE3-4F0A-B9D2-8E26E0102AB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 xmlns:a16="http://schemas.microsoft.com/office/drawing/2014/main" id="{30D540E0-EF4B-4A1C-8533-31DF2427BB6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 xmlns:a16="http://schemas.microsoft.com/office/drawing/2014/main" id="{33182551-14A5-486A-B690-2B98C526240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 xmlns:a16="http://schemas.microsoft.com/office/drawing/2014/main" id="{55D1BDCB-1179-4631-87DE-838BD73DFA4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地方債現在高の減により将来負担比率は</a:t>
          </a:r>
          <a:r>
            <a:rPr kumimoji="1" lang="ja-JP" altLang="ja-JP" sz="1100">
              <a:solidFill>
                <a:schemeClr val="dk1"/>
              </a:solidFill>
              <a:effectLst/>
              <a:latin typeface="+mn-lt"/>
              <a:ea typeface="+mn-ea"/>
              <a:cs typeface="+mn-cs"/>
            </a:rPr>
            <a:t>減少、基金残高の増による充当可能財源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したことで債務償還比率は減少し、類似団体に比べ低い水準となった。</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 xmlns:a16="http://schemas.microsoft.com/office/drawing/2014/main" id="{D3BCFB80-A80B-4780-B1ED-D61739A9FB0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 xmlns:a16="http://schemas.microsoft.com/office/drawing/2014/main" id="{8DEDE50D-51DC-4508-A9E0-AD3B0D6B219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 xmlns:a16="http://schemas.microsoft.com/office/drawing/2014/main" id="{749CE21D-97A9-41A1-9E63-52A38F18495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 xmlns:a16="http://schemas.microsoft.com/office/drawing/2014/main" id="{F5132E88-3CFA-4C29-8F00-97D6C4DDC65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9" name="テキスト ボックス 108">
          <a:extLst>
            <a:ext uri="{FF2B5EF4-FFF2-40B4-BE49-F238E27FC236}">
              <a16:creationId xmlns="" xmlns:a16="http://schemas.microsoft.com/office/drawing/2014/main" id="{7E091AED-9FB4-4403-9F4F-82D941CB919E}"/>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 xmlns:a16="http://schemas.microsoft.com/office/drawing/2014/main" id="{2C94F89D-3279-41A2-811A-69C7A43FEAF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 xmlns:a16="http://schemas.microsoft.com/office/drawing/2014/main" id="{053FFF7B-3117-4092-A8F4-B5B4F3429CB1}"/>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 xmlns:a16="http://schemas.microsoft.com/office/drawing/2014/main" id="{5FBFB55F-55CA-46A5-A11E-8EEA92246F8A}"/>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 xmlns:a16="http://schemas.microsoft.com/office/drawing/2014/main" id="{477B2F50-05ED-4F7A-9830-48A7F0F02ECC}"/>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 xmlns:a16="http://schemas.microsoft.com/office/drawing/2014/main" id="{C7F51F66-A850-4E50-991E-78EE7906377E}"/>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 xmlns:a16="http://schemas.microsoft.com/office/drawing/2014/main" id="{FB802F67-1DAF-4302-8516-E0342EBA2B1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 xmlns:a16="http://schemas.microsoft.com/office/drawing/2014/main" id="{B5429890-447E-4E74-95EF-C01E5FD105BB}"/>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7" name="テキスト ボックス 116">
          <a:extLst>
            <a:ext uri="{FF2B5EF4-FFF2-40B4-BE49-F238E27FC236}">
              <a16:creationId xmlns="" xmlns:a16="http://schemas.microsoft.com/office/drawing/2014/main" id="{DC7FF5AD-3C0B-458D-B284-B81103D19C5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 xmlns:a16="http://schemas.microsoft.com/office/drawing/2014/main" id="{B8EAD49F-F241-434A-BF37-FDD5FDE97E4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 xmlns:a16="http://schemas.microsoft.com/office/drawing/2014/main" id="{C42CD34C-AABF-4D43-AFC5-A1AB28E82A1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0" name="直線コネクタ 119">
          <a:extLst>
            <a:ext uri="{FF2B5EF4-FFF2-40B4-BE49-F238E27FC236}">
              <a16:creationId xmlns="" xmlns:a16="http://schemas.microsoft.com/office/drawing/2014/main" id="{713CE236-9877-46D1-A58D-8EAE9BC06985}"/>
            </a:ext>
          </a:extLst>
        </xdr:cNvPr>
        <xdr:cNvCxnSpPr/>
      </xdr:nvCxnSpPr>
      <xdr:spPr>
        <a:xfrm flipV="1">
          <a:off x="14793595" y="4541308"/>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21" name="債務償還比率最小値テキスト">
          <a:extLst>
            <a:ext uri="{FF2B5EF4-FFF2-40B4-BE49-F238E27FC236}">
              <a16:creationId xmlns="" xmlns:a16="http://schemas.microsoft.com/office/drawing/2014/main" id="{6D07C344-592E-4816-AA01-B86DD4CD9F8B}"/>
            </a:ext>
          </a:extLst>
        </xdr:cNvPr>
        <xdr:cNvSpPr txBox="1"/>
      </xdr:nvSpPr>
      <xdr:spPr>
        <a:xfrm>
          <a:off x="14846300" y="59224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22" name="直線コネクタ 121">
          <a:extLst>
            <a:ext uri="{FF2B5EF4-FFF2-40B4-BE49-F238E27FC236}">
              <a16:creationId xmlns="" xmlns:a16="http://schemas.microsoft.com/office/drawing/2014/main" id="{C19982D6-B5F8-4F97-AB0E-CDD27F4AA51D}"/>
            </a:ext>
          </a:extLst>
        </xdr:cNvPr>
        <xdr:cNvCxnSpPr/>
      </xdr:nvCxnSpPr>
      <xdr:spPr>
        <a:xfrm>
          <a:off x="14706600" y="59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3" name="債務償還比率最大値テキスト">
          <a:extLst>
            <a:ext uri="{FF2B5EF4-FFF2-40B4-BE49-F238E27FC236}">
              <a16:creationId xmlns="" xmlns:a16="http://schemas.microsoft.com/office/drawing/2014/main" id="{A4D873EE-E414-440E-A8BA-8ED19B506E4E}"/>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4" name="直線コネクタ 123">
          <a:extLst>
            <a:ext uri="{FF2B5EF4-FFF2-40B4-BE49-F238E27FC236}">
              <a16:creationId xmlns="" xmlns:a16="http://schemas.microsoft.com/office/drawing/2014/main" id="{77414D11-69B8-4CAC-B201-D431C567AB6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25" name="債務償還比率平均値テキスト">
          <a:extLst>
            <a:ext uri="{FF2B5EF4-FFF2-40B4-BE49-F238E27FC236}">
              <a16:creationId xmlns="" xmlns:a16="http://schemas.microsoft.com/office/drawing/2014/main" id="{B066B03A-F101-4F86-9E0A-00057B4A1317}"/>
            </a:ext>
          </a:extLst>
        </xdr:cNvPr>
        <xdr:cNvSpPr txBox="1"/>
      </xdr:nvSpPr>
      <xdr:spPr>
        <a:xfrm>
          <a:off x="14846300" y="5220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26" name="フローチャート: 判断 125">
          <a:extLst>
            <a:ext uri="{FF2B5EF4-FFF2-40B4-BE49-F238E27FC236}">
              <a16:creationId xmlns="" xmlns:a16="http://schemas.microsoft.com/office/drawing/2014/main" id="{A9716789-6060-488F-9B2C-CB34FE1FB413}"/>
            </a:ext>
          </a:extLst>
        </xdr:cNvPr>
        <xdr:cNvSpPr/>
      </xdr:nvSpPr>
      <xdr:spPr>
        <a:xfrm>
          <a:off x="14744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27" name="フローチャート: 判断 126">
          <a:extLst>
            <a:ext uri="{FF2B5EF4-FFF2-40B4-BE49-F238E27FC236}">
              <a16:creationId xmlns="" xmlns:a16="http://schemas.microsoft.com/office/drawing/2014/main" id="{5EBFB82D-8A37-47D5-A05D-FF4E73662AD2}"/>
            </a:ext>
          </a:extLst>
        </xdr:cNvPr>
        <xdr:cNvSpPr/>
      </xdr:nvSpPr>
      <xdr:spPr>
        <a:xfrm>
          <a:off x="140335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28" name="フローチャート: 判断 127">
          <a:extLst>
            <a:ext uri="{FF2B5EF4-FFF2-40B4-BE49-F238E27FC236}">
              <a16:creationId xmlns="" xmlns:a16="http://schemas.microsoft.com/office/drawing/2014/main" id="{00536919-138D-403D-B164-92992199E4D3}"/>
            </a:ext>
          </a:extLst>
        </xdr:cNvPr>
        <xdr:cNvSpPr/>
      </xdr:nvSpPr>
      <xdr:spPr>
        <a:xfrm>
          <a:off x="13271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29" name="フローチャート: 判断 128">
          <a:extLst>
            <a:ext uri="{FF2B5EF4-FFF2-40B4-BE49-F238E27FC236}">
              <a16:creationId xmlns="" xmlns:a16="http://schemas.microsoft.com/office/drawing/2014/main" id="{078544A3-512B-4863-B236-88E556CE02E8}"/>
            </a:ext>
          </a:extLst>
        </xdr:cNvPr>
        <xdr:cNvSpPr/>
      </xdr:nvSpPr>
      <xdr:spPr>
        <a:xfrm>
          <a:off x="12509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0" name="フローチャート: 判断 129">
          <a:extLst>
            <a:ext uri="{FF2B5EF4-FFF2-40B4-BE49-F238E27FC236}">
              <a16:creationId xmlns="" xmlns:a16="http://schemas.microsoft.com/office/drawing/2014/main" id="{D1D2E641-2405-4B73-84BF-841CF37C2877}"/>
            </a:ext>
          </a:extLst>
        </xdr:cNvPr>
        <xdr:cNvSpPr/>
      </xdr:nvSpPr>
      <xdr:spPr>
        <a:xfrm>
          <a:off x="11747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 xmlns:a16="http://schemas.microsoft.com/office/drawing/2014/main" id="{D6995BDD-52C2-429F-8E96-D74D1E008B2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C7113DF2-DAC3-4091-89EB-3D6DDD1B101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5D58F738-6B6C-4435-A241-22EB2ABB381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977532D2-4493-4790-94E7-6044E77B0DC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311BF5E8-ACBA-4B63-88EC-8A12A3B2933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64996</xdr:rowOff>
    </xdr:from>
    <xdr:to>
      <xdr:col>76</xdr:col>
      <xdr:colOff>73025</xdr:colOff>
      <xdr:row>30</xdr:row>
      <xdr:rowOff>166596</xdr:rowOff>
    </xdr:to>
    <xdr:sp macro="" textlink="">
      <xdr:nvSpPr>
        <xdr:cNvPr id="136" name="楕円 135">
          <a:extLst>
            <a:ext uri="{FF2B5EF4-FFF2-40B4-BE49-F238E27FC236}">
              <a16:creationId xmlns="" xmlns:a16="http://schemas.microsoft.com/office/drawing/2014/main" id="{AFDECA5E-32EC-4A71-8171-21290AD26AF6}"/>
            </a:ext>
          </a:extLst>
        </xdr:cNvPr>
        <xdr:cNvSpPr/>
      </xdr:nvSpPr>
      <xdr:spPr>
        <a:xfrm>
          <a:off x="14744700" y="52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87873</xdr:rowOff>
    </xdr:from>
    <xdr:ext cx="469744" cy="259045"/>
    <xdr:sp macro="" textlink="">
      <xdr:nvSpPr>
        <xdr:cNvPr id="137" name="債務償還比率該当値テキスト">
          <a:extLst>
            <a:ext uri="{FF2B5EF4-FFF2-40B4-BE49-F238E27FC236}">
              <a16:creationId xmlns="" xmlns:a16="http://schemas.microsoft.com/office/drawing/2014/main" id="{785DD579-3AD8-4EE2-BDD6-83DA1284E5CB}"/>
            </a:ext>
          </a:extLst>
        </xdr:cNvPr>
        <xdr:cNvSpPr txBox="1"/>
      </xdr:nvSpPr>
      <xdr:spPr>
        <a:xfrm>
          <a:off x="14846300" y="505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42637</xdr:rowOff>
    </xdr:from>
    <xdr:to>
      <xdr:col>72</xdr:col>
      <xdr:colOff>123825</xdr:colOff>
      <xdr:row>31</xdr:row>
      <xdr:rowOff>144237</xdr:rowOff>
    </xdr:to>
    <xdr:sp macro="" textlink="">
      <xdr:nvSpPr>
        <xdr:cNvPr id="138" name="楕円 137">
          <a:extLst>
            <a:ext uri="{FF2B5EF4-FFF2-40B4-BE49-F238E27FC236}">
              <a16:creationId xmlns="" xmlns:a16="http://schemas.microsoft.com/office/drawing/2014/main" id="{291A56C2-477D-42AE-A240-78E0FEBA3B3B}"/>
            </a:ext>
          </a:extLst>
        </xdr:cNvPr>
        <xdr:cNvSpPr/>
      </xdr:nvSpPr>
      <xdr:spPr>
        <a:xfrm>
          <a:off x="14033500" y="53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115796</xdr:rowOff>
    </xdr:from>
    <xdr:to>
      <xdr:col>76</xdr:col>
      <xdr:colOff>22225</xdr:colOff>
      <xdr:row>31</xdr:row>
      <xdr:rowOff>93437</xdr:rowOff>
    </xdr:to>
    <xdr:cxnSp macro="">
      <xdr:nvCxnSpPr>
        <xdr:cNvPr id="139" name="直線コネクタ 138">
          <a:extLst>
            <a:ext uri="{FF2B5EF4-FFF2-40B4-BE49-F238E27FC236}">
              <a16:creationId xmlns="" xmlns:a16="http://schemas.microsoft.com/office/drawing/2014/main" id="{30511751-35B4-4130-8A1A-3C39D1AAD8CB}"/>
            </a:ext>
          </a:extLst>
        </xdr:cNvPr>
        <xdr:cNvCxnSpPr/>
      </xdr:nvCxnSpPr>
      <xdr:spPr>
        <a:xfrm flipV="1">
          <a:off x="14084300" y="5259296"/>
          <a:ext cx="711200" cy="14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159632</xdr:rowOff>
    </xdr:from>
    <xdr:to>
      <xdr:col>68</xdr:col>
      <xdr:colOff>123825</xdr:colOff>
      <xdr:row>31</xdr:row>
      <xdr:rowOff>89782</xdr:rowOff>
    </xdr:to>
    <xdr:sp macro="" textlink="">
      <xdr:nvSpPr>
        <xdr:cNvPr id="140" name="楕円 139">
          <a:extLst>
            <a:ext uri="{FF2B5EF4-FFF2-40B4-BE49-F238E27FC236}">
              <a16:creationId xmlns="" xmlns:a16="http://schemas.microsoft.com/office/drawing/2014/main" id="{47BA132A-37F8-4C65-8A8B-465A7F5E4EA1}"/>
            </a:ext>
          </a:extLst>
        </xdr:cNvPr>
        <xdr:cNvSpPr/>
      </xdr:nvSpPr>
      <xdr:spPr>
        <a:xfrm>
          <a:off x="13271500" y="53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38982</xdr:rowOff>
    </xdr:from>
    <xdr:to>
      <xdr:col>72</xdr:col>
      <xdr:colOff>73025</xdr:colOff>
      <xdr:row>31</xdr:row>
      <xdr:rowOff>93437</xdr:rowOff>
    </xdr:to>
    <xdr:cxnSp macro="">
      <xdr:nvCxnSpPr>
        <xdr:cNvPr id="141" name="直線コネクタ 140">
          <a:extLst>
            <a:ext uri="{FF2B5EF4-FFF2-40B4-BE49-F238E27FC236}">
              <a16:creationId xmlns="" xmlns:a16="http://schemas.microsoft.com/office/drawing/2014/main" id="{9C7CFB3F-C70F-4186-9C8B-CD8DD75725B4}"/>
            </a:ext>
          </a:extLst>
        </xdr:cNvPr>
        <xdr:cNvCxnSpPr/>
      </xdr:nvCxnSpPr>
      <xdr:spPr>
        <a:xfrm>
          <a:off x="13322300" y="5353932"/>
          <a:ext cx="762000" cy="5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145020</xdr:rowOff>
    </xdr:from>
    <xdr:to>
      <xdr:col>64</xdr:col>
      <xdr:colOff>123825</xdr:colOff>
      <xdr:row>33</xdr:row>
      <xdr:rowOff>75170</xdr:rowOff>
    </xdr:to>
    <xdr:sp macro="" textlink="">
      <xdr:nvSpPr>
        <xdr:cNvPr id="142" name="楕円 141">
          <a:extLst>
            <a:ext uri="{FF2B5EF4-FFF2-40B4-BE49-F238E27FC236}">
              <a16:creationId xmlns="" xmlns:a16="http://schemas.microsoft.com/office/drawing/2014/main" id="{48040755-1A75-47EF-A215-2A6AA35F25F2}"/>
            </a:ext>
          </a:extLst>
        </xdr:cNvPr>
        <xdr:cNvSpPr/>
      </xdr:nvSpPr>
      <xdr:spPr>
        <a:xfrm>
          <a:off x="12509500" y="56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38982</xdr:rowOff>
    </xdr:from>
    <xdr:to>
      <xdr:col>68</xdr:col>
      <xdr:colOff>73025</xdr:colOff>
      <xdr:row>33</xdr:row>
      <xdr:rowOff>24370</xdr:rowOff>
    </xdr:to>
    <xdr:cxnSp macro="">
      <xdr:nvCxnSpPr>
        <xdr:cNvPr id="143" name="直線コネクタ 142">
          <a:extLst>
            <a:ext uri="{FF2B5EF4-FFF2-40B4-BE49-F238E27FC236}">
              <a16:creationId xmlns="" xmlns:a16="http://schemas.microsoft.com/office/drawing/2014/main" id="{11A6F029-C719-4FD0-A881-C4457A32B84C}"/>
            </a:ext>
          </a:extLst>
        </xdr:cNvPr>
        <xdr:cNvCxnSpPr/>
      </xdr:nvCxnSpPr>
      <xdr:spPr>
        <a:xfrm flipV="1">
          <a:off x="12560300" y="5353932"/>
          <a:ext cx="762000" cy="3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53763</xdr:rowOff>
    </xdr:from>
    <xdr:to>
      <xdr:col>60</xdr:col>
      <xdr:colOff>123825</xdr:colOff>
      <xdr:row>34</xdr:row>
      <xdr:rowOff>155363</xdr:rowOff>
    </xdr:to>
    <xdr:sp macro="" textlink="">
      <xdr:nvSpPr>
        <xdr:cNvPr id="144" name="楕円 143">
          <a:extLst>
            <a:ext uri="{FF2B5EF4-FFF2-40B4-BE49-F238E27FC236}">
              <a16:creationId xmlns="" xmlns:a16="http://schemas.microsoft.com/office/drawing/2014/main" id="{293834A8-0B9B-4B06-9A2B-D9B652DCF087}"/>
            </a:ext>
          </a:extLst>
        </xdr:cNvPr>
        <xdr:cNvSpPr/>
      </xdr:nvSpPr>
      <xdr:spPr>
        <a:xfrm>
          <a:off x="11747500" y="58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24370</xdr:rowOff>
    </xdr:from>
    <xdr:to>
      <xdr:col>64</xdr:col>
      <xdr:colOff>73025</xdr:colOff>
      <xdr:row>34</xdr:row>
      <xdr:rowOff>104563</xdr:rowOff>
    </xdr:to>
    <xdr:cxnSp macro="">
      <xdr:nvCxnSpPr>
        <xdr:cNvPr id="145" name="直線コネクタ 144">
          <a:extLst>
            <a:ext uri="{FF2B5EF4-FFF2-40B4-BE49-F238E27FC236}">
              <a16:creationId xmlns="" xmlns:a16="http://schemas.microsoft.com/office/drawing/2014/main" id="{FEC49B28-0F5C-4D84-BBA0-39D4308E9AA4}"/>
            </a:ext>
          </a:extLst>
        </xdr:cNvPr>
        <xdr:cNvCxnSpPr/>
      </xdr:nvCxnSpPr>
      <xdr:spPr>
        <a:xfrm flipV="1">
          <a:off x="11798300" y="5682220"/>
          <a:ext cx="762000" cy="2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46" name="n_1aveValue債務償還比率">
          <a:extLst>
            <a:ext uri="{FF2B5EF4-FFF2-40B4-BE49-F238E27FC236}">
              <a16:creationId xmlns="" xmlns:a16="http://schemas.microsoft.com/office/drawing/2014/main" id="{1D256821-FE15-49D8-9D5D-6469D1E37875}"/>
            </a:ext>
          </a:extLst>
        </xdr:cNvPr>
        <xdr:cNvSpPr txBox="1"/>
      </xdr:nvSpPr>
      <xdr:spPr>
        <a:xfrm>
          <a:off x="13836727" y="503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47" name="n_2aveValue債務償還比率">
          <a:extLst>
            <a:ext uri="{FF2B5EF4-FFF2-40B4-BE49-F238E27FC236}">
              <a16:creationId xmlns="" xmlns:a16="http://schemas.microsoft.com/office/drawing/2014/main" id="{3F649C69-8E9B-4660-9CF4-6C2CA2DB25B5}"/>
            </a:ext>
          </a:extLst>
        </xdr:cNvPr>
        <xdr:cNvSpPr txBox="1"/>
      </xdr:nvSpPr>
      <xdr:spPr>
        <a:xfrm>
          <a:off x="130874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48" name="n_3aveValue債務償還比率">
          <a:extLst>
            <a:ext uri="{FF2B5EF4-FFF2-40B4-BE49-F238E27FC236}">
              <a16:creationId xmlns="" xmlns:a16="http://schemas.microsoft.com/office/drawing/2014/main" id="{3C9ECA0C-E16D-45ED-A2F1-930D5CB43FAA}"/>
            </a:ext>
          </a:extLst>
        </xdr:cNvPr>
        <xdr:cNvSpPr txBox="1"/>
      </xdr:nvSpPr>
      <xdr:spPr>
        <a:xfrm>
          <a:off x="12325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49" name="n_4aveValue債務償還比率">
          <a:extLst>
            <a:ext uri="{FF2B5EF4-FFF2-40B4-BE49-F238E27FC236}">
              <a16:creationId xmlns="" xmlns:a16="http://schemas.microsoft.com/office/drawing/2014/main" id="{110590C8-2726-4611-8DF9-5CCE770C38EC}"/>
            </a:ext>
          </a:extLst>
        </xdr:cNvPr>
        <xdr:cNvSpPr txBox="1"/>
      </xdr:nvSpPr>
      <xdr:spPr>
        <a:xfrm>
          <a:off x="11563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135364</xdr:rowOff>
    </xdr:from>
    <xdr:ext cx="469744" cy="259045"/>
    <xdr:sp macro="" textlink="">
      <xdr:nvSpPr>
        <xdr:cNvPr id="150" name="n_1mainValue債務償還比率">
          <a:extLst>
            <a:ext uri="{FF2B5EF4-FFF2-40B4-BE49-F238E27FC236}">
              <a16:creationId xmlns="" xmlns:a16="http://schemas.microsoft.com/office/drawing/2014/main" id="{2DEDD73E-E57E-4315-A492-D23AF0A9A5E1}"/>
            </a:ext>
          </a:extLst>
        </xdr:cNvPr>
        <xdr:cNvSpPr txBox="1"/>
      </xdr:nvSpPr>
      <xdr:spPr>
        <a:xfrm>
          <a:off x="13836727" y="54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80909</xdr:rowOff>
    </xdr:from>
    <xdr:ext cx="469744" cy="259045"/>
    <xdr:sp macro="" textlink="">
      <xdr:nvSpPr>
        <xdr:cNvPr id="151" name="n_2mainValue債務償還比率">
          <a:extLst>
            <a:ext uri="{FF2B5EF4-FFF2-40B4-BE49-F238E27FC236}">
              <a16:creationId xmlns="" xmlns:a16="http://schemas.microsoft.com/office/drawing/2014/main" id="{7270EC33-1CD2-4365-9489-8401387B5152}"/>
            </a:ext>
          </a:extLst>
        </xdr:cNvPr>
        <xdr:cNvSpPr txBox="1"/>
      </xdr:nvSpPr>
      <xdr:spPr>
        <a:xfrm>
          <a:off x="13087427" y="53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66297</xdr:rowOff>
    </xdr:from>
    <xdr:ext cx="469744" cy="259045"/>
    <xdr:sp macro="" textlink="">
      <xdr:nvSpPr>
        <xdr:cNvPr id="152" name="n_3mainValue債務償還比率">
          <a:extLst>
            <a:ext uri="{FF2B5EF4-FFF2-40B4-BE49-F238E27FC236}">
              <a16:creationId xmlns="" xmlns:a16="http://schemas.microsoft.com/office/drawing/2014/main" id="{600ECC5F-64B4-47EA-A1A8-7A4885D3A3B8}"/>
            </a:ext>
          </a:extLst>
        </xdr:cNvPr>
        <xdr:cNvSpPr txBox="1"/>
      </xdr:nvSpPr>
      <xdr:spPr>
        <a:xfrm>
          <a:off x="12325427" y="57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146490</xdr:rowOff>
    </xdr:from>
    <xdr:ext cx="560923" cy="259045"/>
    <xdr:sp macro="" textlink="">
      <xdr:nvSpPr>
        <xdr:cNvPr id="153" name="n_4mainValue債務償還比率">
          <a:extLst>
            <a:ext uri="{FF2B5EF4-FFF2-40B4-BE49-F238E27FC236}">
              <a16:creationId xmlns="" xmlns:a16="http://schemas.microsoft.com/office/drawing/2014/main" id="{1763DDFE-5627-4E9D-AB8F-9D66968BDDC1}"/>
            </a:ext>
          </a:extLst>
        </xdr:cNvPr>
        <xdr:cNvSpPr txBox="1"/>
      </xdr:nvSpPr>
      <xdr:spPr>
        <a:xfrm>
          <a:off x="11517838" y="59757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 xmlns:a16="http://schemas.microsoft.com/office/drawing/2014/main" id="{4BC6A8E2-5AD9-4690-BA14-EB20509BC4A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 xmlns:a16="http://schemas.microsoft.com/office/drawing/2014/main" id="{BE5F3505-E4F5-4C31-A9C3-DC1DCB7DCE9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 xmlns:a16="http://schemas.microsoft.com/office/drawing/2014/main" id="{91B76AE6-D0B6-46D6-8094-F065349B192C}"/>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 xmlns:a16="http://schemas.microsoft.com/office/drawing/2014/main" id="{4EE6BDC1-BD39-4FB9-B1A3-DFD134B545F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 xmlns:a16="http://schemas.microsoft.com/office/drawing/2014/main" id="{16A38E45-0447-4AEE-AF9F-ABE01449286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 xmlns:a16="http://schemas.microsoft.com/office/drawing/2014/main" id="{D5504492-B2D4-4976-A067-F0D529FABA4B}"/>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8580A38-D3F4-4E53-9D49-03EF4CBB00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7582FEF3-7E84-49A0-A169-052A938359F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D418361D-78AF-4B2E-8AD3-CFE5F1C7C9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AFD9DB10-A982-4A08-B6AE-B1B3F98C293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5E888509-3483-42C8-BE33-79DB8CAEF2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D6529917-6425-4E4E-99D4-34AB4E50F0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1B7A0DAF-4343-47DD-AA6A-7FCE28977E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B7D19440-CCD5-4193-99A6-9C036125B7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71549C7C-0DC9-47E5-BB8C-720B33DC0D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A80D13E-4A34-4476-9582-E47115FA3F0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376A90D4-8E1D-48C6-B5B4-59DB86FCAA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B0DBF39-E999-40DB-885C-A4EE2B140C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9EF5DE9D-C055-4FE7-A114-F610535190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5E896F4-5A28-428C-97AA-A8F049C41A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E2E15A5-6DD2-4D4C-BD25-0568B72EC1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A0332F25-260A-4A9A-A999-3F0A338483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1BE09D6-4964-4082-B77D-C9F9120792B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50FE0B76-5FFA-45E7-A31A-AD2B01ECD5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D1944F1-E984-432E-AF99-CF2B96DC10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7C86F00-4C3D-42E4-8E01-027205D7941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48B0D027-043B-447C-B3E4-877810A72A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1719425-61EF-4EC3-9627-19F86A4E8A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DDFFEFB-622E-4211-9744-1120396CE1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6B3E1935-4C76-4924-AA3E-B57C797AF90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6D48C4B-A3FE-4353-9CB5-1F050432CF3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BD7F2EE-A61A-4466-9360-F16FFB6E830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3460F05E-70EF-4346-95C9-55FAE8D718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132840C9-B710-4550-B4EC-4C83464A41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27185513-B04F-4DE3-B596-E7FD01AA45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273A17EE-DF76-40F9-8B72-E3724681284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63F5B543-980A-4B3D-8625-58F14ECE80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22E7DB11-5DD0-46E3-83B1-CEA5AE1B3BF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45C7F190-F9BC-4C2F-B2E3-31A52A8517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2C4FAF0D-8339-440F-95D3-5CCB117E585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90DACECD-77DF-4F67-A94C-4712F4C1A0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47A0CC22-3C77-40D7-BE74-39CBE46F96A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7E830D0B-49C2-4BEB-A659-CF2B7A425D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190DFD1D-2CAE-4790-9F47-0FD12D0A0F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97132800-8307-451C-81E0-2588985A3E6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4315D653-B79E-4681-9CBC-B449318F68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6AE45749-BA02-4045-8E26-CC5E79649FD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7834C724-E39E-4BCF-840A-C66E6A481D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4BAB53F4-2B80-454E-B27C-8CA59C18532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86B303FF-83BE-4314-820C-ECE0F0B1B60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9018B455-F4D1-4325-B2CB-93235444BC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DE2580C7-B01D-4F66-BA6E-DE3C8CDF78B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94F308A3-80D2-4FF4-94A5-B19D3F37725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B1911578-1226-4517-AA1F-D780A40A3F7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8768F7CF-B86D-4FF1-B0D0-C72144C7CAF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9617B889-AFC5-4E04-BEC9-82D81EA520C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1526BDE6-7439-42AC-A19D-1EECC210E22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6DE3D15F-3147-4C7E-BE0E-4702D53B327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1ACDF719-098F-4DD7-97D1-A37CF0BC255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D5857C26-4D7F-4797-A345-55B344AB289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5AF26799-95F8-4BB2-AAD2-FB439B56BF7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 xmlns:a16="http://schemas.microsoft.com/office/drawing/2014/main" id="{08F7FB23-838A-4D38-89C1-6CD70E60F8F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 xmlns:a16="http://schemas.microsoft.com/office/drawing/2014/main" id="{29C95DBF-CAD7-4A70-A4FB-1BD171855FA1}"/>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 xmlns:a16="http://schemas.microsoft.com/office/drawing/2014/main" id="{E99869F9-F0C2-4350-B53D-302CE9423589}"/>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 xmlns:a16="http://schemas.microsoft.com/office/drawing/2014/main" id="{D3DD2253-DD35-403B-A1DF-2270EFD9DEB1}"/>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 xmlns:a16="http://schemas.microsoft.com/office/drawing/2014/main" id="{EE12A079-95D6-4173-BC19-C0C95CD7AEC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 xmlns:a16="http://schemas.microsoft.com/office/drawing/2014/main" id="{C0440B97-65CC-476B-A5A7-48087DBE1B85}"/>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 xmlns:a16="http://schemas.microsoft.com/office/drawing/2014/main" id="{72A2AFA7-CDEE-4B72-A3FE-8EE034AD0908}"/>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 xmlns:a16="http://schemas.microsoft.com/office/drawing/2014/main" id="{537723CE-CBB7-4383-BA25-DD0D1F895979}"/>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 xmlns:a16="http://schemas.microsoft.com/office/drawing/2014/main" id="{B9566EE2-3572-41C6-874F-4846D036453E}"/>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 xmlns:a16="http://schemas.microsoft.com/office/drawing/2014/main" id="{0C57A17D-FB9B-4614-9356-DE192F18E579}"/>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 xmlns:a16="http://schemas.microsoft.com/office/drawing/2014/main" id="{A3DBDAF3-A42F-47DD-92C4-A8DF63AF5C5E}"/>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 xmlns:a16="http://schemas.microsoft.com/office/drawing/2014/main" id="{A4ED0C87-9A09-40F3-A031-B3B3EA8D0672}"/>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4C6137AE-7DB1-4A07-A19E-0D8D3D72FA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AE4D844E-A4FF-4F2F-93E1-D6F4FE9E570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2E9BC681-6AD8-4F36-B3CC-E2AD7F5D2D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837305BC-43E3-4DD5-9544-8DC6D5A077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96AF4CE8-ECF6-4E36-A3B7-2FA384875E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154396</xdr:rowOff>
    </xdr:from>
    <xdr:to>
      <xdr:col>10</xdr:col>
      <xdr:colOff>165100</xdr:colOff>
      <xdr:row>42</xdr:row>
      <xdr:rowOff>84546</xdr:rowOff>
    </xdr:to>
    <xdr:sp macro="" textlink="">
      <xdr:nvSpPr>
        <xdr:cNvPr id="74" name="楕円 73">
          <a:extLst>
            <a:ext uri="{FF2B5EF4-FFF2-40B4-BE49-F238E27FC236}">
              <a16:creationId xmlns="" xmlns:a16="http://schemas.microsoft.com/office/drawing/2014/main" id="{7088E7CC-F8C9-4D14-800B-42BC306CD13F}"/>
            </a:ext>
          </a:extLst>
        </xdr:cNvPr>
        <xdr:cNvSpPr/>
      </xdr:nvSpPr>
      <xdr:spPr>
        <a:xfrm>
          <a:off x="1968500" y="7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32</xdr:row>
      <xdr:rowOff>123372</xdr:rowOff>
    </xdr:from>
    <xdr:to>
      <xdr:col>6</xdr:col>
      <xdr:colOff>38100</xdr:colOff>
      <xdr:row>33</xdr:row>
      <xdr:rowOff>53522</xdr:rowOff>
    </xdr:to>
    <xdr:sp macro="" textlink="">
      <xdr:nvSpPr>
        <xdr:cNvPr id="75" name="楕円 74">
          <a:extLst>
            <a:ext uri="{FF2B5EF4-FFF2-40B4-BE49-F238E27FC236}">
              <a16:creationId xmlns="" xmlns:a16="http://schemas.microsoft.com/office/drawing/2014/main" id="{CCF5BB1D-4E01-4F15-BED4-CCAC0E7E2150}"/>
            </a:ext>
          </a:extLst>
        </xdr:cNvPr>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42</xdr:row>
      <xdr:rowOff>33746</xdr:rowOff>
    </xdr:to>
    <xdr:cxnSp macro="">
      <xdr:nvCxnSpPr>
        <xdr:cNvPr id="76" name="直線コネクタ 75">
          <a:extLst>
            <a:ext uri="{FF2B5EF4-FFF2-40B4-BE49-F238E27FC236}">
              <a16:creationId xmlns="" xmlns:a16="http://schemas.microsoft.com/office/drawing/2014/main" id="{CD68F3A3-1A4E-4B7D-929B-1268A57A6A75}"/>
            </a:ext>
          </a:extLst>
        </xdr:cNvPr>
        <xdr:cNvCxnSpPr/>
      </xdr:nvCxnSpPr>
      <xdr:spPr>
        <a:xfrm>
          <a:off x="1130300" y="5660572"/>
          <a:ext cx="889000" cy="15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77" name="n_1aveValue【道路】&#10;有形固定資産減価償却率">
          <a:extLst>
            <a:ext uri="{FF2B5EF4-FFF2-40B4-BE49-F238E27FC236}">
              <a16:creationId xmlns="" xmlns:a16="http://schemas.microsoft.com/office/drawing/2014/main" id="{D4A18790-7B4D-43BB-BBD3-40EBAFA3A763}"/>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78" name="n_2aveValue【道路】&#10;有形固定資産減価償却率">
          <a:extLst>
            <a:ext uri="{FF2B5EF4-FFF2-40B4-BE49-F238E27FC236}">
              <a16:creationId xmlns="" xmlns:a16="http://schemas.microsoft.com/office/drawing/2014/main" id="{A53AFD56-C5B0-41AA-BE3B-22B2DF9FAF3A}"/>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79" name="n_3aveValue【道路】&#10;有形固定資産減価償却率">
          <a:extLst>
            <a:ext uri="{FF2B5EF4-FFF2-40B4-BE49-F238E27FC236}">
              <a16:creationId xmlns="" xmlns:a16="http://schemas.microsoft.com/office/drawing/2014/main" id="{FDE2A5BE-192F-43E4-8646-20FA8A11D6B8}"/>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0" name="n_4aveValue【道路】&#10;有形固定資産減価償却率">
          <a:extLst>
            <a:ext uri="{FF2B5EF4-FFF2-40B4-BE49-F238E27FC236}">
              <a16:creationId xmlns="" xmlns:a16="http://schemas.microsoft.com/office/drawing/2014/main" id="{72483447-A1C1-44FD-846E-D35B21C54EC8}"/>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75673</xdr:rowOff>
    </xdr:from>
    <xdr:ext cx="405111" cy="259045"/>
    <xdr:sp macro="" textlink="">
      <xdr:nvSpPr>
        <xdr:cNvPr id="81" name="n_3mainValue【道路】&#10;有形固定資産減価償却率">
          <a:extLst>
            <a:ext uri="{FF2B5EF4-FFF2-40B4-BE49-F238E27FC236}">
              <a16:creationId xmlns="" xmlns:a16="http://schemas.microsoft.com/office/drawing/2014/main" id="{0493A4C3-C257-4184-9A6F-BF90A59D79DB}"/>
            </a:ext>
          </a:extLst>
        </xdr:cNvPr>
        <xdr:cNvSpPr txBox="1"/>
      </xdr:nvSpPr>
      <xdr:spPr>
        <a:xfrm>
          <a:off x="1816744" y="727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82" name="n_4mainValue【道路】&#10;有形固定資産減価償却率">
          <a:extLst>
            <a:ext uri="{FF2B5EF4-FFF2-40B4-BE49-F238E27FC236}">
              <a16:creationId xmlns="" xmlns:a16="http://schemas.microsoft.com/office/drawing/2014/main" id="{D349BC2B-B229-4952-A13E-DBC74B09FA71}"/>
            </a:ext>
          </a:extLst>
        </xdr:cNvPr>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47C56687-2BFD-4AC6-986C-6BC4EE571A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14798E63-EE57-41FA-889F-91F043CBC22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8B95A4E8-65D7-4173-B65B-95B7CFA830C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E7ED9173-D3C8-4B86-9CB3-951686D24A6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DAD2684E-9239-40B7-8F32-4EC3AEBD1F2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214DCB75-066F-4EB8-A3A0-D8CABD5057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D7BEE59B-DCF5-4D8B-BF80-D61457EA40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72C026B7-E5F0-4767-82C3-EC850635AE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 xmlns:a16="http://schemas.microsoft.com/office/drawing/2014/main" id="{E50F6DF7-BEAE-4AE7-8C10-ADCB142728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C515B849-1E22-43E9-B35F-AD0D807DB4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 xmlns:a16="http://schemas.microsoft.com/office/drawing/2014/main" id="{0F138765-E0FC-4EAB-91E3-FFCB70276A2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 xmlns:a16="http://schemas.microsoft.com/office/drawing/2014/main" id="{7266330A-6A2F-44FD-BED3-7451F85C39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 xmlns:a16="http://schemas.microsoft.com/office/drawing/2014/main" id="{A4C74A50-67BC-48DE-8357-85D316D9038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 xmlns:a16="http://schemas.microsoft.com/office/drawing/2014/main" id="{99FED8AC-35E7-451B-8DD5-72ECBE30D66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 xmlns:a16="http://schemas.microsoft.com/office/drawing/2014/main" id="{10E31528-F66C-4DD1-99B2-EE54D7D1203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 xmlns:a16="http://schemas.microsoft.com/office/drawing/2014/main" id="{EF00416E-8C73-44D7-89EF-FE07D8DED72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 xmlns:a16="http://schemas.microsoft.com/office/drawing/2014/main" id="{99A23F6F-D08D-42B0-AB9D-C0C0E355D9F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 xmlns:a16="http://schemas.microsoft.com/office/drawing/2014/main" id="{8B30D371-70D7-4C8B-820B-4AB45181882E}"/>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 xmlns:a16="http://schemas.microsoft.com/office/drawing/2014/main" id="{0B072578-1637-4D10-839C-1768B7EE41D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 xmlns:a16="http://schemas.microsoft.com/office/drawing/2014/main" id="{29BBF8C8-9FEB-487C-82EE-782322A7CD5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3F9014AE-DB9F-4BED-A235-1139BB5A68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 xmlns:a16="http://schemas.microsoft.com/office/drawing/2014/main" id="{3F1BFBF0-8144-45FB-B967-506B7AF4A3EC}"/>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CF79C4BD-99F5-4879-9106-E0C59845651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06" name="直線コネクタ 105">
          <a:extLst>
            <a:ext uri="{FF2B5EF4-FFF2-40B4-BE49-F238E27FC236}">
              <a16:creationId xmlns="" xmlns:a16="http://schemas.microsoft.com/office/drawing/2014/main" id="{AC05FF2E-0C30-4802-80E0-52DF57B53F9A}"/>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07" name="【道路】&#10;一人当たり延長最小値テキスト">
          <a:extLst>
            <a:ext uri="{FF2B5EF4-FFF2-40B4-BE49-F238E27FC236}">
              <a16:creationId xmlns="" xmlns:a16="http://schemas.microsoft.com/office/drawing/2014/main" id="{52C68018-BED6-4F50-AB4C-1C26B5830BDD}"/>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08" name="直線コネクタ 107">
          <a:extLst>
            <a:ext uri="{FF2B5EF4-FFF2-40B4-BE49-F238E27FC236}">
              <a16:creationId xmlns="" xmlns:a16="http://schemas.microsoft.com/office/drawing/2014/main" id="{679BEBB5-5723-4F7A-85F9-C304F447EBAA}"/>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09" name="【道路】&#10;一人当たり延長最大値テキスト">
          <a:extLst>
            <a:ext uri="{FF2B5EF4-FFF2-40B4-BE49-F238E27FC236}">
              <a16:creationId xmlns="" xmlns:a16="http://schemas.microsoft.com/office/drawing/2014/main" id="{166A9E8A-D0A9-41BA-94AA-6C21C6429A33}"/>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0" name="直線コネクタ 109">
          <a:extLst>
            <a:ext uri="{FF2B5EF4-FFF2-40B4-BE49-F238E27FC236}">
              <a16:creationId xmlns="" xmlns:a16="http://schemas.microsoft.com/office/drawing/2014/main" id="{C37D6D97-DB56-4083-BE9A-5E094354C1E6}"/>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11" name="【道路】&#10;一人当たり延長平均値テキスト">
          <a:extLst>
            <a:ext uri="{FF2B5EF4-FFF2-40B4-BE49-F238E27FC236}">
              <a16:creationId xmlns="" xmlns:a16="http://schemas.microsoft.com/office/drawing/2014/main" id="{291F618B-A252-4DDD-84C9-B9C94D4C3968}"/>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12" name="フローチャート: 判断 111">
          <a:extLst>
            <a:ext uri="{FF2B5EF4-FFF2-40B4-BE49-F238E27FC236}">
              <a16:creationId xmlns="" xmlns:a16="http://schemas.microsoft.com/office/drawing/2014/main" id="{1EC5D5A3-49BF-45FD-84DD-FE695C174283}"/>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13" name="フローチャート: 判断 112">
          <a:extLst>
            <a:ext uri="{FF2B5EF4-FFF2-40B4-BE49-F238E27FC236}">
              <a16:creationId xmlns="" xmlns:a16="http://schemas.microsoft.com/office/drawing/2014/main" id="{91605FA6-BFE0-4D77-B9D8-909C243658B3}"/>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14" name="フローチャート: 判断 113">
          <a:extLst>
            <a:ext uri="{FF2B5EF4-FFF2-40B4-BE49-F238E27FC236}">
              <a16:creationId xmlns="" xmlns:a16="http://schemas.microsoft.com/office/drawing/2014/main" id="{0D28857F-FD5B-47B6-AD51-B2640995D11A}"/>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15" name="フローチャート: 判断 114">
          <a:extLst>
            <a:ext uri="{FF2B5EF4-FFF2-40B4-BE49-F238E27FC236}">
              <a16:creationId xmlns="" xmlns:a16="http://schemas.microsoft.com/office/drawing/2014/main" id="{7CEA5EB4-F73F-4FFA-8788-61A65A28105A}"/>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16" name="フローチャート: 判断 115">
          <a:extLst>
            <a:ext uri="{FF2B5EF4-FFF2-40B4-BE49-F238E27FC236}">
              <a16:creationId xmlns="" xmlns:a16="http://schemas.microsoft.com/office/drawing/2014/main" id="{A49B81F4-29CB-47CB-A3B0-9DF5BC446996}"/>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CABBFAC7-1190-4E93-B5E8-66020B4273F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1DAE8D01-7921-4F3A-8D08-32FB857669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9B322AB2-F0A6-498E-9A14-31C14586541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9ED57081-FC1F-4C26-A4C9-25FFD17ADA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E3BB3170-588B-422C-94FE-B43712A4EFA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21133</xdr:rowOff>
    </xdr:from>
    <xdr:to>
      <xdr:col>41</xdr:col>
      <xdr:colOff>101600</xdr:colOff>
      <xdr:row>41</xdr:row>
      <xdr:rowOff>122733</xdr:rowOff>
    </xdr:to>
    <xdr:sp macro="" textlink="">
      <xdr:nvSpPr>
        <xdr:cNvPr id="122" name="楕円 121">
          <a:extLst>
            <a:ext uri="{FF2B5EF4-FFF2-40B4-BE49-F238E27FC236}">
              <a16:creationId xmlns="" xmlns:a16="http://schemas.microsoft.com/office/drawing/2014/main" id="{08914281-BCA1-44FF-90E0-C08DF1EF8568}"/>
            </a:ext>
          </a:extLst>
        </xdr:cNvPr>
        <xdr:cNvSpPr/>
      </xdr:nvSpPr>
      <xdr:spPr>
        <a:xfrm>
          <a:off x="7810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21704</xdr:rowOff>
    </xdr:from>
    <xdr:to>
      <xdr:col>36</xdr:col>
      <xdr:colOff>165100</xdr:colOff>
      <xdr:row>41</xdr:row>
      <xdr:rowOff>123304</xdr:rowOff>
    </xdr:to>
    <xdr:sp macro="" textlink="">
      <xdr:nvSpPr>
        <xdr:cNvPr id="123" name="楕円 122">
          <a:extLst>
            <a:ext uri="{FF2B5EF4-FFF2-40B4-BE49-F238E27FC236}">
              <a16:creationId xmlns="" xmlns:a16="http://schemas.microsoft.com/office/drawing/2014/main" id="{7CDCBC2F-18FC-464A-B8DC-03D7D513A824}"/>
            </a:ext>
          </a:extLst>
        </xdr:cNvPr>
        <xdr:cNvSpPr/>
      </xdr:nvSpPr>
      <xdr:spPr>
        <a:xfrm>
          <a:off x="6921500" y="705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71933</xdr:rowOff>
    </xdr:from>
    <xdr:to>
      <xdr:col>41</xdr:col>
      <xdr:colOff>50800</xdr:colOff>
      <xdr:row>41</xdr:row>
      <xdr:rowOff>72504</xdr:rowOff>
    </xdr:to>
    <xdr:cxnSp macro="">
      <xdr:nvCxnSpPr>
        <xdr:cNvPr id="124" name="直線コネクタ 123">
          <a:extLst>
            <a:ext uri="{FF2B5EF4-FFF2-40B4-BE49-F238E27FC236}">
              <a16:creationId xmlns="" xmlns:a16="http://schemas.microsoft.com/office/drawing/2014/main" id="{FC288B2A-11A8-4F58-B409-AC9209D1629D}"/>
            </a:ext>
          </a:extLst>
        </xdr:cNvPr>
        <xdr:cNvCxnSpPr/>
      </xdr:nvCxnSpPr>
      <xdr:spPr>
        <a:xfrm flipV="1">
          <a:off x="6972300" y="71013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25" name="n_1aveValue【道路】&#10;一人当たり延長">
          <a:extLst>
            <a:ext uri="{FF2B5EF4-FFF2-40B4-BE49-F238E27FC236}">
              <a16:creationId xmlns="" xmlns:a16="http://schemas.microsoft.com/office/drawing/2014/main" id="{4AEAD534-6997-4C40-A5DC-53C55FA91A68}"/>
            </a:ext>
          </a:extLst>
        </xdr:cNvPr>
        <xdr:cNvSpPr txBox="1"/>
      </xdr:nvSpPr>
      <xdr:spPr>
        <a:xfrm>
          <a:off x="9391727" y="668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26" name="n_2aveValue【道路】&#10;一人当たり延長">
          <a:extLst>
            <a:ext uri="{FF2B5EF4-FFF2-40B4-BE49-F238E27FC236}">
              <a16:creationId xmlns="" xmlns:a16="http://schemas.microsoft.com/office/drawing/2014/main" id="{1C7C0648-E8A7-44D7-9280-CCC8EE041853}"/>
            </a:ext>
          </a:extLst>
        </xdr:cNvPr>
        <xdr:cNvSpPr txBox="1"/>
      </xdr:nvSpPr>
      <xdr:spPr>
        <a:xfrm>
          <a:off x="8515427" y="668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27" name="n_3aveValue【道路】&#10;一人当たり延長">
          <a:extLst>
            <a:ext uri="{FF2B5EF4-FFF2-40B4-BE49-F238E27FC236}">
              <a16:creationId xmlns="" xmlns:a16="http://schemas.microsoft.com/office/drawing/2014/main" id="{20BE20E4-22DF-4EF0-A59F-D376B95C3EF3}"/>
            </a:ext>
          </a:extLst>
        </xdr:cNvPr>
        <xdr:cNvSpPr txBox="1"/>
      </xdr:nvSpPr>
      <xdr:spPr>
        <a:xfrm>
          <a:off x="7626427" y="66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28" name="n_4aveValue【道路】&#10;一人当たり延長">
          <a:extLst>
            <a:ext uri="{FF2B5EF4-FFF2-40B4-BE49-F238E27FC236}">
              <a16:creationId xmlns="" xmlns:a16="http://schemas.microsoft.com/office/drawing/2014/main" id="{FB132654-054E-4273-83F8-7990803F8A36}"/>
            </a:ext>
          </a:extLst>
        </xdr:cNvPr>
        <xdr:cNvSpPr txBox="1"/>
      </xdr:nvSpPr>
      <xdr:spPr>
        <a:xfrm>
          <a:off x="6737427" y="66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113860</xdr:rowOff>
    </xdr:from>
    <xdr:ext cx="469744" cy="259045"/>
    <xdr:sp macro="" textlink="">
      <xdr:nvSpPr>
        <xdr:cNvPr id="129" name="n_3mainValue【道路】&#10;一人当たり延長">
          <a:extLst>
            <a:ext uri="{FF2B5EF4-FFF2-40B4-BE49-F238E27FC236}">
              <a16:creationId xmlns="" xmlns:a16="http://schemas.microsoft.com/office/drawing/2014/main" id="{18AC607D-2C72-4F06-96F2-564C56A24FE2}"/>
            </a:ext>
          </a:extLst>
        </xdr:cNvPr>
        <xdr:cNvSpPr txBox="1"/>
      </xdr:nvSpPr>
      <xdr:spPr>
        <a:xfrm>
          <a:off x="7626427" y="714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114431</xdr:rowOff>
    </xdr:from>
    <xdr:ext cx="469744" cy="259045"/>
    <xdr:sp macro="" textlink="">
      <xdr:nvSpPr>
        <xdr:cNvPr id="130" name="n_4mainValue【道路】&#10;一人当たり延長">
          <a:extLst>
            <a:ext uri="{FF2B5EF4-FFF2-40B4-BE49-F238E27FC236}">
              <a16:creationId xmlns="" xmlns:a16="http://schemas.microsoft.com/office/drawing/2014/main" id="{5A5F06EF-541F-444A-8672-B8A3E9F35DD7}"/>
            </a:ext>
          </a:extLst>
        </xdr:cNvPr>
        <xdr:cNvSpPr txBox="1"/>
      </xdr:nvSpPr>
      <xdr:spPr>
        <a:xfrm>
          <a:off x="6737427" y="71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 xmlns:a16="http://schemas.microsoft.com/office/drawing/2014/main" id="{BDE6758E-3F50-48A1-B4EA-897FD683EC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 xmlns:a16="http://schemas.microsoft.com/office/drawing/2014/main" id="{5590370B-976F-4CA2-A63E-2E6FDD6BBE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 xmlns:a16="http://schemas.microsoft.com/office/drawing/2014/main" id="{407CBACC-03EA-4334-B8B6-0D7C3FC4EF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 xmlns:a16="http://schemas.microsoft.com/office/drawing/2014/main" id="{509343FF-062A-4F67-BB0A-367BB085E3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 xmlns:a16="http://schemas.microsoft.com/office/drawing/2014/main" id="{D96E33CB-8406-4C61-9770-B582949DF26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 xmlns:a16="http://schemas.microsoft.com/office/drawing/2014/main" id="{47E7866A-9ADA-4571-94A2-7CDCA92A73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 xmlns:a16="http://schemas.microsoft.com/office/drawing/2014/main" id="{250DC1BF-AA93-4881-9530-BD8BC9E99B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 xmlns:a16="http://schemas.microsoft.com/office/drawing/2014/main" id="{2D10CE59-DB32-412B-9F26-AB06C8A36B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 xmlns:a16="http://schemas.microsoft.com/office/drawing/2014/main" id="{B1D951B7-F0FE-4CA3-A7A5-3107AA53645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 xmlns:a16="http://schemas.microsoft.com/office/drawing/2014/main" id="{1FC7610A-7653-4456-A789-6D60D86D0EA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 xmlns:a16="http://schemas.microsoft.com/office/drawing/2014/main" id="{AEE058E2-7706-4442-AEB7-62C2ECB264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 xmlns:a16="http://schemas.microsoft.com/office/drawing/2014/main" id="{23A3E62C-3502-4EBA-8504-9768F6ED9E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 xmlns:a16="http://schemas.microsoft.com/office/drawing/2014/main" id="{3CD6561C-8020-4CE4-8642-A9FFE8CF45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 xmlns:a16="http://schemas.microsoft.com/office/drawing/2014/main" id="{4F295944-4C65-499C-9DCC-8C9D296570B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 xmlns:a16="http://schemas.microsoft.com/office/drawing/2014/main" id="{C54FBA23-CFFE-42EF-AEBD-F3CD0A62C8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 xmlns:a16="http://schemas.microsoft.com/office/drawing/2014/main" id="{57C2318B-41A8-4CB3-983D-E5F6174A66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 xmlns:a16="http://schemas.microsoft.com/office/drawing/2014/main" id="{7A5C3878-CC4A-445E-B317-985FD9443D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 xmlns:a16="http://schemas.microsoft.com/office/drawing/2014/main" id="{04D49299-B82E-4093-8D56-10A083324C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 xmlns:a16="http://schemas.microsoft.com/office/drawing/2014/main" id="{DD8134D2-FFE0-4B58-ADC9-508C25FD03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 xmlns:a16="http://schemas.microsoft.com/office/drawing/2014/main" id="{E97F5D78-FF32-4755-9BBB-36391322E79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 xmlns:a16="http://schemas.microsoft.com/office/drawing/2014/main" id="{8796CFA1-FEFF-4EDB-8B18-C1C8CF7719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 xmlns:a16="http://schemas.microsoft.com/office/drawing/2014/main" id="{C9BBD6B4-E92F-4EB7-8E74-481852A0C34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 xmlns:a16="http://schemas.microsoft.com/office/drawing/2014/main" id="{0D0221CB-433A-4825-9A5D-79D3D3AE789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 xmlns:a16="http://schemas.microsoft.com/office/drawing/2014/main" id="{4B0092C4-4573-4C4B-8EAA-2343B2E23F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 xmlns:a16="http://schemas.microsoft.com/office/drawing/2014/main" id="{F4710223-B2CD-4BD3-92B6-8C7A1E8F577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56" name="直線コネクタ 155">
          <a:extLst>
            <a:ext uri="{FF2B5EF4-FFF2-40B4-BE49-F238E27FC236}">
              <a16:creationId xmlns="" xmlns:a16="http://schemas.microsoft.com/office/drawing/2014/main" id="{2425D91E-FA99-4F9E-A0E7-2BF8A55ECAD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57" name="【橋りょう・トンネル】&#10;有形固定資産減価償却率最小値テキスト">
          <a:extLst>
            <a:ext uri="{FF2B5EF4-FFF2-40B4-BE49-F238E27FC236}">
              <a16:creationId xmlns="" xmlns:a16="http://schemas.microsoft.com/office/drawing/2014/main" id="{087A3ED8-B0A4-49FB-BBFF-77629B394DCD}"/>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58" name="直線コネクタ 157">
          <a:extLst>
            <a:ext uri="{FF2B5EF4-FFF2-40B4-BE49-F238E27FC236}">
              <a16:creationId xmlns="" xmlns:a16="http://schemas.microsoft.com/office/drawing/2014/main" id="{D9D3B31D-D427-428C-A877-5D2E8639A434}"/>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59" name="【橋りょう・トンネル】&#10;有形固定資産減価償却率最大値テキスト">
          <a:extLst>
            <a:ext uri="{FF2B5EF4-FFF2-40B4-BE49-F238E27FC236}">
              <a16:creationId xmlns="" xmlns:a16="http://schemas.microsoft.com/office/drawing/2014/main" id="{C9DDACAC-AAE5-4B7A-9587-BC42F23C7AA6}"/>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60" name="直線コネクタ 159">
          <a:extLst>
            <a:ext uri="{FF2B5EF4-FFF2-40B4-BE49-F238E27FC236}">
              <a16:creationId xmlns="" xmlns:a16="http://schemas.microsoft.com/office/drawing/2014/main" id="{D607460A-66B9-4A87-A24B-7588ABAABCB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61" name="【橋りょう・トンネル】&#10;有形固定資産減価償却率平均値テキスト">
          <a:extLst>
            <a:ext uri="{FF2B5EF4-FFF2-40B4-BE49-F238E27FC236}">
              <a16:creationId xmlns="" xmlns:a16="http://schemas.microsoft.com/office/drawing/2014/main" id="{37D19987-88B1-4360-BF82-AC5A2EAA7905}"/>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62" name="フローチャート: 判断 161">
          <a:extLst>
            <a:ext uri="{FF2B5EF4-FFF2-40B4-BE49-F238E27FC236}">
              <a16:creationId xmlns="" xmlns:a16="http://schemas.microsoft.com/office/drawing/2014/main" id="{F625F433-8BAA-447E-A700-F25838298AD4}"/>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63" name="フローチャート: 判断 162">
          <a:extLst>
            <a:ext uri="{FF2B5EF4-FFF2-40B4-BE49-F238E27FC236}">
              <a16:creationId xmlns="" xmlns:a16="http://schemas.microsoft.com/office/drawing/2014/main" id="{D4929E8B-5CF4-4215-82B4-FA30D38D0966}"/>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64" name="フローチャート: 判断 163">
          <a:extLst>
            <a:ext uri="{FF2B5EF4-FFF2-40B4-BE49-F238E27FC236}">
              <a16:creationId xmlns="" xmlns:a16="http://schemas.microsoft.com/office/drawing/2014/main" id="{CC7B73EC-F0A7-49DD-A7F0-FEADAF626679}"/>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65" name="フローチャート: 判断 164">
          <a:extLst>
            <a:ext uri="{FF2B5EF4-FFF2-40B4-BE49-F238E27FC236}">
              <a16:creationId xmlns="" xmlns:a16="http://schemas.microsoft.com/office/drawing/2014/main" id="{CBC6F20E-82B8-4470-B1FE-4FD8EBC3855C}"/>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66" name="フローチャート: 判断 165">
          <a:extLst>
            <a:ext uri="{FF2B5EF4-FFF2-40B4-BE49-F238E27FC236}">
              <a16:creationId xmlns="" xmlns:a16="http://schemas.microsoft.com/office/drawing/2014/main" id="{BCBEFB26-BFD0-4496-AA24-BD4FA3E50D9F}"/>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55620E84-7F04-453C-833E-22CA3BD4F3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 xmlns:a16="http://schemas.microsoft.com/office/drawing/2014/main" id="{8D2E8B0F-EED9-464D-A1C0-B4E971E65BF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C3D02C7A-23DB-45DF-A7E1-319E6888FF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E4CFD373-D99C-4E54-9D3B-6A36276E6B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CE348BAA-9EC7-4330-BDBF-CB5CDE0A8E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159838</xdr:rowOff>
    </xdr:from>
    <xdr:to>
      <xdr:col>10</xdr:col>
      <xdr:colOff>165100</xdr:colOff>
      <xdr:row>59</xdr:row>
      <xdr:rowOff>89988</xdr:rowOff>
    </xdr:to>
    <xdr:sp macro="" textlink="">
      <xdr:nvSpPr>
        <xdr:cNvPr id="172" name="楕円 171">
          <a:extLst>
            <a:ext uri="{FF2B5EF4-FFF2-40B4-BE49-F238E27FC236}">
              <a16:creationId xmlns="" xmlns:a16="http://schemas.microsoft.com/office/drawing/2014/main" id="{31FC85EF-DDA5-4A17-917D-99E98DADD221}"/>
            </a:ext>
          </a:extLst>
        </xdr:cNvPr>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35741</xdr:rowOff>
    </xdr:from>
    <xdr:to>
      <xdr:col>6</xdr:col>
      <xdr:colOff>38100</xdr:colOff>
      <xdr:row>59</xdr:row>
      <xdr:rowOff>137341</xdr:rowOff>
    </xdr:to>
    <xdr:sp macro="" textlink="">
      <xdr:nvSpPr>
        <xdr:cNvPr id="173" name="楕円 172">
          <a:extLst>
            <a:ext uri="{FF2B5EF4-FFF2-40B4-BE49-F238E27FC236}">
              <a16:creationId xmlns="" xmlns:a16="http://schemas.microsoft.com/office/drawing/2014/main" id="{DDA69E0D-C79E-426F-920E-6E665A80C39B}"/>
            </a:ext>
          </a:extLst>
        </xdr:cNvPr>
        <xdr:cNvSpPr/>
      </xdr:nvSpPr>
      <xdr:spPr>
        <a:xfrm>
          <a:off x="1079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39188</xdr:rowOff>
    </xdr:from>
    <xdr:to>
      <xdr:col>10</xdr:col>
      <xdr:colOff>114300</xdr:colOff>
      <xdr:row>59</xdr:row>
      <xdr:rowOff>86541</xdr:rowOff>
    </xdr:to>
    <xdr:cxnSp macro="">
      <xdr:nvCxnSpPr>
        <xdr:cNvPr id="174" name="直線コネクタ 173">
          <a:extLst>
            <a:ext uri="{FF2B5EF4-FFF2-40B4-BE49-F238E27FC236}">
              <a16:creationId xmlns="" xmlns:a16="http://schemas.microsoft.com/office/drawing/2014/main" id="{73E66950-D46E-46CD-84D1-8694582EC3E0}"/>
            </a:ext>
          </a:extLst>
        </xdr:cNvPr>
        <xdr:cNvCxnSpPr/>
      </xdr:nvCxnSpPr>
      <xdr:spPr>
        <a:xfrm flipV="1">
          <a:off x="1130300" y="101547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175" name="n_1aveValue【橋りょう・トンネル】&#10;有形固定資産減価償却率">
          <a:extLst>
            <a:ext uri="{FF2B5EF4-FFF2-40B4-BE49-F238E27FC236}">
              <a16:creationId xmlns="" xmlns:a16="http://schemas.microsoft.com/office/drawing/2014/main" id="{3E93244D-DCCD-492E-AB10-B213620B6B43}"/>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76" name="n_2aveValue【橋りょう・トンネル】&#10;有形固定資産減価償却率">
          <a:extLst>
            <a:ext uri="{FF2B5EF4-FFF2-40B4-BE49-F238E27FC236}">
              <a16:creationId xmlns="" xmlns:a16="http://schemas.microsoft.com/office/drawing/2014/main" id="{578FD75D-04F2-43BF-B7D4-4EE4B109A1BF}"/>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77" name="n_3aveValue【橋りょう・トンネル】&#10;有形固定資産減価償却率">
          <a:extLst>
            <a:ext uri="{FF2B5EF4-FFF2-40B4-BE49-F238E27FC236}">
              <a16:creationId xmlns="" xmlns:a16="http://schemas.microsoft.com/office/drawing/2014/main" id="{01CD50EC-DE3A-4E7F-90F5-1B37922B4EC5}"/>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178" name="n_4aveValue【橋りょう・トンネル】&#10;有形固定資産減価償却率">
          <a:extLst>
            <a:ext uri="{FF2B5EF4-FFF2-40B4-BE49-F238E27FC236}">
              <a16:creationId xmlns="" xmlns:a16="http://schemas.microsoft.com/office/drawing/2014/main" id="{7FAAC12E-46BD-4012-9D42-8456B0FAB3D5}"/>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179" name="n_3mainValue【橋りょう・トンネル】&#10;有形固定資産減価償却率">
          <a:extLst>
            <a:ext uri="{FF2B5EF4-FFF2-40B4-BE49-F238E27FC236}">
              <a16:creationId xmlns="" xmlns:a16="http://schemas.microsoft.com/office/drawing/2014/main" id="{DDC7A1F3-BDED-4EAB-B666-6CBF4ACD2099}"/>
            </a:ext>
          </a:extLst>
        </xdr:cNvPr>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153868</xdr:rowOff>
    </xdr:from>
    <xdr:ext cx="405111" cy="259045"/>
    <xdr:sp macro="" textlink="">
      <xdr:nvSpPr>
        <xdr:cNvPr id="180" name="n_4mainValue【橋りょう・トンネル】&#10;有形固定資産減価償却率">
          <a:extLst>
            <a:ext uri="{FF2B5EF4-FFF2-40B4-BE49-F238E27FC236}">
              <a16:creationId xmlns="" xmlns:a16="http://schemas.microsoft.com/office/drawing/2014/main" id="{C1340D8D-E320-43FA-936D-AD7B6ACD8F1B}"/>
            </a:ext>
          </a:extLst>
        </xdr:cNvPr>
        <xdr:cNvSpPr txBox="1"/>
      </xdr:nvSpPr>
      <xdr:spPr>
        <a:xfrm>
          <a:off x="927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 xmlns:a16="http://schemas.microsoft.com/office/drawing/2014/main" id="{AFA808CA-437F-43D8-A212-B0279A6F8E5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 xmlns:a16="http://schemas.microsoft.com/office/drawing/2014/main" id="{84B7D142-7D66-4F18-B363-A1A5A2A93DA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 xmlns:a16="http://schemas.microsoft.com/office/drawing/2014/main" id="{A83E0039-1D63-437F-A52C-8A242CEF49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 xmlns:a16="http://schemas.microsoft.com/office/drawing/2014/main" id="{0DA5A830-69F6-4574-B657-D69680EEC34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 xmlns:a16="http://schemas.microsoft.com/office/drawing/2014/main" id="{657D2889-5691-46F6-9A32-AACEB516015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 xmlns:a16="http://schemas.microsoft.com/office/drawing/2014/main" id="{2B4F6126-5D25-477B-B31C-FFC8BE7401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 xmlns:a16="http://schemas.microsoft.com/office/drawing/2014/main" id="{BF63F3E7-BBC7-4DF4-934F-E32FD0F4424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 xmlns:a16="http://schemas.microsoft.com/office/drawing/2014/main" id="{FD76260F-03F6-44E8-B6D6-D463E7A7D8F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 xmlns:a16="http://schemas.microsoft.com/office/drawing/2014/main" id="{4E7D18EC-C4B5-41CF-AA53-8EE2CDF8F58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 xmlns:a16="http://schemas.microsoft.com/office/drawing/2014/main" id="{67A94588-E5F1-440E-BD75-F18AD2D7D0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 xmlns:a16="http://schemas.microsoft.com/office/drawing/2014/main" id="{D38764D1-BA3A-4DD0-8594-17D82AC2068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a:extLst>
            <a:ext uri="{FF2B5EF4-FFF2-40B4-BE49-F238E27FC236}">
              <a16:creationId xmlns="" xmlns:a16="http://schemas.microsoft.com/office/drawing/2014/main" id="{AD48E1A8-BA12-4A2D-AC8E-B3EC91D5CB6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 xmlns:a16="http://schemas.microsoft.com/office/drawing/2014/main" id="{87A4459F-731A-4232-B71D-AA2D22206B7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4" name="テキスト ボックス 193">
          <a:extLst>
            <a:ext uri="{FF2B5EF4-FFF2-40B4-BE49-F238E27FC236}">
              <a16:creationId xmlns="" xmlns:a16="http://schemas.microsoft.com/office/drawing/2014/main" id="{F5553530-A981-4D37-A552-61361C38CD3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 xmlns:a16="http://schemas.microsoft.com/office/drawing/2014/main" id="{85060F27-4066-4C97-958E-FC88C99668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6" name="テキスト ボックス 195">
          <a:extLst>
            <a:ext uri="{FF2B5EF4-FFF2-40B4-BE49-F238E27FC236}">
              <a16:creationId xmlns="" xmlns:a16="http://schemas.microsoft.com/office/drawing/2014/main" id="{1D6A0A45-9927-473B-83F5-20CFEB51EDE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 xmlns:a16="http://schemas.microsoft.com/office/drawing/2014/main" id="{C6E8BE03-23AA-4559-AEE7-3814380E6C6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8" name="テキスト ボックス 197">
          <a:extLst>
            <a:ext uri="{FF2B5EF4-FFF2-40B4-BE49-F238E27FC236}">
              <a16:creationId xmlns="" xmlns:a16="http://schemas.microsoft.com/office/drawing/2014/main" id="{CDA6C068-E4DD-410F-AA1B-01195B3C9833}"/>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 xmlns:a16="http://schemas.microsoft.com/office/drawing/2014/main" id="{ECA6D7D8-FB5F-4180-B0C5-EC2ED50AA89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a:extLst>
            <a:ext uri="{FF2B5EF4-FFF2-40B4-BE49-F238E27FC236}">
              <a16:creationId xmlns="" xmlns:a16="http://schemas.microsoft.com/office/drawing/2014/main" id="{66F9A81C-D86D-4E53-B217-34832AF3784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 xmlns:a16="http://schemas.microsoft.com/office/drawing/2014/main" id="{3351A1F3-080B-45D7-88D2-A11CA164E3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 xmlns:a16="http://schemas.microsoft.com/office/drawing/2014/main" id="{7D5EABC9-E4CE-4B7C-8459-EDBF6861E7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 xmlns:a16="http://schemas.microsoft.com/office/drawing/2014/main" id="{EA3E637C-5FF4-4BA6-818D-4BDEB88C8EF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04" name="直線コネクタ 203">
          <a:extLst>
            <a:ext uri="{FF2B5EF4-FFF2-40B4-BE49-F238E27FC236}">
              <a16:creationId xmlns="" xmlns:a16="http://schemas.microsoft.com/office/drawing/2014/main" id="{8868DBC0-A022-4852-AA78-0B0EF8BC3541}"/>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05" name="【橋りょう・トンネル】&#10;一人当たり有形固定資産（償却資産）額最小値テキスト">
          <a:extLst>
            <a:ext uri="{FF2B5EF4-FFF2-40B4-BE49-F238E27FC236}">
              <a16:creationId xmlns="" xmlns:a16="http://schemas.microsoft.com/office/drawing/2014/main" id="{86639AC7-EDB1-4A63-AA92-529B96134A25}"/>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06" name="直線コネクタ 205">
          <a:extLst>
            <a:ext uri="{FF2B5EF4-FFF2-40B4-BE49-F238E27FC236}">
              <a16:creationId xmlns="" xmlns:a16="http://schemas.microsoft.com/office/drawing/2014/main" id="{0DBA233A-AB95-466E-8CBE-4F10AC764B05}"/>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07" name="【橋りょう・トンネル】&#10;一人当たり有形固定資産（償却資産）額最大値テキスト">
          <a:extLst>
            <a:ext uri="{FF2B5EF4-FFF2-40B4-BE49-F238E27FC236}">
              <a16:creationId xmlns="" xmlns:a16="http://schemas.microsoft.com/office/drawing/2014/main" id="{601CD668-31AC-404E-B2D3-FA04C990E675}"/>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08" name="直線コネクタ 207">
          <a:extLst>
            <a:ext uri="{FF2B5EF4-FFF2-40B4-BE49-F238E27FC236}">
              <a16:creationId xmlns="" xmlns:a16="http://schemas.microsoft.com/office/drawing/2014/main" id="{D3AD2AE7-4DA5-4CDB-9357-D5133826EB7B}"/>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09" name="【橋りょう・トンネル】&#10;一人当たり有形固定資産（償却資産）額平均値テキスト">
          <a:extLst>
            <a:ext uri="{FF2B5EF4-FFF2-40B4-BE49-F238E27FC236}">
              <a16:creationId xmlns="" xmlns:a16="http://schemas.microsoft.com/office/drawing/2014/main" id="{289AFDFB-C862-4CA8-8C7C-B33ACFFE45E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10" name="フローチャート: 判断 209">
          <a:extLst>
            <a:ext uri="{FF2B5EF4-FFF2-40B4-BE49-F238E27FC236}">
              <a16:creationId xmlns="" xmlns:a16="http://schemas.microsoft.com/office/drawing/2014/main" id="{E93489B1-5E74-40B9-8BB7-A7B4D03AB1A5}"/>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11" name="フローチャート: 判断 210">
          <a:extLst>
            <a:ext uri="{FF2B5EF4-FFF2-40B4-BE49-F238E27FC236}">
              <a16:creationId xmlns="" xmlns:a16="http://schemas.microsoft.com/office/drawing/2014/main" id="{4C5D2F8D-1B77-4A39-9C0C-0E7DBFED638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12" name="フローチャート: 判断 211">
          <a:extLst>
            <a:ext uri="{FF2B5EF4-FFF2-40B4-BE49-F238E27FC236}">
              <a16:creationId xmlns="" xmlns:a16="http://schemas.microsoft.com/office/drawing/2014/main" id="{F66E3A82-F6B4-4A7D-A70E-590AF0053347}"/>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13" name="フローチャート: 判断 212">
          <a:extLst>
            <a:ext uri="{FF2B5EF4-FFF2-40B4-BE49-F238E27FC236}">
              <a16:creationId xmlns="" xmlns:a16="http://schemas.microsoft.com/office/drawing/2014/main" id="{3860B0B7-B386-4ADC-AB9A-FBA5925E2201}"/>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14" name="フローチャート: 判断 213">
          <a:extLst>
            <a:ext uri="{FF2B5EF4-FFF2-40B4-BE49-F238E27FC236}">
              <a16:creationId xmlns="" xmlns:a16="http://schemas.microsoft.com/office/drawing/2014/main" id="{CA90681A-CD7A-4BEB-8E8F-8E754CE6D371}"/>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D4E468B9-15E8-412B-9976-A14DDFFE56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FB7E1D8F-356A-4061-8A3F-A05B9C4B8F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 xmlns:a16="http://schemas.microsoft.com/office/drawing/2014/main" id="{14BDF541-748B-4D5D-985D-9D6EE0F7F7B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 xmlns:a16="http://schemas.microsoft.com/office/drawing/2014/main" id="{4C5295EA-9A91-4D86-A97F-04C91F70E1B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 xmlns:a16="http://schemas.microsoft.com/office/drawing/2014/main" id="{73F64D53-024E-401B-803C-9F1EA63A9F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65191</xdr:rowOff>
    </xdr:from>
    <xdr:to>
      <xdr:col>41</xdr:col>
      <xdr:colOff>101600</xdr:colOff>
      <xdr:row>63</xdr:row>
      <xdr:rowOff>166791</xdr:rowOff>
    </xdr:to>
    <xdr:sp macro="" textlink="">
      <xdr:nvSpPr>
        <xdr:cNvPr id="220" name="楕円 219">
          <a:extLst>
            <a:ext uri="{FF2B5EF4-FFF2-40B4-BE49-F238E27FC236}">
              <a16:creationId xmlns="" xmlns:a16="http://schemas.microsoft.com/office/drawing/2014/main" id="{9F4DED83-68C7-40F2-91FE-88DDDE289B1F}"/>
            </a:ext>
          </a:extLst>
        </xdr:cNvPr>
        <xdr:cNvSpPr/>
      </xdr:nvSpPr>
      <xdr:spPr>
        <a:xfrm>
          <a:off x="7810500" y="10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78828</xdr:rowOff>
    </xdr:from>
    <xdr:to>
      <xdr:col>36</xdr:col>
      <xdr:colOff>165100</xdr:colOff>
      <xdr:row>64</xdr:row>
      <xdr:rowOff>8978</xdr:rowOff>
    </xdr:to>
    <xdr:sp macro="" textlink="">
      <xdr:nvSpPr>
        <xdr:cNvPr id="221" name="楕円 220">
          <a:extLst>
            <a:ext uri="{FF2B5EF4-FFF2-40B4-BE49-F238E27FC236}">
              <a16:creationId xmlns="" xmlns:a16="http://schemas.microsoft.com/office/drawing/2014/main" id="{B13DBFEB-E4FE-4CB0-AB2D-C1D0B2759A73}"/>
            </a:ext>
          </a:extLst>
        </xdr:cNvPr>
        <xdr:cNvSpPr/>
      </xdr:nvSpPr>
      <xdr:spPr>
        <a:xfrm>
          <a:off x="6921500" y="108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115991</xdr:rowOff>
    </xdr:from>
    <xdr:to>
      <xdr:col>41</xdr:col>
      <xdr:colOff>50800</xdr:colOff>
      <xdr:row>63</xdr:row>
      <xdr:rowOff>129628</xdr:rowOff>
    </xdr:to>
    <xdr:cxnSp macro="">
      <xdr:nvCxnSpPr>
        <xdr:cNvPr id="222" name="直線コネクタ 221">
          <a:extLst>
            <a:ext uri="{FF2B5EF4-FFF2-40B4-BE49-F238E27FC236}">
              <a16:creationId xmlns="" xmlns:a16="http://schemas.microsoft.com/office/drawing/2014/main" id="{AC24D82F-AB1B-4B2B-A358-C9608D0FA20C}"/>
            </a:ext>
          </a:extLst>
        </xdr:cNvPr>
        <xdr:cNvCxnSpPr/>
      </xdr:nvCxnSpPr>
      <xdr:spPr>
        <a:xfrm flipV="1">
          <a:off x="6972300" y="10917341"/>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23" name="n_1aveValue【橋りょう・トンネル】&#10;一人当たり有形固定資産（償却資産）額">
          <a:extLst>
            <a:ext uri="{FF2B5EF4-FFF2-40B4-BE49-F238E27FC236}">
              <a16:creationId xmlns="" xmlns:a16="http://schemas.microsoft.com/office/drawing/2014/main" id="{257BEA19-D3DD-4894-8555-3F1FDC0868A4}"/>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24" name="n_2aveValue【橋りょう・トンネル】&#10;一人当たり有形固定資産（償却資産）額">
          <a:extLst>
            <a:ext uri="{FF2B5EF4-FFF2-40B4-BE49-F238E27FC236}">
              <a16:creationId xmlns="" xmlns:a16="http://schemas.microsoft.com/office/drawing/2014/main" id="{F67804B8-803B-4AA9-A5F3-80B7E7CA32EC}"/>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25" name="n_3aveValue【橋りょう・トンネル】&#10;一人当たり有形固定資産（償却資産）額">
          <a:extLst>
            <a:ext uri="{FF2B5EF4-FFF2-40B4-BE49-F238E27FC236}">
              <a16:creationId xmlns="" xmlns:a16="http://schemas.microsoft.com/office/drawing/2014/main" id="{7CE41679-BB7C-4D5B-8CCC-9722387BFE64}"/>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26" name="n_4aveValue【橋りょう・トンネル】&#10;一人当たり有形固定資産（償却資産）額">
          <a:extLst>
            <a:ext uri="{FF2B5EF4-FFF2-40B4-BE49-F238E27FC236}">
              <a16:creationId xmlns="" xmlns:a16="http://schemas.microsoft.com/office/drawing/2014/main" id="{70A36650-7514-48E3-B3CC-9AA44BD1CD33}"/>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157918</xdr:rowOff>
    </xdr:from>
    <xdr:ext cx="599010" cy="259045"/>
    <xdr:sp macro="" textlink="">
      <xdr:nvSpPr>
        <xdr:cNvPr id="227" name="n_3mainValue【橋りょう・トンネル】&#10;一人当たり有形固定資産（償却資産）額">
          <a:extLst>
            <a:ext uri="{FF2B5EF4-FFF2-40B4-BE49-F238E27FC236}">
              <a16:creationId xmlns="" xmlns:a16="http://schemas.microsoft.com/office/drawing/2014/main" id="{6A318C31-AE14-449B-8BC9-1524E794F399}"/>
            </a:ext>
          </a:extLst>
        </xdr:cNvPr>
        <xdr:cNvSpPr txBox="1"/>
      </xdr:nvSpPr>
      <xdr:spPr>
        <a:xfrm>
          <a:off x="7561795" y="1095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xdr:rowOff>
    </xdr:from>
    <xdr:ext cx="534377" cy="259045"/>
    <xdr:sp macro="" textlink="">
      <xdr:nvSpPr>
        <xdr:cNvPr id="228" name="n_4mainValue【橋りょう・トンネル】&#10;一人当たり有形固定資産（償却資産）額">
          <a:extLst>
            <a:ext uri="{FF2B5EF4-FFF2-40B4-BE49-F238E27FC236}">
              <a16:creationId xmlns="" xmlns:a16="http://schemas.microsoft.com/office/drawing/2014/main" id="{89759F32-63F8-4973-AC93-38C00F73A558}"/>
            </a:ext>
          </a:extLst>
        </xdr:cNvPr>
        <xdr:cNvSpPr txBox="1"/>
      </xdr:nvSpPr>
      <xdr:spPr>
        <a:xfrm>
          <a:off x="6705111" y="1097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 xmlns:a16="http://schemas.microsoft.com/office/drawing/2014/main" id="{5A4A1CB9-F7B7-4162-9AAA-97529269B22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 xmlns:a16="http://schemas.microsoft.com/office/drawing/2014/main" id="{92F2CB85-48ED-4325-9C38-F01ED362BD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 xmlns:a16="http://schemas.microsoft.com/office/drawing/2014/main" id="{A7F713FB-0833-4375-A905-FB6EEA91AE7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 xmlns:a16="http://schemas.microsoft.com/office/drawing/2014/main" id="{AB7FE3D1-225C-4A86-8C64-E6A5F36C590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 xmlns:a16="http://schemas.microsoft.com/office/drawing/2014/main" id="{09C4E23B-E1C8-4305-9645-00CCBCE6723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 xmlns:a16="http://schemas.microsoft.com/office/drawing/2014/main" id="{061B2087-35B6-432B-A19E-0FF9E7D5F0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 xmlns:a16="http://schemas.microsoft.com/office/drawing/2014/main" id="{DC4CE073-2FEC-4D98-BB4E-A56F8299C4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 xmlns:a16="http://schemas.microsoft.com/office/drawing/2014/main" id="{96AB20F8-CBCE-449B-B1DC-28172D0D2D9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 xmlns:a16="http://schemas.microsoft.com/office/drawing/2014/main" id="{CF1DCC0B-84E3-4C2D-BCD5-BC8E2E6922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 xmlns:a16="http://schemas.microsoft.com/office/drawing/2014/main" id="{03D21064-CE99-4407-87BE-D126A823B4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 xmlns:a16="http://schemas.microsoft.com/office/drawing/2014/main" id="{FED665A7-9001-4A7E-B3E6-92FB9E109C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a:extLst>
            <a:ext uri="{FF2B5EF4-FFF2-40B4-BE49-F238E27FC236}">
              <a16:creationId xmlns="" xmlns:a16="http://schemas.microsoft.com/office/drawing/2014/main" id="{1462AD69-3D31-41E7-A4C9-6E9D91E1EA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a:extLst>
            <a:ext uri="{FF2B5EF4-FFF2-40B4-BE49-F238E27FC236}">
              <a16:creationId xmlns="" xmlns:a16="http://schemas.microsoft.com/office/drawing/2014/main" id="{10A7BDAB-C108-418C-9E64-0A89AD26921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a:extLst>
            <a:ext uri="{FF2B5EF4-FFF2-40B4-BE49-F238E27FC236}">
              <a16:creationId xmlns="" xmlns:a16="http://schemas.microsoft.com/office/drawing/2014/main" id="{092C1E0C-0842-4079-8E43-EE314BA1F7B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a:extLst>
            <a:ext uri="{FF2B5EF4-FFF2-40B4-BE49-F238E27FC236}">
              <a16:creationId xmlns="" xmlns:a16="http://schemas.microsoft.com/office/drawing/2014/main" id="{42A1E43E-19DD-4DD8-9F79-FEF7933B2AE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a:extLst>
            <a:ext uri="{FF2B5EF4-FFF2-40B4-BE49-F238E27FC236}">
              <a16:creationId xmlns="" xmlns:a16="http://schemas.microsoft.com/office/drawing/2014/main" id="{DF0DF321-231D-4545-B7C4-A49BC4A6215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a:extLst>
            <a:ext uri="{FF2B5EF4-FFF2-40B4-BE49-F238E27FC236}">
              <a16:creationId xmlns="" xmlns:a16="http://schemas.microsoft.com/office/drawing/2014/main" id="{7063DAF3-72BD-49A6-97B6-2FC0203F4B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a:extLst>
            <a:ext uri="{FF2B5EF4-FFF2-40B4-BE49-F238E27FC236}">
              <a16:creationId xmlns="" xmlns:a16="http://schemas.microsoft.com/office/drawing/2014/main" id="{D23CB334-5844-447E-8095-99807B27266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a:extLst>
            <a:ext uri="{FF2B5EF4-FFF2-40B4-BE49-F238E27FC236}">
              <a16:creationId xmlns="" xmlns:a16="http://schemas.microsoft.com/office/drawing/2014/main" id="{663942D7-E5C0-452D-834D-E7E35EC756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a:extLst>
            <a:ext uri="{FF2B5EF4-FFF2-40B4-BE49-F238E27FC236}">
              <a16:creationId xmlns="" xmlns:a16="http://schemas.microsoft.com/office/drawing/2014/main" id="{8D44B919-97D0-4AE9-88EA-C06234C9C0A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a:extLst>
            <a:ext uri="{FF2B5EF4-FFF2-40B4-BE49-F238E27FC236}">
              <a16:creationId xmlns="" xmlns:a16="http://schemas.microsoft.com/office/drawing/2014/main" id="{C64625B0-3853-43F2-AF61-EA00A3121F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 xmlns:a16="http://schemas.microsoft.com/office/drawing/2014/main" id="{67BEFD9E-7175-4384-ABA7-90A6CECBD8A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a:extLst>
            <a:ext uri="{FF2B5EF4-FFF2-40B4-BE49-F238E27FC236}">
              <a16:creationId xmlns="" xmlns:a16="http://schemas.microsoft.com/office/drawing/2014/main" id="{F6A5EB46-4171-4850-A9BC-DCA2F749A8B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 xmlns:a16="http://schemas.microsoft.com/office/drawing/2014/main" id="{688E5430-9E38-483D-941E-AC2C5516AA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53" name="直線コネクタ 252">
          <a:extLst>
            <a:ext uri="{FF2B5EF4-FFF2-40B4-BE49-F238E27FC236}">
              <a16:creationId xmlns="" xmlns:a16="http://schemas.microsoft.com/office/drawing/2014/main" id="{8C8B4FAE-5D86-49CA-A576-4F6D68505631}"/>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4" name="【公営住宅】&#10;有形固定資産減価償却率最小値テキスト">
          <a:extLst>
            <a:ext uri="{FF2B5EF4-FFF2-40B4-BE49-F238E27FC236}">
              <a16:creationId xmlns="" xmlns:a16="http://schemas.microsoft.com/office/drawing/2014/main" id="{90480A46-C21C-49C6-9D8E-D9590C3D29E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5" name="直線コネクタ 254">
          <a:extLst>
            <a:ext uri="{FF2B5EF4-FFF2-40B4-BE49-F238E27FC236}">
              <a16:creationId xmlns="" xmlns:a16="http://schemas.microsoft.com/office/drawing/2014/main" id="{8309C95C-E4BD-490F-BAD7-28B54FF8F6A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56" name="【公営住宅】&#10;有形固定資産減価償却率最大値テキスト">
          <a:extLst>
            <a:ext uri="{FF2B5EF4-FFF2-40B4-BE49-F238E27FC236}">
              <a16:creationId xmlns="" xmlns:a16="http://schemas.microsoft.com/office/drawing/2014/main" id="{B49CC1DD-B03D-4C75-88E9-7A9BEA0D0E92}"/>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57" name="直線コネクタ 256">
          <a:extLst>
            <a:ext uri="{FF2B5EF4-FFF2-40B4-BE49-F238E27FC236}">
              <a16:creationId xmlns="" xmlns:a16="http://schemas.microsoft.com/office/drawing/2014/main" id="{926E0F5D-9E55-4EDC-A8CA-81C267676465}"/>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58" name="【公営住宅】&#10;有形固定資産減価償却率平均値テキスト">
          <a:extLst>
            <a:ext uri="{FF2B5EF4-FFF2-40B4-BE49-F238E27FC236}">
              <a16:creationId xmlns="" xmlns:a16="http://schemas.microsoft.com/office/drawing/2014/main" id="{45DFEF33-515F-4ECA-97E8-E4481CE65E62}"/>
            </a:ext>
          </a:extLst>
        </xdr:cNvPr>
        <xdr:cNvSpPr txBox="1"/>
      </xdr:nvSpPr>
      <xdr:spPr>
        <a:xfrm>
          <a:off x="4673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59" name="フローチャート: 判断 258">
          <a:extLst>
            <a:ext uri="{FF2B5EF4-FFF2-40B4-BE49-F238E27FC236}">
              <a16:creationId xmlns="" xmlns:a16="http://schemas.microsoft.com/office/drawing/2014/main" id="{C9AF19B0-A714-4B8D-A334-103D993EA40B}"/>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60" name="フローチャート: 判断 259">
          <a:extLst>
            <a:ext uri="{FF2B5EF4-FFF2-40B4-BE49-F238E27FC236}">
              <a16:creationId xmlns="" xmlns:a16="http://schemas.microsoft.com/office/drawing/2014/main" id="{C7B65691-AB02-4B5F-94E9-A6C488E70748}"/>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61" name="フローチャート: 判断 260">
          <a:extLst>
            <a:ext uri="{FF2B5EF4-FFF2-40B4-BE49-F238E27FC236}">
              <a16:creationId xmlns="" xmlns:a16="http://schemas.microsoft.com/office/drawing/2014/main" id="{6FBB7EC0-2672-437A-9C3F-61A2E2662488}"/>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62" name="フローチャート: 判断 261">
          <a:extLst>
            <a:ext uri="{FF2B5EF4-FFF2-40B4-BE49-F238E27FC236}">
              <a16:creationId xmlns="" xmlns:a16="http://schemas.microsoft.com/office/drawing/2014/main" id="{5D7001B7-3D4E-429E-BB38-FA1470DFEFEF}"/>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63" name="フローチャート: 判断 262">
          <a:extLst>
            <a:ext uri="{FF2B5EF4-FFF2-40B4-BE49-F238E27FC236}">
              <a16:creationId xmlns="" xmlns:a16="http://schemas.microsoft.com/office/drawing/2014/main" id="{02A14588-A404-4F1A-8A26-B00071F0D1CD}"/>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 xmlns:a16="http://schemas.microsoft.com/office/drawing/2014/main" id="{104BC10F-6542-4290-B77C-1E67B7A51FA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 xmlns:a16="http://schemas.microsoft.com/office/drawing/2014/main" id="{58826365-9151-40B6-954D-40CCD54EC9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 xmlns:a16="http://schemas.microsoft.com/office/drawing/2014/main" id="{0D04BFAF-91BB-4F36-971C-7B0634A6DC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 xmlns:a16="http://schemas.microsoft.com/office/drawing/2014/main" id="{6651BBB5-941B-4781-B2B4-0A60C7ABD1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 xmlns:a16="http://schemas.microsoft.com/office/drawing/2014/main" id="{AF3C10A1-7295-4096-B157-1C4EE9F893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8255</xdr:rowOff>
    </xdr:from>
    <xdr:to>
      <xdr:col>10</xdr:col>
      <xdr:colOff>165100</xdr:colOff>
      <xdr:row>78</xdr:row>
      <xdr:rowOff>109855</xdr:rowOff>
    </xdr:to>
    <xdr:sp macro="" textlink="">
      <xdr:nvSpPr>
        <xdr:cNvPr id="269" name="楕円 268">
          <a:extLst>
            <a:ext uri="{FF2B5EF4-FFF2-40B4-BE49-F238E27FC236}">
              <a16:creationId xmlns="" xmlns:a16="http://schemas.microsoft.com/office/drawing/2014/main" id="{307335AB-E092-496B-BEA2-E8498ECE4A9E}"/>
            </a:ext>
          </a:extLst>
        </xdr:cNvPr>
        <xdr:cNvSpPr/>
      </xdr:nvSpPr>
      <xdr:spPr>
        <a:xfrm>
          <a:off x="1968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12064</xdr:rowOff>
    </xdr:from>
    <xdr:to>
      <xdr:col>6</xdr:col>
      <xdr:colOff>38100</xdr:colOff>
      <xdr:row>78</xdr:row>
      <xdr:rowOff>113664</xdr:rowOff>
    </xdr:to>
    <xdr:sp macro="" textlink="">
      <xdr:nvSpPr>
        <xdr:cNvPr id="270" name="楕円 269">
          <a:extLst>
            <a:ext uri="{FF2B5EF4-FFF2-40B4-BE49-F238E27FC236}">
              <a16:creationId xmlns="" xmlns:a16="http://schemas.microsoft.com/office/drawing/2014/main" id="{1885ADCE-047B-413C-BB58-518A48E602C6}"/>
            </a:ext>
          </a:extLst>
        </xdr:cNvPr>
        <xdr:cNvSpPr/>
      </xdr:nvSpPr>
      <xdr:spPr>
        <a:xfrm>
          <a:off x="1079500" y="133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59055</xdr:rowOff>
    </xdr:from>
    <xdr:to>
      <xdr:col>10</xdr:col>
      <xdr:colOff>114300</xdr:colOff>
      <xdr:row>78</xdr:row>
      <xdr:rowOff>62864</xdr:rowOff>
    </xdr:to>
    <xdr:cxnSp macro="">
      <xdr:nvCxnSpPr>
        <xdr:cNvPr id="271" name="直線コネクタ 270">
          <a:extLst>
            <a:ext uri="{FF2B5EF4-FFF2-40B4-BE49-F238E27FC236}">
              <a16:creationId xmlns="" xmlns:a16="http://schemas.microsoft.com/office/drawing/2014/main" id="{C995D07F-C9DF-409C-BE48-21D551AE6E6B}"/>
            </a:ext>
          </a:extLst>
        </xdr:cNvPr>
        <xdr:cNvCxnSpPr/>
      </xdr:nvCxnSpPr>
      <xdr:spPr>
        <a:xfrm flipV="1">
          <a:off x="1130300" y="13432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272" name="n_1aveValue【公営住宅】&#10;有形固定資産減価償却率">
          <a:extLst>
            <a:ext uri="{FF2B5EF4-FFF2-40B4-BE49-F238E27FC236}">
              <a16:creationId xmlns="" xmlns:a16="http://schemas.microsoft.com/office/drawing/2014/main" id="{0EB51A4F-52D1-4C2F-B591-CADCD518F1FC}"/>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273" name="n_2aveValue【公営住宅】&#10;有形固定資産減価償却率">
          <a:extLst>
            <a:ext uri="{FF2B5EF4-FFF2-40B4-BE49-F238E27FC236}">
              <a16:creationId xmlns="" xmlns:a16="http://schemas.microsoft.com/office/drawing/2014/main" id="{421E5139-6276-478D-A197-2133BD95FAA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274" name="n_3aveValue【公営住宅】&#10;有形固定資産減価償却率">
          <a:extLst>
            <a:ext uri="{FF2B5EF4-FFF2-40B4-BE49-F238E27FC236}">
              <a16:creationId xmlns="" xmlns:a16="http://schemas.microsoft.com/office/drawing/2014/main" id="{6A483B4B-6437-404F-A5F6-6FA524179E49}"/>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275" name="n_4aveValue【公営住宅】&#10;有形固定資産減価償却率">
          <a:extLst>
            <a:ext uri="{FF2B5EF4-FFF2-40B4-BE49-F238E27FC236}">
              <a16:creationId xmlns="" xmlns:a16="http://schemas.microsoft.com/office/drawing/2014/main" id="{1395EE8D-ADE1-4906-A2FB-BC40D9888338}"/>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126382</xdr:rowOff>
    </xdr:from>
    <xdr:ext cx="405111" cy="259045"/>
    <xdr:sp macro="" textlink="">
      <xdr:nvSpPr>
        <xdr:cNvPr id="276" name="n_3mainValue【公営住宅】&#10;有形固定資産減価償却率">
          <a:extLst>
            <a:ext uri="{FF2B5EF4-FFF2-40B4-BE49-F238E27FC236}">
              <a16:creationId xmlns="" xmlns:a16="http://schemas.microsoft.com/office/drawing/2014/main" id="{7CE39DDE-F30D-4CB8-9647-F9793F878567}"/>
            </a:ext>
          </a:extLst>
        </xdr:cNvPr>
        <xdr:cNvSpPr txBox="1"/>
      </xdr:nvSpPr>
      <xdr:spPr>
        <a:xfrm>
          <a:off x="1816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130191</xdr:rowOff>
    </xdr:from>
    <xdr:ext cx="405111" cy="259045"/>
    <xdr:sp macro="" textlink="">
      <xdr:nvSpPr>
        <xdr:cNvPr id="277" name="n_4mainValue【公営住宅】&#10;有形固定資産減価償却率">
          <a:extLst>
            <a:ext uri="{FF2B5EF4-FFF2-40B4-BE49-F238E27FC236}">
              <a16:creationId xmlns="" xmlns:a16="http://schemas.microsoft.com/office/drawing/2014/main" id="{372C856B-469C-4740-91B5-EE6568527AA1}"/>
            </a:ext>
          </a:extLst>
        </xdr:cNvPr>
        <xdr:cNvSpPr txBox="1"/>
      </xdr:nvSpPr>
      <xdr:spPr>
        <a:xfrm>
          <a:off x="927744" y="1316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 xmlns:a16="http://schemas.microsoft.com/office/drawing/2014/main" id="{2B579C84-377C-426F-A697-970E96A161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 xmlns:a16="http://schemas.microsoft.com/office/drawing/2014/main" id="{BDA03872-D085-4078-A5D5-575C408F8F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 xmlns:a16="http://schemas.microsoft.com/office/drawing/2014/main" id="{630E5C78-5F21-400F-BB37-4E0EB0BF7F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 xmlns:a16="http://schemas.microsoft.com/office/drawing/2014/main" id="{7DBFD2D1-F3E1-48C5-BBAC-219C110569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 xmlns:a16="http://schemas.microsoft.com/office/drawing/2014/main" id="{DC9FBC8B-7435-4CF2-8FD7-7CE06F261EE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 xmlns:a16="http://schemas.microsoft.com/office/drawing/2014/main" id="{A89B5EDF-4B79-49BC-A6FB-EB98ED4214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 xmlns:a16="http://schemas.microsoft.com/office/drawing/2014/main" id="{449A1BB5-C9D0-416C-B779-8B363B5B24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 xmlns:a16="http://schemas.microsoft.com/office/drawing/2014/main" id="{29F5B6FB-DB6C-4D09-9E3E-1B254726BF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 xmlns:a16="http://schemas.microsoft.com/office/drawing/2014/main" id="{4CF59ACC-7361-41E8-B0BA-2B6B3F9BF56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 xmlns:a16="http://schemas.microsoft.com/office/drawing/2014/main" id="{B44BA5A7-95FA-419D-A71F-4045FED9DB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 xmlns:a16="http://schemas.microsoft.com/office/drawing/2014/main" id="{86942D74-8DAB-4305-8F6D-6318F7D25C1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 xmlns:a16="http://schemas.microsoft.com/office/drawing/2014/main" id="{987A4912-7020-4B95-86E5-20409B1C0A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 xmlns:a16="http://schemas.microsoft.com/office/drawing/2014/main" id="{722DD9A7-1E99-43F8-A01D-25086EEB7A0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 xmlns:a16="http://schemas.microsoft.com/office/drawing/2014/main" id="{0C803F19-3CBE-4600-B31E-2AEE2C174D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 xmlns:a16="http://schemas.microsoft.com/office/drawing/2014/main" id="{98E21639-1F2D-4CFB-B72E-82AF1AD949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 xmlns:a16="http://schemas.microsoft.com/office/drawing/2014/main" id="{17570AE4-3FF6-4F6B-A3D4-754BA1AF91A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 xmlns:a16="http://schemas.microsoft.com/office/drawing/2014/main" id="{BD7CA90F-3670-4004-9E1F-A396C905A83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 xmlns:a16="http://schemas.microsoft.com/office/drawing/2014/main" id="{F73E6DEF-3EF9-4EAA-9038-1C9D19E32C3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 xmlns:a16="http://schemas.microsoft.com/office/drawing/2014/main" id="{9326EED0-8C88-46F9-B71A-A05C59A8FC2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 xmlns:a16="http://schemas.microsoft.com/office/drawing/2014/main" id="{96866331-2DFF-46AF-B49D-7B8BB2BCCA2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 xmlns:a16="http://schemas.microsoft.com/office/drawing/2014/main" id="{31B724A0-F187-469F-A945-5B27E1E099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 xmlns:a16="http://schemas.microsoft.com/office/drawing/2014/main" id="{A87B8B47-193E-45ED-9599-8DF523E591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 xmlns:a16="http://schemas.microsoft.com/office/drawing/2014/main" id="{CDF5624F-331E-4E56-800B-D7A9DC9195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01" name="直線コネクタ 300">
          <a:extLst>
            <a:ext uri="{FF2B5EF4-FFF2-40B4-BE49-F238E27FC236}">
              <a16:creationId xmlns="" xmlns:a16="http://schemas.microsoft.com/office/drawing/2014/main" id="{5EB7DDE2-A985-4001-9AF9-EA48455BED65}"/>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02" name="【公営住宅】&#10;一人当たり面積最小値テキスト">
          <a:extLst>
            <a:ext uri="{FF2B5EF4-FFF2-40B4-BE49-F238E27FC236}">
              <a16:creationId xmlns="" xmlns:a16="http://schemas.microsoft.com/office/drawing/2014/main" id="{01F31072-496D-4979-B4D9-1A87601188AF}"/>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03" name="直線コネクタ 302">
          <a:extLst>
            <a:ext uri="{FF2B5EF4-FFF2-40B4-BE49-F238E27FC236}">
              <a16:creationId xmlns="" xmlns:a16="http://schemas.microsoft.com/office/drawing/2014/main" id="{D0C09381-9AEF-4C30-9F05-0CC723733357}"/>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04" name="【公営住宅】&#10;一人当たり面積最大値テキスト">
          <a:extLst>
            <a:ext uri="{FF2B5EF4-FFF2-40B4-BE49-F238E27FC236}">
              <a16:creationId xmlns="" xmlns:a16="http://schemas.microsoft.com/office/drawing/2014/main" id="{79C2CAF6-8F17-415B-91A5-F6231B5B329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05" name="直線コネクタ 304">
          <a:extLst>
            <a:ext uri="{FF2B5EF4-FFF2-40B4-BE49-F238E27FC236}">
              <a16:creationId xmlns="" xmlns:a16="http://schemas.microsoft.com/office/drawing/2014/main" id="{CE5AC0CE-751C-4D45-84AD-33876B5AB845}"/>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06" name="【公営住宅】&#10;一人当たり面積平均値テキスト">
          <a:extLst>
            <a:ext uri="{FF2B5EF4-FFF2-40B4-BE49-F238E27FC236}">
              <a16:creationId xmlns="" xmlns:a16="http://schemas.microsoft.com/office/drawing/2014/main" id="{E3939E0C-38DF-421F-8C1B-ACEC6737B220}"/>
            </a:ext>
          </a:extLst>
        </xdr:cNvPr>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07" name="フローチャート: 判断 306">
          <a:extLst>
            <a:ext uri="{FF2B5EF4-FFF2-40B4-BE49-F238E27FC236}">
              <a16:creationId xmlns="" xmlns:a16="http://schemas.microsoft.com/office/drawing/2014/main" id="{06A34433-4B00-462B-B2E4-707444F0B2D8}"/>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08" name="フローチャート: 判断 307">
          <a:extLst>
            <a:ext uri="{FF2B5EF4-FFF2-40B4-BE49-F238E27FC236}">
              <a16:creationId xmlns="" xmlns:a16="http://schemas.microsoft.com/office/drawing/2014/main" id="{31924C28-712D-47BD-B691-039A011DB92E}"/>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09" name="フローチャート: 判断 308">
          <a:extLst>
            <a:ext uri="{FF2B5EF4-FFF2-40B4-BE49-F238E27FC236}">
              <a16:creationId xmlns="" xmlns:a16="http://schemas.microsoft.com/office/drawing/2014/main" id="{FDF88143-D337-48E2-B3D8-28C5FF202F3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10" name="フローチャート: 判断 309">
          <a:extLst>
            <a:ext uri="{FF2B5EF4-FFF2-40B4-BE49-F238E27FC236}">
              <a16:creationId xmlns="" xmlns:a16="http://schemas.microsoft.com/office/drawing/2014/main" id="{1CB9D0E9-7EE7-4746-B332-0963681234A3}"/>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11" name="フローチャート: 判断 310">
          <a:extLst>
            <a:ext uri="{FF2B5EF4-FFF2-40B4-BE49-F238E27FC236}">
              <a16:creationId xmlns="" xmlns:a16="http://schemas.microsoft.com/office/drawing/2014/main" id="{4533866E-0A43-402D-9E8D-0393069F1331}"/>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 xmlns:a16="http://schemas.microsoft.com/office/drawing/2014/main" id="{78740BEC-395F-4E1F-87B9-341CF98ED1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 xmlns:a16="http://schemas.microsoft.com/office/drawing/2014/main" id="{58070507-ABA9-4117-9071-5CB1AFBF0F3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 xmlns:a16="http://schemas.microsoft.com/office/drawing/2014/main" id="{085A8C6A-1CD7-4FCF-A5C5-6DA2815F78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 xmlns:a16="http://schemas.microsoft.com/office/drawing/2014/main" id="{1F182674-4279-49B0-984A-5402E3DD0C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 xmlns:a16="http://schemas.microsoft.com/office/drawing/2014/main" id="{C18413C4-A2F7-4B51-A8D2-1628D471F2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26543</xdr:rowOff>
    </xdr:from>
    <xdr:to>
      <xdr:col>41</xdr:col>
      <xdr:colOff>101600</xdr:colOff>
      <xdr:row>86</xdr:row>
      <xdr:rowOff>128143</xdr:rowOff>
    </xdr:to>
    <xdr:sp macro="" textlink="">
      <xdr:nvSpPr>
        <xdr:cNvPr id="317" name="楕円 316">
          <a:extLst>
            <a:ext uri="{FF2B5EF4-FFF2-40B4-BE49-F238E27FC236}">
              <a16:creationId xmlns="" xmlns:a16="http://schemas.microsoft.com/office/drawing/2014/main" id="{02EBFD68-FFDD-4932-9670-954F92780354}"/>
            </a:ext>
          </a:extLst>
        </xdr:cNvPr>
        <xdr:cNvSpPr/>
      </xdr:nvSpPr>
      <xdr:spPr>
        <a:xfrm>
          <a:off x="7810500" y="147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21210</xdr:rowOff>
    </xdr:from>
    <xdr:to>
      <xdr:col>36</xdr:col>
      <xdr:colOff>165100</xdr:colOff>
      <xdr:row>86</xdr:row>
      <xdr:rowOff>122810</xdr:rowOff>
    </xdr:to>
    <xdr:sp macro="" textlink="">
      <xdr:nvSpPr>
        <xdr:cNvPr id="318" name="楕円 317">
          <a:extLst>
            <a:ext uri="{FF2B5EF4-FFF2-40B4-BE49-F238E27FC236}">
              <a16:creationId xmlns="" xmlns:a16="http://schemas.microsoft.com/office/drawing/2014/main" id="{F9D4F04D-7A10-42C7-AC60-A218CEBFA93B}"/>
            </a:ext>
          </a:extLst>
        </xdr:cNvPr>
        <xdr:cNvSpPr/>
      </xdr:nvSpPr>
      <xdr:spPr>
        <a:xfrm>
          <a:off x="6921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72010</xdr:rowOff>
    </xdr:from>
    <xdr:to>
      <xdr:col>41</xdr:col>
      <xdr:colOff>50800</xdr:colOff>
      <xdr:row>86</xdr:row>
      <xdr:rowOff>77343</xdr:rowOff>
    </xdr:to>
    <xdr:cxnSp macro="">
      <xdr:nvCxnSpPr>
        <xdr:cNvPr id="319" name="直線コネクタ 318">
          <a:extLst>
            <a:ext uri="{FF2B5EF4-FFF2-40B4-BE49-F238E27FC236}">
              <a16:creationId xmlns="" xmlns:a16="http://schemas.microsoft.com/office/drawing/2014/main" id="{BBB86E10-57E0-43F3-8D51-324EF54A31EB}"/>
            </a:ext>
          </a:extLst>
        </xdr:cNvPr>
        <xdr:cNvCxnSpPr/>
      </xdr:nvCxnSpPr>
      <xdr:spPr>
        <a:xfrm>
          <a:off x="6972300" y="1481671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20" name="n_1aveValue【公営住宅】&#10;一人当たり面積">
          <a:extLst>
            <a:ext uri="{FF2B5EF4-FFF2-40B4-BE49-F238E27FC236}">
              <a16:creationId xmlns="" xmlns:a16="http://schemas.microsoft.com/office/drawing/2014/main" id="{6BC6FF23-AFF5-477E-9817-F13195A2794C}"/>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21" name="n_2aveValue【公営住宅】&#10;一人当たり面積">
          <a:extLst>
            <a:ext uri="{FF2B5EF4-FFF2-40B4-BE49-F238E27FC236}">
              <a16:creationId xmlns="" xmlns:a16="http://schemas.microsoft.com/office/drawing/2014/main" id="{2AEE8E70-5042-4887-9751-815763A70266}"/>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22" name="n_3aveValue【公営住宅】&#10;一人当たり面積">
          <a:extLst>
            <a:ext uri="{FF2B5EF4-FFF2-40B4-BE49-F238E27FC236}">
              <a16:creationId xmlns="" xmlns:a16="http://schemas.microsoft.com/office/drawing/2014/main" id="{D67832E5-E60C-44B2-9C96-E2EE3ECC0F53}"/>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23" name="n_4aveValue【公営住宅】&#10;一人当たり面積">
          <a:extLst>
            <a:ext uri="{FF2B5EF4-FFF2-40B4-BE49-F238E27FC236}">
              <a16:creationId xmlns="" xmlns:a16="http://schemas.microsoft.com/office/drawing/2014/main" id="{207314CF-1F62-4BEE-A1F5-6FA16C284A2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119270</xdr:rowOff>
    </xdr:from>
    <xdr:ext cx="469744" cy="259045"/>
    <xdr:sp macro="" textlink="">
      <xdr:nvSpPr>
        <xdr:cNvPr id="324" name="n_3mainValue【公営住宅】&#10;一人当たり面積">
          <a:extLst>
            <a:ext uri="{FF2B5EF4-FFF2-40B4-BE49-F238E27FC236}">
              <a16:creationId xmlns="" xmlns:a16="http://schemas.microsoft.com/office/drawing/2014/main" id="{62576966-949F-4229-8315-DCD19FD99896}"/>
            </a:ext>
          </a:extLst>
        </xdr:cNvPr>
        <xdr:cNvSpPr txBox="1"/>
      </xdr:nvSpPr>
      <xdr:spPr>
        <a:xfrm>
          <a:off x="7626427" y="148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113937</xdr:rowOff>
    </xdr:from>
    <xdr:ext cx="469744" cy="259045"/>
    <xdr:sp macro="" textlink="">
      <xdr:nvSpPr>
        <xdr:cNvPr id="325" name="n_4mainValue【公営住宅】&#10;一人当たり面積">
          <a:extLst>
            <a:ext uri="{FF2B5EF4-FFF2-40B4-BE49-F238E27FC236}">
              <a16:creationId xmlns="" xmlns:a16="http://schemas.microsoft.com/office/drawing/2014/main" id="{6FBCB19B-F042-4D0A-9823-591C0FE56900}"/>
            </a:ext>
          </a:extLst>
        </xdr:cNvPr>
        <xdr:cNvSpPr txBox="1"/>
      </xdr:nvSpPr>
      <xdr:spPr>
        <a:xfrm>
          <a:off x="6737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 xmlns:a16="http://schemas.microsoft.com/office/drawing/2014/main" id="{69DE1DE0-F30C-45E0-9A74-12438BE1FF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 xmlns:a16="http://schemas.microsoft.com/office/drawing/2014/main" id="{F0B1FC0F-25B9-41CD-8FBF-F890EBDCF9A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 xmlns:a16="http://schemas.microsoft.com/office/drawing/2014/main" id="{07E38E19-BE3D-4F16-AA6C-F9006003F5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 xmlns:a16="http://schemas.microsoft.com/office/drawing/2014/main" id="{6BAFA0A6-E675-4049-BA74-EEA27A17506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 xmlns:a16="http://schemas.microsoft.com/office/drawing/2014/main" id="{5C90988E-A47B-461E-B619-852973E3CA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 xmlns:a16="http://schemas.microsoft.com/office/drawing/2014/main" id="{53AE5272-5E27-4ADB-827D-2889436D75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 xmlns:a16="http://schemas.microsoft.com/office/drawing/2014/main" id="{CC76EF72-9308-48B9-80C8-73D1796143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 xmlns:a16="http://schemas.microsoft.com/office/drawing/2014/main" id="{5B26ABCC-87B3-485A-97EF-CADB21081FC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4" name="テキスト ボックス 333">
          <a:extLst>
            <a:ext uri="{FF2B5EF4-FFF2-40B4-BE49-F238E27FC236}">
              <a16:creationId xmlns="" xmlns:a16="http://schemas.microsoft.com/office/drawing/2014/main" id="{AB963713-F218-4F23-95A9-424DFC408C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5" name="直線コネクタ 334">
          <a:extLst>
            <a:ext uri="{FF2B5EF4-FFF2-40B4-BE49-F238E27FC236}">
              <a16:creationId xmlns="" xmlns:a16="http://schemas.microsoft.com/office/drawing/2014/main" id="{F7750C01-0DC5-4AA7-A654-8979D75A37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6" name="テキスト ボックス 335">
          <a:extLst>
            <a:ext uri="{FF2B5EF4-FFF2-40B4-BE49-F238E27FC236}">
              <a16:creationId xmlns="" xmlns:a16="http://schemas.microsoft.com/office/drawing/2014/main" id="{99802E00-A168-4C16-A2A4-26D8E875211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7" name="直線コネクタ 336">
          <a:extLst>
            <a:ext uri="{FF2B5EF4-FFF2-40B4-BE49-F238E27FC236}">
              <a16:creationId xmlns="" xmlns:a16="http://schemas.microsoft.com/office/drawing/2014/main" id="{C5030730-7538-4E95-A982-4DDDBEDD5D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8" name="テキスト ボックス 337">
          <a:extLst>
            <a:ext uri="{FF2B5EF4-FFF2-40B4-BE49-F238E27FC236}">
              <a16:creationId xmlns="" xmlns:a16="http://schemas.microsoft.com/office/drawing/2014/main" id="{C714B428-F2C4-4EC1-9F8D-D086D264B5B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9" name="直線コネクタ 338">
          <a:extLst>
            <a:ext uri="{FF2B5EF4-FFF2-40B4-BE49-F238E27FC236}">
              <a16:creationId xmlns="" xmlns:a16="http://schemas.microsoft.com/office/drawing/2014/main" id="{669AC96C-6FC9-49D3-8872-0A0CB5C3619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0" name="テキスト ボックス 339">
          <a:extLst>
            <a:ext uri="{FF2B5EF4-FFF2-40B4-BE49-F238E27FC236}">
              <a16:creationId xmlns="" xmlns:a16="http://schemas.microsoft.com/office/drawing/2014/main" id="{4C074F4C-EC0C-443A-9C6D-2E4814446DD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1" name="直線コネクタ 340">
          <a:extLst>
            <a:ext uri="{FF2B5EF4-FFF2-40B4-BE49-F238E27FC236}">
              <a16:creationId xmlns="" xmlns:a16="http://schemas.microsoft.com/office/drawing/2014/main" id="{3455C369-EDB1-4180-B5DA-6A69D2BFE61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2" name="テキスト ボックス 341">
          <a:extLst>
            <a:ext uri="{FF2B5EF4-FFF2-40B4-BE49-F238E27FC236}">
              <a16:creationId xmlns="" xmlns:a16="http://schemas.microsoft.com/office/drawing/2014/main" id="{5FAE4748-AEBD-4CD2-951E-7A44E98EFD0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3" name="直線コネクタ 342">
          <a:extLst>
            <a:ext uri="{FF2B5EF4-FFF2-40B4-BE49-F238E27FC236}">
              <a16:creationId xmlns="" xmlns:a16="http://schemas.microsoft.com/office/drawing/2014/main" id="{608B6238-AE2A-4218-A48E-F167C610488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4" name="テキスト ボックス 343">
          <a:extLst>
            <a:ext uri="{FF2B5EF4-FFF2-40B4-BE49-F238E27FC236}">
              <a16:creationId xmlns="" xmlns:a16="http://schemas.microsoft.com/office/drawing/2014/main" id="{564D1AAF-513F-4D75-9612-E86718A94DD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5" name="直線コネクタ 344">
          <a:extLst>
            <a:ext uri="{FF2B5EF4-FFF2-40B4-BE49-F238E27FC236}">
              <a16:creationId xmlns="" xmlns:a16="http://schemas.microsoft.com/office/drawing/2014/main" id="{D434029A-0484-46B4-95C1-D1BBE5F3BBA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6" name="テキスト ボックス 345">
          <a:extLst>
            <a:ext uri="{FF2B5EF4-FFF2-40B4-BE49-F238E27FC236}">
              <a16:creationId xmlns="" xmlns:a16="http://schemas.microsoft.com/office/drawing/2014/main" id="{A9E5B3DB-FA48-4D4C-AC47-141328E0CD2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7" name="直線コネクタ 346">
          <a:extLst>
            <a:ext uri="{FF2B5EF4-FFF2-40B4-BE49-F238E27FC236}">
              <a16:creationId xmlns="" xmlns:a16="http://schemas.microsoft.com/office/drawing/2014/main" id="{CCC94181-3107-41F4-AC48-FEA58A470EE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8" name="テキスト ボックス 347">
          <a:extLst>
            <a:ext uri="{FF2B5EF4-FFF2-40B4-BE49-F238E27FC236}">
              <a16:creationId xmlns="" xmlns:a16="http://schemas.microsoft.com/office/drawing/2014/main" id="{57EC38B1-FFD4-4AF9-8376-D97A7E20C3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 xmlns:a16="http://schemas.microsoft.com/office/drawing/2014/main" id="{180A1903-1C88-4C2E-9DA3-AACF6F3173E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港湾・漁港】&#10;有形固定資産減価償却率グラフ枠">
          <a:extLst>
            <a:ext uri="{FF2B5EF4-FFF2-40B4-BE49-F238E27FC236}">
              <a16:creationId xmlns="" xmlns:a16="http://schemas.microsoft.com/office/drawing/2014/main" id="{34083632-7E3E-4C96-A40F-566B7EAB850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4355</xdr:rowOff>
    </xdr:from>
    <xdr:to>
      <xdr:col>24</xdr:col>
      <xdr:colOff>62865</xdr:colOff>
      <xdr:row>109</xdr:row>
      <xdr:rowOff>35379</xdr:rowOff>
    </xdr:to>
    <xdr:cxnSp macro="">
      <xdr:nvCxnSpPr>
        <xdr:cNvPr id="351" name="直線コネクタ 350">
          <a:extLst>
            <a:ext uri="{FF2B5EF4-FFF2-40B4-BE49-F238E27FC236}">
              <a16:creationId xmlns="" xmlns:a16="http://schemas.microsoft.com/office/drawing/2014/main" id="{D2257F8D-F90A-4C71-8EFE-E5F2B71D2101}"/>
            </a:ext>
          </a:extLst>
        </xdr:cNvPr>
        <xdr:cNvCxnSpPr/>
      </xdr:nvCxnSpPr>
      <xdr:spPr>
        <a:xfrm flipV="1">
          <a:off x="4634865" y="17663705"/>
          <a:ext cx="0" cy="10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52" name="【港湾・漁港】&#10;有形固定資産減価償却率最小値テキスト">
          <a:extLst>
            <a:ext uri="{FF2B5EF4-FFF2-40B4-BE49-F238E27FC236}">
              <a16:creationId xmlns="" xmlns:a16="http://schemas.microsoft.com/office/drawing/2014/main" id="{F06A025D-B46B-404D-B806-4057F6F35A04}"/>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3" name="直線コネクタ 352">
          <a:extLst>
            <a:ext uri="{FF2B5EF4-FFF2-40B4-BE49-F238E27FC236}">
              <a16:creationId xmlns="" xmlns:a16="http://schemas.microsoft.com/office/drawing/2014/main" id="{46ED8384-927C-4A05-AE63-128AEB64A09A}"/>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122482</xdr:rowOff>
    </xdr:from>
    <xdr:ext cx="405111" cy="259045"/>
    <xdr:sp macro="" textlink="">
      <xdr:nvSpPr>
        <xdr:cNvPr id="354" name="【港湾・漁港】&#10;有形固定資産減価償却率最大値テキスト">
          <a:extLst>
            <a:ext uri="{FF2B5EF4-FFF2-40B4-BE49-F238E27FC236}">
              <a16:creationId xmlns="" xmlns:a16="http://schemas.microsoft.com/office/drawing/2014/main" id="{853EFFB2-F19A-448B-AC12-A9117B9B5A3C}"/>
            </a:ext>
          </a:extLst>
        </xdr:cNvPr>
        <xdr:cNvSpPr txBox="1"/>
      </xdr:nvSpPr>
      <xdr:spPr>
        <a:xfrm>
          <a:off x="4673600" y="1743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4355</xdr:rowOff>
    </xdr:from>
    <xdr:to>
      <xdr:col>24</xdr:col>
      <xdr:colOff>152400</xdr:colOff>
      <xdr:row>103</xdr:row>
      <xdr:rowOff>4355</xdr:rowOff>
    </xdr:to>
    <xdr:cxnSp macro="">
      <xdr:nvCxnSpPr>
        <xdr:cNvPr id="355" name="直線コネクタ 354">
          <a:extLst>
            <a:ext uri="{FF2B5EF4-FFF2-40B4-BE49-F238E27FC236}">
              <a16:creationId xmlns="" xmlns:a16="http://schemas.microsoft.com/office/drawing/2014/main" id="{21281E89-61AA-4A3F-B79F-311DCF1EEB4C}"/>
            </a:ext>
          </a:extLst>
        </xdr:cNvPr>
        <xdr:cNvCxnSpPr/>
      </xdr:nvCxnSpPr>
      <xdr:spPr>
        <a:xfrm>
          <a:off x="4546600" y="17663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20156</xdr:rowOff>
    </xdr:from>
    <xdr:ext cx="405111" cy="259045"/>
    <xdr:sp macro="" textlink="">
      <xdr:nvSpPr>
        <xdr:cNvPr id="356" name="【港湾・漁港】&#10;有形固定資産減価償却率平均値テキスト">
          <a:extLst>
            <a:ext uri="{FF2B5EF4-FFF2-40B4-BE49-F238E27FC236}">
              <a16:creationId xmlns="" xmlns:a16="http://schemas.microsoft.com/office/drawing/2014/main" id="{1F2AA208-332F-45BE-8D22-2583E23F6128}"/>
            </a:ext>
          </a:extLst>
        </xdr:cNvPr>
        <xdr:cNvSpPr txBox="1"/>
      </xdr:nvSpPr>
      <xdr:spPr>
        <a:xfrm>
          <a:off x="4673600" y="1802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41729</xdr:rowOff>
    </xdr:from>
    <xdr:to>
      <xdr:col>24</xdr:col>
      <xdr:colOff>114300</xdr:colOff>
      <xdr:row>105</xdr:row>
      <xdr:rowOff>143329</xdr:rowOff>
    </xdr:to>
    <xdr:sp macro="" textlink="">
      <xdr:nvSpPr>
        <xdr:cNvPr id="357" name="フローチャート: 判断 356">
          <a:extLst>
            <a:ext uri="{FF2B5EF4-FFF2-40B4-BE49-F238E27FC236}">
              <a16:creationId xmlns="" xmlns:a16="http://schemas.microsoft.com/office/drawing/2014/main" id="{20E17DCF-9F09-4C99-B12D-B06908B0568A}"/>
            </a:ext>
          </a:extLst>
        </xdr:cNvPr>
        <xdr:cNvSpPr/>
      </xdr:nvSpPr>
      <xdr:spPr>
        <a:xfrm>
          <a:off x="45847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358" name="フローチャート: 判断 357">
          <a:extLst>
            <a:ext uri="{FF2B5EF4-FFF2-40B4-BE49-F238E27FC236}">
              <a16:creationId xmlns="" xmlns:a16="http://schemas.microsoft.com/office/drawing/2014/main" id="{C57BB3EE-688C-44BD-8054-28F6F7097E06}"/>
            </a:ext>
          </a:extLst>
        </xdr:cNvPr>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907</xdr:rowOff>
    </xdr:from>
    <xdr:to>
      <xdr:col>15</xdr:col>
      <xdr:colOff>101600</xdr:colOff>
      <xdr:row>105</xdr:row>
      <xdr:rowOff>102507</xdr:rowOff>
    </xdr:to>
    <xdr:sp macro="" textlink="">
      <xdr:nvSpPr>
        <xdr:cNvPr id="359" name="フローチャート: 判断 358">
          <a:extLst>
            <a:ext uri="{FF2B5EF4-FFF2-40B4-BE49-F238E27FC236}">
              <a16:creationId xmlns="" xmlns:a16="http://schemas.microsoft.com/office/drawing/2014/main" id="{7F63BFAA-6E83-4C10-A6C1-FD09E1FC9236}"/>
            </a:ext>
          </a:extLst>
        </xdr:cNvPr>
        <xdr:cNvSpPr/>
      </xdr:nvSpPr>
      <xdr:spPr>
        <a:xfrm>
          <a:off x="2857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360" name="フローチャート: 判断 359">
          <a:extLst>
            <a:ext uri="{FF2B5EF4-FFF2-40B4-BE49-F238E27FC236}">
              <a16:creationId xmlns="" xmlns:a16="http://schemas.microsoft.com/office/drawing/2014/main" id="{08D9D784-2A4E-47F5-BA21-DC3BAEB111B5}"/>
            </a:ext>
          </a:extLst>
        </xdr:cNvPr>
        <xdr:cNvSpPr/>
      </xdr:nvSpPr>
      <xdr:spPr>
        <a:xfrm>
          <a:off x="196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118473</xdr:rowOff>
    </xdr:from>
    <xdr:to>
      <xdr:col>6</xdr:col>
      <xdr:colOff>38100</xdr:colOff>
      <xdr:row>105</xdr:row>
      <xdr:rowOff>48623</xdr:rowOff>
    </xdr:to>
    <xdr:sp macro="" textlink="">
      <xdr:nvSpPr>
        <xdr:cNvPr id="361" name="フローチャート: 判断 360">
          <a:extLst>
            <a:ext uri="{FF2B5EF4-FFF2-40B4-BE49-F238E27FC236}">
              <a16:creationId xmlns="" xmlns:a16="http://schemas.microsoft.com/office/drawing/2014/main" id="{AB0EE3D7-9E8B-46A7-83FA-84C45E928628}"/>
            </a:ext>
          </a:extLst>
        </xdr:cNvPr>
        <xdr:cNvSpPr/>
      </xdr:nvSpPr>
      <xdr:spPr>
        <a:xfrm>
          <a:off x="10795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 xmlns:a16="http://schemas.microsoft.com/office/drawing/2014/main" id="{653C4643-2822-4AEF-9B01-30A75B1FAE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 xmlns:a16="http://schemas.microsoft.com/office/drawing/2014/main" id="{340F1E43-4B2A-4E27-97D4-49231FEA77C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 xmlns:a16="http://schemas.microsoft.com/office/drawing/2014/main" id="{9DDD0ABA-2667-4730-9606-E57ED2DF8A6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 xmlns:a16="http://schemas.microsoft.com/office/drawing/2014/main" id="{D89F4A92-20FB-4F9C-AD08-FC517997268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 xmlns:a16="http://schemas.microsoft.com/office/drawing/2014/main" id="{36B11E9D-7CE1-4358-8306-E3057D4BC5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71120</xdr:rowOff>
    </xdr:from>
    <xdr:to>
      <xdr:col>10</xdr:col>
      <xdr:colOff>165100</xdr:colOff>
      <xdr:row>106</xdr:row>
      <xdr:rowOff>1270</xdr:rowOff>
    </xdr:to>
    <xdr:sp macro="" textlink="">
      <xdr:nvSpPr>
        <xdr:cNvPr id="367" name="楕円 366">
          <a:extLst>
            <a:ext uri="{FF2B5EF4-FFF2-40B4-BE49-F238E27FC236}">
              <a16:creationId xmlns="" xmlns:a16="http://schemas.microsoft.com/office/drawing/2014/main" id="{42FA5ABA-8693-4CB3-9E43-0A7A483A0517}"/>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80918</xdr:rowOff>
    </xdr:from>
    <xdr:to>
      <xdr:col>6</xdr:col>
      <xdr:colOff>38100</xdr:colOff>
      <xdr:row>100</xdr:row>
      <xdr:rowOff>11068</xdr:rowOff>
    </xdr:to>
    <xdr:sp macro="" textlink="">
      <xdr:nvSpPr>
        <xdr:cNvPr id="368" name="楕円 367">
          <a:extLst>
            <a:ext uri="{FF2B5EF4-FFF2-40B4-BE49-F238E27FC236}">
              <a16:creationId xmlns="" xmlns:a16="http://schemas.microsoft.com/office/drawing/2014/main" id="{C731D6AC-06B1-4ADF-8CE7-705E27460C3D}"/>
            </a:ext>
          </a:extLst>
        </xdr:cNvPr>
        <xdr:cNvSpPr/>
      </xdr:nvSpPr>
      <xdr:spPr>
        <a:xfrm>
          <a:off x="1079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131718</xdr:rowOff>
    </xdr:from>
    <xdr:to>
      <xdr:col>10</xdr:col>
      <xdr:colOff>114300</xdr:colOff>
      <xdr:row>105</xdr:row>
      <xdr:rowOff>121920</xdr:rowOff>
    </xdr:to>
    <xdr:cxnSp macro="">
      <xdr:nvCxnSpPr>
        <xdr:cNvPr id="369" name="直線コネクタ 368">
          <a:extLst>
            <a:ext uri="{FF2B5EF4-FFF2-40B4-BE49-F238E27FC236}">
              <a16:creationId xmlns="" xmlns:a16="http://schemas.microsoft.com/office/drawing/2014/main" id="{5CE7F07A-9371-4671-9F86-496144AC8C17}"/>
            </a:ext>
          </a:extLst>
        </xdr:cNvPr>
        <xdr:cNvCxnSpPr/>
      </xdr:nvCxnSpPr>
      <xdr:spPr>
        <a:xfrm>
          <a:off x="1130300" y="17105268"/>
          <a:ext cx="889000" cy="10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70" name="n_1aveValue【港湾・漁港】&#10;有形固定資産減価償却率">
          <a:extLst>
            <a:ext uri="{FF2B5EF4-FFF2-40B4-BE49-F238E27FC236}">
              <a16:creationId xmlns="" xmlns:a16="http://schemas.microsoft.com/office/drawing/2014/main" id="{212F145C-E78D-4BAB-A933-21C92AE9242F}"/>
            </a:ext>
          </a:extLst>
        </xdr:cNvPr>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119034</xdr:rowOff>
    </xdr:from>
    <xdr:ext cx="405111" cy="259045"/>
    <xdr:sp macro="" textlink="">
      <xdr:nvSpPr>
        <xdr:cNvPr id="371" name="n_2aveValue【港湾・漁港】&#10;有形固定資産減価償却率">
          <a:extLst>
            <a:ext uri="{FF2B5EF4-FFF2-40B4-BE49-F238E27FC236}">
              <a16:creationId xmlns="" xmlns:a16="http://schemas.microsoft.com/office/drawing/2014/main" id="{BC845B00-07DF-4003-81BA-6EE7E57F7EF5}"/>
            </a:ext>
          </a:extLst>
        </xdr:cNvPr>
        <xdr:cNvSpPr txBox="1"/>
      </xdr:nvSpPr>
      <xdr:spPr>
        <a:xfrm>
          <a:off x="2705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120666</xdr:rowOff>
    </xdr:from>
    <xdr:ext cx="405111" cy="259045"/>
    <xdr:sp macro="" textlink="">
      <xdr:nvSpPr>
        <xdr:cNvPr id="372" name="n_3aveValue【港湾・漁港】&#10;有形固定資産減価償却率">
          <a:extLst>
            <a:ext uri="{FF2B5EF4-FFF2-40B4-BE49-F238E27FC236}">
              <a16:creationId xmlns="" xmlns:a16="http://schemas.microsoft.com/office/drawing/2014/main" id="{2F4EC012-AC09-4CEF-A490-8D4326ADB0A1}"/>
            </a:ext>
          </a:extLst>
        </xdr:cNvPr>
        <xdr:cNvSpPr txBox="1"/>
      </xdr:nvSpPr>
      <xdr:spPr>
        <a:xfrm>
          <a:off x="1816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39750</xdr:rowOff>
    </xdr:from>
    <xdr:ext cx="405111" cy="259045"/>
    <xdr:sp macro="" textlink="">
      <xdr:nvSpPr>
        <xdr:cNvPr id="373" name="n_4aveValue【港湾・漁港】&#10;有形固定資産減価償却率">
          <a:extLst>
            <a:ext uri="{FF2B5EF4-FFF2-40B4-BE49-F238E27FC236}">
              <a16:creationId xmlns="" xmlns:a16="http://schemas.microsoft.com/office/drawing/2014/main" id="{34072B39-AB88-446F-9F8C-C79D2ACAF7E1}"/>
            </a:ext>
          </a:extLst>
        </xdr:cNvPr>
        <xdr:cNvSpPr txBox="1"/>
      </xdr:nvSpPr>
      <xdr:spPr>
        <a:xfrm>
          <a:off x="927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374" name="n_3mainValue【港湾・漁港】&#10;有形固定資産減価償却率">
          <a:extLst>
            <a:ext uri="{FF2B5EF4-FFF2-40B4-BE49-F238E27FC236}">
              <a16:creationId xmlns="" xmlns:a16="http://schemas.microsoft.com/office/drawing/2014/main" id="{C04EDE27-5CC4-439E-8CD4-BB991B06049B}"/>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27595</xdr:rowOff>
    </xdr:from>
    <xdr:ext cx="340478" cy="259045"/>
    <xdr:sp macro="" textlink="">
      <xdr:nvSpPr>
        <xdr:cNvPr id="375" name="n_4mainValue【港湾・漁港】&#10;有形固定資産減価償却率">
          <a:extLst>
            <a:ext uri="{FF2B5EF4-FFF2-40B4-BE49-F238E27FC236}">
              <a16:creationId xmlns="" xmlns:a16="http://schemas.microsoft.com/office/drawing/2014/main" id="{91EC3C65-94A8-4A20-B8FD-A02A0EE91A43}"/>
            </a:ext>
          </a:extLst>
        </xdr:cNvPr>
        <xdr:cNvSpPr txBox="1"/>
      </xdr:nvSpPr>
      <xdr:spPr>
        <a:xfrm>
          <a:off x="960061" y="168296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a:extLst>
            <a:ext uri="{FF2B5EF4-FFF2-40B4-BE49-F238E27FC236}">
              <a16:creationId xmlns="" xmlns:a16="http://schemas.microsoft.com/office/drawing/2014/main" id="{B90476B3-B8D5-4E12-9E3F-92406FFD76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a:extLst>
            <a:ext uri="{FF2B5EF4-FFF2-40B4-BE49-F238E27FC236}">
              <a16:creationId xmlns="" xmlns:a16="http://schemas.microsoft.com/office/drawing/2014/main" id="{7E89A83D-298D-49A9-936C-A628DC0497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a:extLst>
            <a:ext uri="{FF2B5EF4-FFF2-40B4-BE49-F238E27FC236}">
              <a16:creationId xmlns="" xmlns:a16="http://schemas.microsoft.com/office/drawing/2014/main" id="{AE0E4D80-897E-4E14-88D8-F064B22828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a:extLst>
            <a:ext uri="{FF2B5EF4-FFF2-40B4-BE49-F238E27FC236}">
              <a16:creationId xmlns="" xmlns:a16="http://schemas.microsoft.com/office/drawing/2014/main" id="{0AB0E5B1-7607-42B1-A360-3AC06CCEE0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a:extLst>
            <a:ext uri="{FF2B5EF4-FFF2-40B4-BE49-F238E27FC236}">
              <a16:creationId xmlns="" xmlns:a16="http://schemas.microsoft.com/office/drawing/2014/main" id="{530CDEA7-957A-4442-830E-009EFBE6C9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a:extLst>
            <a:ext uri="{FF2B5EF4-FFF2-40B4-BE49-F238E27FC236}">
              <a16:creationId xmlns="" xmlns:a16="http://schemas.microsoft.com/office/drawing/2014/main" id="{885F21B0-C3B7-4A65-BBE9-186E535C20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a:extLst>
            <a:ext uri="{FF2B5EF4-FFF2-40B4-BE49-F238E27FC236}">
              <a16:creationId xmlns="" xmlns:a16="http://schemas.microsoft.com/office/drawing/2014/main" id="{49004C5C-E6E6-40EC-8B54-A2B7328902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a:extLst>
            <a:ext uri="{FF2B5EF4-FFF2-40B4-BE49-F238E27FC236}">
              <a16:creationId xmlns="" xmlns:a16="http://schemas.microsoft.com/office/drawing/2014/main" id="{C893B835-9392-4B7E-ABAB-49310A957C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4" name="テキスト ボックス 383">
          <a:extLst>
            <a:ext uri="{FF2B5EF4-FFF2-40B4-BE49-F238E27FC236}">
              <a16:creationId xmlns="" xmlns:a16="http://schemas.microsoft.com/office/drawing/2014/main" id="{21EAAF93-61EB-4029-829C-916FD587A0B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5" name="直線コネクタ 384">
          <a:extLst>
            <a:ext uri="{FF2B5EF4-FFF2-40B4-BE49-F238E27FC236}">
              <a16:creationId xmlns="" xmlns:a16="http://schemas.microsoft.com/office/drawing/2014/main" id="{E4CDB6CB-19FF-4915-A203-EF0C30E0DDD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6" name="直線コネクタ 385">
          <a:extLst>
            <a:ext uri="{FF2B5EF4-FFF2-40B4-BE49-F238E27FC236}">
              <a16:creationId xmlns="" xmlns:a16="http://schemas.microsoft.com/office/drawing/2014/main" id="{82904836-6154-48C5-B8A2-54703521668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7" name="テキスト ボックス 386">
          <a:extLst>
            <a:ext uri="{FF2B5EF4-FFF2-40B4-BE49-F238E27FC236}">
              <a16:creationId xmlns="" xmlns:a16="http://schemas.microsoft.com/office/drawing/2014/main" id="{496C6607-4C2B-4220-8890-8F09376CCB7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8" name="直線コネクタ 387">
          <a:extLst>
            <a:ext uri="{FF2B5EF4-FFF2-40B4-BE49-F238E27FC236}">
              <a16:creationId xmlns="" xmlns:a16="http://schemas.microsoft.com/office/drawing/2014/main" id="{5CBEC73A-BA1D-453F-93C2-67C39938E94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89" name="テキスト ボックス 388">
          <a:extLst>
            <a:ext uri="{FF2B5EF4-FFF2-40B4-BE49-F238E27FC236}">
              <a16:creationId xmlns="" xmlns:a16="http://schemas.microsoft.com/office/drawing/2014/main" id="{2BCFDE4B-416D-42EA-9B86-02CEB0E1032D}"/>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0" name="直線コネクタ 389">
          <a:extLst>
            <a:ext uri="{FF2B5EF4-FFF2-40B4-BE49-F238E27FC236}">
              <a16:creationId xmlns="" xmlns:a16="http://schemas.microsoft.com/office/drawing/2014/main" id="{F1FA9D7A-0B0B-440F-8CEE-09F9415AE88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91" name="テキスト ボックス 390">
          <a:extLst>
            <a:ext uri="{FF2B5EF4-FFF2-40B4-BE49-F238E27FC236}">
              <a16:creationId xmlns="" xmlns:a16="http://schemas.microsoft.com/office/drawing/2014/main" id="{2053881F-93CD-4FCF-82C0-C189FB2B9AFD}"/>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2" name="直線コネクタ 391">
          <a:extLst>
            <a:ext uri="{FF2B5EF4-FFF2-40B4-BE49-F238E27FC236}">
              <a16:creationId xmlns="" xmlns:a16="http://schemas.microsoft.com/office/drawing/2014/main" id="{0867C1B7-67EA-4232-BA54-FA5FD009A70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93" name="テキスト ボックス 392">
          <a:extLst>
            <a:ext uri="{FF2B5EF4-FFF2-40B4-BE49-F238E27FC236}">
              <a16:creationId xmlns="" xmlns:a16="http://schemas.microsoft.com/office/drawing/2014/main" id="{9C83CE0C-DAE8-43EC-8BAA-DBE35F8ADBD7}"/>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4" name="直線コネクタ 393">
          <a:extLst>
            <a:ext uri="{FF2B5EF4-FFF2-40B4-BE49-F238E27FC236}">
              <a16:creationId xmlns="" xmlns:a16="http://schemas.microsoft.com/office/drawing/2014/main" id="{4E9978DF-DF96-4366-B25E-5EFAFFC890F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95" name="テキスト ボックス 394">
          <a:extLst>
            <a:ext uri="{FF2B5EF4-FFF2-40B4-BE49-F238E27FC236}">
              <a16:creationId xmlns="" xmlns:a16="http://schemas.microsoft.com/office/drawing/2014/main" id="{D5D87C37-D4AD-4697-8E59-445C5993DA3D}"/>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 xmlns:a16="http://schemas.microsoft.com/office/drawing/2014/main" id="{54CB02D5-6537-469D-ADDC-E8B7D8A6F8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7" name="テキスト ボックス 396">
          <a:extLst>
            <a:ext uri="{FF2B5EF4-FFF2-40B4-BE49-F238E27FC236}">
              <a16:creationId xmlns="" xmlns:a16="http://schemas.microsoft.com/office/drawing/2014/main" id="{52F7357B-2F49-4182-AE6C-182BB4BE644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a:extLst>
            <a:ext uri="{FF2B5EF4-FFF2-40B4-BE49-F238E27FC236}">
              <a16:creationId xmlns="" xmlns:a16="http://schemas.microsoft.com/office/drawing/2014/main" id="{2B7D685A-1F5A-4C6E-B4AA-F992F66997F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399" name="直線コネクタ 398">
          <a:extLst>
            <a:ext uri="{FF2B5EF4-FFF2-40B4-BE49-F238E27FC236}">
              <a16:creationId xmlns="" xmlns:a16="http://schemas.microsoft.com/office/drawing/2014/main" id="{EFBE69D4-99B0-4482-869B-0644ED6DA2DF}"/>
            </a:ext>
          </a:extLst>
        </xdr:cNvPr>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00" name="【港湾・漁港】&#10;一人当たり有形固定資産（償却資産）額最小値テキスト">
          <a:extLst>
            <a:ext uri="{FF2B5EF4-FFF2-40B4-BE49-F238E27FC236}">
              <a16:creationId xmlns="" xmlns:a16="http://schemas.microsoft.com/office/drawing/2014/main" id="{A6E83DDB-3FAB-4642-A551-809D3E7F3F91}"/>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01" name="直線コネクタ 400">
          <a:extLst>
            <a:ext uri="{FF2B5EF4-FFF2-40B4-BE49-F238E27FC236}">
              <a16:creationId xmlns="" xmlns:a16="http://schemas.microsoft.com/office/drawing/2014/main" id="{C9EC5536-BA33-4286-9DC9-2A8C1913DFBD}"/>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02" name="【港湾・漁港】&#10;一人当たり有形固定資産（償却資産）額最大値テキスト">
          <a:extLst>
            <a:ext uri="{FF2B5EF4-FFF2-40B4-BE49-F238E27FC236}">
              <a16:creationId xmlns="" xmlns:a16="http://schemas.microsoft.com/office/drawing/2014/main" id="{647618AD-3C34-4705-8E91-FB1263808C96}"/>
            </a:ext>
          </a:extLst>
        </xdr:cNvPr>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03" name="直線コネクタ 402">
          <a:extLst>
            <a:ext uri="{FF2B5EF4-FFF2-40B4-BE49-F238E27FC236}">
              <a16:creationId xmlns="" xmlns:a16="http://schemas.microsoft.com/office/drawing/2014/main" id="{DE8060C0-5D40-419E-9B99-FB6838B17433}"/>
            </a:ext>
          </a:extLst>
        </xdr:cNvPr>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12408</xdr:rowOff>
    </xdr:from>
    <xdr:ext cx="599010" cy="259045"/>
    <xdr:sp macro="" textlink="">
      <xdr:nvSpPr>
        <xdr:cNvPr id="404" name="【港湾・漁港】&#10;一人当たり有形固定資産（償却資産）額平均値テキスト">
          <a:extLst>
            <a:ext uri="{FF2B5EF4-FFF2-40B4-BE49-F238E27FC236}">
              <a16:creationId xmlns="" xmlns:a16="http://schemas.microsoft.com/office/drawing/2014/main" id="{454D231C-8F63-4B72-9190-B42BB14DE0E2}"/>
            </a:ext>
          </a:extLst>
        </xdr:cNvPr>
        <xdr:cNvSpPr txBox="1"/>
      </xdr:nvSpPr>
      <xdr:spPr>
        <a:xfrm>
          <a:off x="10515600" y="18186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05" name="フローチャート: 判断 404">
          <a:extLst>
            <a:ext uri="{FF2B5EF4-FFF2-40B4-BE49-F238E27FC236}">
              <a16:creationId xmlns="" xmlns:a16="http://schemas.microsoft.com/office/drawing/2014/main" id="{5EF9D2AE-41A7-4245-BD2F-A42F4566307B}"/>
            </a:ext>
          </a:extLst>
        </xdr:cNvPr>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06" name="フローチャート: 判断 405">
          <a:extLst>
            <a:ext uri="{FF2B5EF4-FFF2-40B4-BE49-F238E27FC236}">
              <a16:creationId xmlns="" xmlns:a16="http://schemas.microsoft.com/office/drawing/2014/main" id="{6CD86B04-F03B-40F2-823B-F1EBAB249E0B}"/>
            </a:ext>
          </a:extLst>
        </xdr:cNvPr>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07" name="フローチャート: 判断 406">
          <a:extLst>
            <a:ext uri="{FF2B5EF4-FFF2-40B4-BE49-F238E27FC236}">
              <a16:creationId xmlns="" xmlns:a16="http://schemas.microsoft.com/office/drawing/2014/main" id="{11B6B49D-B8BC-4046-BC9E-80D90C63788F}"/>
            </a:ext>
          </a:extLst>
        </xdr:cNvPr>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08" name="フローチャート: 判断 407">
          <a:extLst>
            <a:ext uri="{FF2B5EF4-FFF2-40B4-BE49-F238E27FC236}">
              <a16:creationId xmlns="" xmlns:a16="http://schemas.microsoft.com/office/drawing/2014/main" id="{8FF41E58-CFC8-4E12-B008-61B176751E7C}"/>
            </a:ext>
          </a:extLst>
        </xdr:cNvPr>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09" name="フローチャート: 判断 408">
          <a:extLst>
            <a:ext uri="{FF2B5EF4-FFF2-40B4-BE49-F238E27FC236}">
              <a16:creationId xmlns="" xmlns:a16="http://schemas.microsoft.com/office/drawing/2014/main" id="{4309FB58-388F-4AFA-9A93-15A5E33571C1}"/>
            </a:ext>
          </a:extLst>
        </xdr:cNvPr>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 xmlns:a16="http://schemas.microsoft.com/office/drawing/2014/main" id="{DD991607-9243-4CE1-AAE9-A091FEBE783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 xmlns:a16="http://schemas.microsoft.com/office/drawing/2014/main" id="{819405E1-DB67-4933-AABA-70ED6D39302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7ACD89B7-C71C-43A3-9211-3D1B9F1B449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50461273-FB87-4F07-AC25-62262DAD8E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F7B1EB4F-F533-4A4A-8581-D0F4FFD64B1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72199</xdr:rowOff>
    </xdr:from>
    <xdr:to>
      <xdr:col>41</xdr:col>
      <xdr:colOff>101600</xdr:colOff>
      <xdr:row>109</xdr:row>
      <xdr:rowOff>2349</xdr:rowOff>
    </xdr:to>
    <xdr:sp macro="" textlink="">
      <xdr:nvSpPr>
        <xdr:cNvPr id="415" name="楕円 414">
          <a:extLst>
            <a:ext uri="{FF2B5EF4-FFF2-40B4-BE49-F238E27FC236}">
              <a16:creationId xmlns="" xmlns:a16="http://schemas.microsoft.com/office/drawing/2014/main" id="{BEDEEE7B-4325-4086-AB33-46A358E0EC97}"/>
            </a:ext>
          </a:extLst>
        </xdr:cNvPr>
        <xdr:cNvSpPr/>
      </xdr:nvSpPr>
      <xdr:spPr>
        <a:xfrm>
          <a:off x="7810500" y="185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77353</xdr:rowOff>
    </xdr:from>
    <xdr:to>
      <xdr:col>36</xdr:col>
      <xdr:colOff>165100</xdr:colOff>
      <xdr:row>109</xdr:row>
      <xdr:rowOff>7503</xdr:rowOff>
    </xdr:to>
    <xdr:sp macro="" textlink="">
      <xdr:nvSpPr>
        <xdr:cNvPr id="416" name="楕円 415">
          <a:extLst>
            <a:ext uri="{FF2B5EF4-FFF2-40B4-BE49-F238E27FC236}">
              <a16:creationId xmlns="" xmlns:a16="http://schemas.microsoft.com/office/drawing/2014/main" id="{1C65541B-292E-4874-A80B-D9FC6070E6F5}"/>
            </a:ext>
          </a:extLst>
        </xdr:cNvPr>
        <xdr:cNvSpPr/>
      </xdr:nvSpPr>
      <xdr:spPr>
        <a:xfrm>
          <a:off x="6921500" y="185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122999</xdr:rowOff>
    </xdr:from>
    <xdr:to>
      <xdr:col>41</xdr:col>
      <xdr:colOff>50800</xdr:colOff>
      <xdr:row>108</xdr:row>
      <xdr:rowOff>128153</xdr:rowOff>
    </xdr:to>
    <xdr:cxnSp macro="">
      <xdr:nvCxnSpPr>
        <xdr:cNvPr id="417" name="直線コネクタ 416">
          <a:extLst>
            <a:ext uri="{FF2B5EF4-FFF2-40B4-BE49-F238E27FC236}">
              <a16:creationId xmlns="" xmlns:a16="http://schemas.microsoft.com/office/drawing/2014/main" id="{6F9C3335-680F-49F1-816D-FBE448D976F9}"/>
            </a:ext>
          </a:extLst>
        </xdr:cNvPr>
        <xdr:cNvCxnSpPr/>
      </xdr:nvCxnSpPr>
      <xdr:spPr>
        <a:xfrm flipV="1">
          <a:off x="6972300" y="18639599"/>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18" name="n_1aveValue【港湾・漁港】&#10;一人当たり有形固定資産（償却資産）額">
          <a:extLst>
            <a:ext uri="{FF2B5EF4-FFF2-40B4-BE49-F238E27FC236}">
              <a16:creationId xmlns="" xmlns:a16="http://schemas.microsoft.com/office/drawing/2014/main" id="{F8785571-A030-4C35-ADCC-6178FBDCF6BD}"/>
            </a:ext>
          </a:extLst>
        </xdr:cNvPr>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19" name="n_2aveValue【港湾・漁港】&#10;一人当たり有形固定資産（償却資産）額">
          <a:extLst>
            <a:ext uri="{FF2B5EF4-FFF2-40B4-BE49-F238E27FC236}">
              <a16:creationId xmlns="" xmlns:a16="http://schemas.microsoft.com/office/drawing/2014/main" id="{83BAA60C-32C5-4C7B-8DC1-6DD697E0A4DA}"/>
            </a:ext>
          </a:extLst>
        </xdr:cNvPr>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20" name="n_3aveValue【港湾・漁港】&#10;一人当たり有形固定資産（償却資産）額">
          <a:extLst>
            <a:ext uri="{FF2B5EF4-FFF2-40B4-BE49-F238E27FC236}">
              <a16:creationId xmlns="" xmlns:a16="http://schemas.microsoft.com/office/drawing/2014/main" id="{FCC57770-49D4-4664-9104-E462520BD620}"/>
            </a:ext>
          </a:extLst>
        </xdr:cNvPr>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21" name="n_4aveValue【港湾・漁港】&#10;一人当たり有形固定資産（償却資産）額">
          <a:extLst>
            <a:ext uri="{FF2B5EF4-FFF2-40B4-BE49-F238E27FC236}">
              <a16:creationId xmlns="" xmlns:a16="http://schemas.microsoft.com/office/drawing/2014/main" id="{F72C888C-4747-4220-BF1B-26D5C1231591}"/>
            </a:ext>
          </a:extLst>
        </xdr:cNvPr>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164926</xdr:rowOff>
    </xdr:from>
    <xdr:ext cx="469744" cy="259045"/>
    <xdr:sp macro="" textlink="">
      <xdr:nvSpPr>
        <xdr:cNvPr id="422" name="n_3mainValue【港湾・漁港】&#10;一人当たり有形固定資産（償却資産）額">
          <a:extLst>
            <a:ext uri="{FF2B5EF4-FFF2-40B4-BE49-F238E27FC236}">
              <a16:creationId xmlns="" xmlns:a16="http://schemas.microsoft.com/office/drawing/2014/main" id="{AF929CB4-7640-4D8A-BFB3-5FD4F1281666}"/>
            </a:ext>
          </a:extLst>
        </xdr:cNvPr>
        <xdr:cNvSpPr txBox="1"/>
      </xdr:nvSpPr>
      <xdr:spPr>
        <a:xfrm>
          <a:off x="7626428" y="1868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170080</xdr:rowOff>
    </xdr:from>
    <xdr:ext cx="469744" cy="259045"/>
    <xdr:sp macro="" textlink="">
      <xdr:nvSpPr>
        <xdr:cNvPr id="423" name="n_4mainValue【港湾・漁港】&#10;一人当たり有形固定資産（償却資産）額">
          <a:extLst>
            <a:ext uri="{FF2B5EF4-FFF2-40B4-BE49-F238E27FC236}">
              <a16:creationId xmlns="" xmlns:a16="http://schemas.microsoft.com/office/drawing/2014/main" id="{1D757245-5CE5-4131-A85F-8950CDBF5E8B}"/>
            </a:ext>
          </a:extLst>
        </xdr:cNvPr>
        <xdr:cNvSpPr txBox="1"/>
      </xdr:nvSpPr>
      <xdr:spPr>
        <a:xfrm>
          <a:off x="6737428" y="186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 xmlns:a16="http://schemas.microsoft.com/office/drawing/2014/main" id="{4C59131D-E235-4074-B968-D88FAAC8E22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 xmlns:a16="http://schemas.microsoft.com/office/drawing/2014/main" id="{29A608CF-639D-4107-A348-F0A198299A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 xmlns:a16="http://schemas.microsoft.com/office/drawing/2014/main" id="{37657D26-032B-4A11-BA2E-79B9DA57F8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 xmlns:a16="http://schemas.microsoft.com/office/drawing/2014/main" id="{D1633D9D-201E-4F13-95C8-E74D4345E1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 xmlns:a16="http://schemas.microsoft.com/office/drawing/2014/main" id="{2CDED60B-8CAC-4D49-BD95-0FA5CC63D81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 xmlns:a16="http://schemas.microsoft.com/office/drawing/2014/main" id="{CDB498D8-EC06-4F5A-A52A-8077A092C5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 xmlns:a16="http://schemas.microsoft.com/office/drawing/2014/main" id="{DF4C25BF-EAD6-4B85-8C18-CED4022B0B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 xmlns:a16="http://schemas.microsoft.com/office/drawing/2014/main" id="{9D2D2682-46BD-4A3A-9D5A-A3284094606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 xmlns:a16="http://schemas.microsoft.com/office/drawing/2014/main" id="{451DB715-6D6C-462B-A2E3-E01F8632C4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 xmlns:a16="http://schemas.microsoft.com/office/drawing/2014/main" id="{2FC23583-0F3D-41A0-9A55-4A79890F78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4" name="テキスト ボックス 433">
          <a:extLst>
            <a:ext uri="{FF2B5EF4-FFF2-40B4-BE49-F238E27FC236}">
              <a16:creationId xmlns="" xmlns:a16="http://schemas.microsoft.com/office/drawing/2014/main" id="{6882D199-6992-4CF1-8AD9-E822312965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a:extLst>
            <a:ext uri="{FF2B5EF4-FFF2-40B4-BE49-F238E27FC236}">
              <a16:creationId xmlns="" xmlns:a16="http://schemas.microsoft.com/office/drawing/2014/main" id="{1A83D086-5B2D-43DE-8D0E-19D95F9F66C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36" name="テキスト ボックス 435">
          <a:extLst>
            <a:ext uri="{FF2B5EF4-FFF2-40B4-BE49-F238E27FC236}">
              <a16:creationId xmlns="" xmlns:a16="http://schemas.microsoft.com/office/drawing/2014/main" id="{28C70F96-17DA-4BE0-9918-E0B3124A6B3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a:extLst>
            <a:ext uri="{FF2B5EF4-FFF2-40B4-BE49-F238E27FC236}">
              <a16:creationId xmlns="" xmlns:a16="http://schemas.microsoft.com/office/drawing/2014/main" id="{B93A9D01-E553-42D9-B577-DEB49510AF3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a:extLst>
            <a:ext uri="{FF2B5EF4-FFF2-40B4-BE49-F238E27FC236}">
              <a16:creationId xmlns="" xmlns:a16="http://schemas.microsoft.com/office/drawing/2014/main" id="{CFD9BF5A-7438-4453-A876-F99653E9AF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a:extLst>
            <a:ext uri="{FF2B5EF4-FFF2-40B4-BE49-F238E27FC236}">
              <a16:creationId xmlns="" xmlns:a16="http://schemas.microsoft.com/office/drawing/2014/main" id="{776F17E1-AEEC-4015-827D-73F0AFC75E2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a:extLst>
            <a:ext uri="{FF2B5EF4-FFF2-40B4-BE49-F238E27FC236}">
              <a16:creationId xmlns="" xmlns:a16="http://schemas.microsoft.com/office/drawing/2014/main" id="{F39B2332-9FA6-418D-8D57-D64BCDC09D5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a:extLst>
            <a:ext uri="{FF2B5EF4-FFF2-40B4-BE49-F238E27FC236}">
              <a16:creationId xmlns="" xmlns:a16="http://schemas.microsoft.com/office/drawing/2014/main" id="{1614411C-8A00-476B-ACF7-6BC6FDF185F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a:extLst>
            <a:ext uri="{FF2B5EF4-FFF2-40B4-BE49-F238E27FC236}">
              <a16:creationId xmlns="" xmlns:a16="http://schemas.microsoft.com/office/drawing/2014/main" id="{3D2F3448-B43F-431E-8F96-5C175ED035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a:extLst>
            <a:ext uri="{FF2B5EF4-FFF2-40B4-BE49-F238E27FC236}">
              <a16:creationId xmlns="" xmlns:a16="http://schemas.microsoft.com/office/drawing/2014/main" id="{F5527A48-7F9C-48E4-A854-06D146A617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a:extLst>
            <a:ext uri="{FF2B5EF4-FFF2-40B4-BE49-F238E27FC236}">
              <a16:creationId xmlns="" xmlns:a16="http://schemas.microsoft.com/office/drawing/2014/main" id="{DBA87B67-DA33-43B4-8795-F5E93EA15B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a:extLst>
            <a:ext uri="{FF2B5EF4-FFF2-40B4-BE49-F238E27FC236}">
              <a16:creationId xmlns="" xmlns:a16="http://schemas.microsoft.com/office/drawing/2014/main" id="{41177FE7-347A-455A-99C4-D2C7264E87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46" name="テキスト ボックス 445">
          <a:extLst>
            <a:ext uri="{FF2B5EF4-FFF2-40B4-BE49-F238E27FC236}">
              <a16:creationId xmlns="" xmlns:a16="http://schemas.microsoft.com/office/drawing/2014/main" id="{2841AC3F-088B-4E78-A848-B51EE535E25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 xmlns:a16="http://schemas.microsoft.com/office/drawing/2014/main" id="{B5B8B85A-47BE-4466-B855-4B8B30B6D1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a:extLst>
            <a:ext uri="{FF2B5EF4-FFF2-40B4-BE49-F238E27FC236}">
              <a16:creationId xmlns="" xmlns:a16="http://schemas.microsoft.com/office/drawing/2014/main" id="{E5C594F2-87E4-4A3A-B0AA-56CD0E2AB5F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49" name="直線コネクタ 448">
          <a:extLst>
            <a:ext uri="{FF2B5EF4-FFF2-40B4-BE49-F238E27FC236}">
              <a16:creationId xmlns="" xmlns:a16="http://schemas.microsoft.com/office/drawing/2014/main" id="{547005A2-7167-4AD3-A4D0-A078D3968F1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50" name="【認定こども園・幼稚園・保育所】&#10;有形固定資産減価償却率最小値テキスト">
          <a:extLst>
            <a:ext uri="{FF2B5EF4-FFF2-40B4-BE49-F238E27FC236}">
              <a16:creationId xmlns="" xmlns:a16="http://schemas.microsoft.com/office/drawing/2014/main" id="{A2547A6D-9371-46F9-A8F7-6A16620B1B1B}"/>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51" name="直線コネクタ 450">
          <a:extLst>
            <a:ext uri="{FF2B5EF4-FFF2-40B4-BE49-F238E27FC236}">
              <a16:creationId xmlns="" xmlns:a16="http://schemas.microsoft.com/office/drawing/2014/main" id="{46945A7F-D306-431C-96AB-6B5A7728954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52" name="【認定こども園・幼稚園・保育所】&#10;有形固定資産減価償却率最大値テキスト">
          <a:extLst>
            <a:ext uri="{FF2B5EF4-FFF2-40B4-BE49-F238E27FC236}">
              <a16:creationId xmlns="" xmlns:a16="http://schemas.microsoft.com/office/drawing/2014/main" id="{A58B41D9-64CC-4504-8DE9-7F29CE0908B7}"/>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53" name="直線コネクタ 452">
          <a:extLst>
            <a:ext uri="{FF2B5EF4-FFF2-40B4-BE49-F238E27FC236}">
              <a16:creationId xmlns="" xmlns:a16="http://schemas.microsoft.com/office/drawing/2014/main" id="{16E9D521-BE08-4875-B991-4562BED202E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54" name="【認定こども園・幼稚園・保育所】&#10;有形固定資産減価償却率平均値テキスト">
          <a:extLst>
            <a:ext uri="{FF2B5EF4-FFF2-40B4-BE49-F238E27FC236}">
              <a16:creationId xmlns="" xmlns:a16="http://schemas.microsoft.com/office/drawing/2014/main" id="{C4D0261A-F1A4-4473-86C7-B3E9FF4566E4}"/>
            </a:ext>
          </a:extLst>
        </xdr:cNvPr>
        <xdr:cNvSpPr txBox="1"/>
      </xdr:nvSpPr>
      <xdr:spPr>
        <a:xfrm>
          <a:off x="16357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55" name="フローチャート: 判断 454">
          <a:extLst>
            <a:ext uri="{FF2B5EF4-FFF2-40B4-BE49-F238E27FC236}">
              <a16:creationId xmlns="" xmlns:a16="http://schemas.microsoft.com/office/drawing/2014/main" id="{29D5D458-E483-4213-96D4-20A6FE5789A7}"/>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56" name="フローチャート: 判断 455">
          <a:extLst>
            <a:ext uri="{FF2B5EF4-FFF2-40B4-BE49-F238E27FC236}">
              <a16:creationId xmlns="" xmlns:a16="http://schemas.microsoft.com/office/drawing/2014/main" id="{E896BC76-5255-455B-8206-5EEE6CCE37B2}"/>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57" name="フローチャート: 判断 456">
          <a:extLst>
            <a:ext uri="{FF2B5EF4-FFF2-40B4-BE49-F238E27FC236}">
              <a16:creationId xmlns="" xmlns:a16="http://schemas.microsoft.com/office/drawing/2014/main" id="{6376E5A8-9ECA-4DE6-A14C-D65FC7EA6B36}"/>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58" name="フローチャート: 判断 457">
          <a:extLst>
            <a:ext uri="{FF2B5EF4-FFF2-40B4-BE49-F238E27FC236}">
              <a16:creationId xmlns="" xmlns:a16="http://schemas.microsoft.com/office/drawing/2014/main" id="{2D4B45AB-8F8B-4419-9043-3FE8EF75043E}"/>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59" name="フローチャート: 判断 458">
          <a:extLst>
            <a:ext uri="{FF2B5EF4-FFF2-40B4-BE49-F238E27FC236}">
              <a16:creationId xmlns="" xmlns:a16="http://schemas.microsoft.com/office/drawing/2014/main" id="{0BB46F4A-CBE0-48EC-A5D6-F430F33DD347}"/>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a:extLst>
            <a:ext uri="{FF2B5EF4-FFF2-40B4-BE49-F238E27FC236}">
              <a16:creationId xmlns="" xmlns:a16="http://schemas.microsoft.com/office/drawing/2014/main" id="{05365A16-25EE-42CF-A574-6809DACB98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a:extLst>
            <a:ext uri="{FF2B5EF4-FFF2-40B4-BE49-F238E27FC236}">
              <a16:creationId xmlns="" xmlns:a16="http://schemas.microsoft.com/office/drawing/2014/main" id="{DBC31A47-3464-4B1D-AB0E-10236C8E79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a:extLst>
            <a:ext uri="{FF2B5EF4-FFF2-40B4-BE49-F238E27FC236}">
              <a16:creationId xmlns="" xmlns:a16="http://schemas.microsoft.com/office/drawing/2014/main" id="{9B6DCD40-0809-4114-ACBD-98697A133EE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a:extLst>
            <a:ext uri="{FF2B5EF4-FFF2-40B4-BE49-F238E27FC236}">
              <a16:creationId xmlns="" xmlns:a16="http://schemas.microsoft.com/office/drawing/2014/main" id="{9601836A-DF7B-4818-B134-A2B163F89D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a:extLst>
            <a:ext uri="{FF2B5EF4-FFF2-40B4-BE49-F238E27FC236}">
              <a16:creationId xmlns="" xmlns:a16="http://schemas.microsoft.com/office/drawing/2014/main" id="{3A961291-D5D5-4580-B93F-A34E4114F8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116840</xdr:rowOff>
    </xdr:from>
    <xdr:to>
      <xdr:col>72</xdr:col>
      <xdr:colOff>38100</xdr:colOff>
      <xdr:row>41</xdr:row>
      <xdr:rowOff>46990</xdr:rowOff>
    </xdr:to>
    <xdr:sp macro="" textlink="">
      <xdr:nvSpPr>
        <xdr:cNvPr id="465" name="楕円 464">
          <a:extLst>
            <a:ext uri="{FF2B5EF4-FFF2-40B4-BE49-F238E27FC236}">
              <a16:creationId xmlns="" xmlns:a16="http://schemas.microsoft.com/office/drawing/2014/main" id="{7AAC4A44-E9CA-4B4C-B5F5-8C77A683F7D7}"/>
            </a:ext>
          </a:extLst>
        </xdr:cNvPr>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61323</xdr:rowOff>
    </xdr:from>
    <xdr:to>
      <xdr:col>67</xdr:col>
      <xdr:colOff>101600</xdr:colOff>
      <xdr:row>41</xdr:row>
      <xdr:rowOff>162923</xdr:rowOff>
    </xdr:to>
    <xdr:sp macro="" textlink="">
      <xdr:nvSpPr>
        <xdr:cNvPr id="466" name="楕円 465">
          <a:extLst>
            <a:ext uri="{FF2B5EF4-FFF2-40B4-BE49-F238E27FC236}">
              <a16:creationId xmlns="" xmlns:a16="http://schemas.microsoft.com/office/drawing/2014/main" id="{110FAF20-9488-4BE1-919A-F1E22F9A6DCC}"/>
            </a:ext>
          </a:extLst>
        </xdr:cNvPr>
        <xdr:cNvSpPr/>
      </xdr:nvSpPr>
      <xdr:spPr>
        <a:xfrm>
          <a:off x="127635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112123</xdr:rowOff>
    </xdr:to>
    <xdr:cxnSp macro="">
      <xdr:nvCxnSpPr>
        <xdr:cNvPr id="467" name="直線コネクタ 466">
          <a:extLst>
            <a:ext uri="{FF2B5EF4-FFF2-40B4-BE49-F238E27FC236}">
              <a16:creationId xmlns="" xmlns:a16="http://schemas.microsoft.com/office/drawing/2014/main" id="{FEB49908-E72A-455F-863C-C7E116481743}"/>
            </a:ext>
          </a:extLst>
        </xdr:cNvPr>
        <xdr:cNvCxnSpPr/>
      </xdr:nvCxnSpPr>
      <xdr:spPr>
        <a:xfrm flipV="1">
          <a:off x="12814300" y="702564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68" name="n_1aveValue【認定こども園・幼稚園・保育所】&#10;有形固定資産減価償却率">
          <a:extLst>
            <a:ext uri="{FF2B5EF4-FFF2-40B4-BE49-F238E27FC236}">
              <a16:creationId xmlns="" xmlns:a16="http://schemas.microsoft.com/office/drawing/2014/main" id="{5397A1D3-610F-46D0-9216-6B28CEB01AC7}"/>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69" name="n_2aveValue【認定こども園・幼稚園・保育所】&#10;有形固定資産減価償却率">
          <a:extLst>
            <a:ext uri="{FF2B5EF4-FFF2-40B4-BE49-F238E27FC236}">
              <a16:creationId xmlns="" xmlns:a16="http://schemas.microsoft.com/office/drawing/2014/main" id="{57E4966D-D606-4894-B8A3-7CC557755D53}"/>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70" name="n_3aveValue【認定こども園・幼稚園・保育所】&#10;有形固定資産減価償却率">
          <a:extLst>
            <a:ext uri="{FF2B5EF4-FFF2-40B4-BE49-F238E27FC236}">
              <a16:creationId xmlns="" xmlns:a16="http://schemas.microsoft.com/office/drawing/2014/main" id="{0C9F0407-6585-4ABA-B9C3-4188759B6775}"/>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71" name="n_4aveValue【認定こども園・幼稚園・保育所】&#10;有形固定資産減価償却率">
          <a:extLst>
            <a:ext uri="{FF2B5EF4-FFF2-40B4-BE49-F238E27FC236}">
              <a16:creationId xmlns="" xmlns:a16="http://schemas.microsoft.com/office/drawing/2014/main" id="{6CC94F59-45D0-4FD9-B2AB-FB2EDCC3E97E}"/>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72" name="n_3mainValue【認定こども園・幼稚園・保育所】&#10;有形固定資産減価償却率">
          <a:extLst>
            <a:ext uri="{FF2B5EF4-FFF2-40B4-BE49-F238E27FC236}">
              <a16:creationId xmlns="" xmlns:a16="http://schemas.microsoft.com/office/drawing/2014/main" id="{F78215D7-F8EC-462F-9872-C64EB690FB7B}"/>
            </a:ext>
          </a:extLst>
        </xdr:cNvPr>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154050</xdr:rowOff>
    </xdr:from>
    <xdr:ext cx="405111" cy="259045"/>
    <xdr:sp macro="" textlink="">
      <xdr:nvSpPr>
        <xdr:cNvPr id="473" name="n_4mainValue【認定こども園・幼稚園・保育所】&#10;有形固定資産減価償却率">
          <a:extLst>
            <a:ext uri="{FF2B5EF4-FFF2-40B4-BE49-F238E27FC236}">
              <a16:creationId xmlns="" xmlns:a16="http://schemas.microsoft.com/office/drawing/2014/main" id="{73453151-D9CA-4A16-836B-4FECAC19A5DA}"/>
            </a:ext>
          </a:extLst>
        </xdr:cNvPr>
        <xdr:cNvSpPr txBox="1"/>
      </xdr:nvSpPr>
      <xdr:spPr>
        <a:xfrm>
          <a:off x="12611744" y="718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a:extLst>
            <a:ext uri="{FF2B5EF4-FFF2-40B4-BE49-F238E27FC236}">
              <a16:creationId xmlns="" xmlns:a16="http://schemas.microsoft.com/office/drawing/2014/main" id="{C6E0870E-CDB4-4DBD-827C-50CA1E7C50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a:extLst>
            <a:ext uri="{FF2B5EF4-FFF2-40B4-BE49-F238E27FC236}">
              <a16:creationId xmlns="" xmlns:a16="http://schemas.microsoft.com/office/drawing/2014/main" id="{AFE06307-1BA2-470F-8FFD-3B390044ED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a:extLst>
            <a:ext uri="{FF2B5EF4-FFF2-40B4-BE49-F238E27FC236}">
              <a16:creationId xmlns="" xmlns:a16="http://schemas.microsoft.com/office/drawing/2014/main" id="{6A87DF9F-916A-490C-860E-432B3B818E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a:extLst>
            <a:ext uri="{FF2B5EF4-FFF2-40B4-BE49-F238E27FC236}">
              <a16:creationId xmlns="" xmlns:a16="http://schemas.microsoft.com/office/drawing/2014/main" id="{32916CD5-7827-4FF2-8A72-F78C63E05A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a:extLst>
            <a:ext uri="{FF2B5EF4-FFF2-40B4-BE49-F238E27FC236}">
              <a16:creationId xmlns="" xmlns:a16="http://schemas.microsoft.com/office/drawing/2014/main" id="{97EF321E-C31D-4C2E-8595-8EE86C7629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a:extLst>
            <a:ext uri="{FF2B5EF4-FFF2-40B4-BE49-F238E27FC236}">
              <a16:creationId xmlns="" xmlns:a16="http://schemas.microsoft.com/office/drawing/2014/main" id="{6112C16B-57AC-4DF2-8270-43C16DD807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a:extLst>
            <a:ext uri="{FF2B5EF4-FFF2-40B4-BE49-F238E27FC236}">
              <a16:creationId xmlns="" xmlns:a16="http://schemas.microsoft.com/office/drawing/2014/main" id="{8D444F2E-8FF2-4481-A1C9-993A66CC67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a:extLst>
            <a:ext uri="{FF2B5EF4-FFF2-40B4-BE49-F238E27FC236}">
              <a16:creationId xmlns="" xmlns:a16="http://schemas.microsoft.com/office/drawing/2014/main" id="{6FE301B1-BEDA-4F58-9B60-E9CDC9DD13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a:extLst>
            <a:ext uri="{FF2B5EF4-FFF2-40B4-BE49-F238E27FC236}">
              <a16:creationId xmlns="" xmlns:a16="http://schemas.microsoft.com/office/drawing/2014/main" id="{BBEF4936-F91A-4CB6-9139-157B8F92F0F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a:extLst>
            <a:ext uri="{FF2B5EF4-FFF2-40B4-BE49-F238E27FC236}">
              <a16:creationId xmlns="" xmlns:a16="http://schemas.microsoft.com/office/drawing/2014/main" id="{DECD3E15-65D5-4507-A8B0-3DB31A0419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4" name="直線コネクタ 483">
          <a:extLst>
            <a:ext uri="{FF2B5EF4-FFF2-40B4-BE49-F238E27FC236}">
              <a16:creationId xmlns="" xmlns:a16="http://schemas.microsoft.com/office/drawing/2014/main" id="{308A8E9A-6E82-4DB5-B88E-D18CE535A97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5" name="テキスト ボックス 484">
          <a:extLst>
            <a:ext uri="{FF2B5EF4-FFF2-40B4-BE49-F238E27FC236}">
              <a16:creationId xmlns="" xmlns:a16="http://schemas.microsoft.com/office/drawing/2014/main" id="{5E7266A7-44EE-4516-8288-C614B9F4157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6" name="直線コネクタ 485">
          <a:extLst>
            <a:ext uri="{FF2B5EF4-FFF2-40B4-BE49-F238E27FC236}">
              <a16:creationId xmlns="" xmlns:a16="http://schemas.microsoft.com/office/drawing/2014/main" id="{252E5BE1-D381-4255-AD28-9EBD1B0418A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7" name="テキスト ボックス 486">
          <a:extLst>
            <a:ext uri="{FF2B5EF4-FFF2-40B4-BE49-F238E27FC236}">
              <a16:creationId xmlns="" xmlns:a16="http://schemas.microsoft.com/office/drawing/2014/main" id="{EB3D7075-2BA1-48F3-AA3F-7DD96A01142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8" name="直線コネクタ 487">
          <a:extLst>
            <a:ext uri="{FF2B5EF4-FFF2-40B4-BE49-F238E27FC236}">
              <a16:creationId xmlns="" xmlns:a16="http://schemas.microsoft.com/office/drawing/2014/main" id="{94B0D24B-D38D-42E9-909E-6DE17F8D50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89" name="テキスト ボックス 488">
          <a:extLst>
            <a:ext uri="{FF2B5EF4-FFF2-40B4-BE49-F238E27FC236}">
              <a16:creationId xmlns="" xmlns:a16="http://schemas.microsoft.com/office/drawing/2014/main" id="{697A2DC9-6258-4B4B-81B1-BF80CBD63CC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0" name="直線コネクタ 489">
          <a:extLst>
            <a:ext uri="{FF2B5EF4-FFF2-40B4-BE49-F238E27FC236}">
              <a16:creationId xmlns="" xmlns:a16="http://schemas.microsoft.com/office/drawing/2014/main" id="{BA9BB3C8-C679-41D9-9801-02D562356D3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1" name="テキスト ボックス 490">
          <a:extLst>
            <a:ext uri="{FF2B5EF4-FFF2-40B4-BE49-F238E27FC236}">
              <a16:creationId xmlns="" xmlns:a16="http://schemas.microsoft.com/office/drawing/2014/main" id="{E510732E-221D-4117-9F68-D15B6A1C8F5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2" name="直線コネクタ 491">
          <a:extLst>
            <a:ext uri="{FF2B5EF4-FFF2-40B4-BE49-F238E27FC236}">
              <a16:creationId xmlns="" xmlns:a16="http://schemas.microsoft.com/office/drawing/2014/main" id="{CB5C8469-C77A-4F7B-B05A-ECCECEFB24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3" name="テキスト ボックス 492">
          <a:extLst>
            <a:ext uri="{FF2B5EF4-FFF2-40B4-BE49-F238E27FC236}">
              <a16:creationId xmlns="" xmlns:a16="http://schemas.microsoft.com/office/drawing/2014/main" id="{F28A01B3-B70C-4FFD-AAC9-F893D2A2DE0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4" name="【認定こども園・幼稚園・保育所】&#10;一人当たり面積グラフ枠">
          <a:extLst>
            <a:ext uri="{FF2B5EF4-FFF2-40B4-BE49-F238E27FC236}">
              <a16:creationId xmlns="" xmlns:a16="http://schemas.microsoft.com/office/drawing/2014/main" id="{6A981FF9-FCB6-44A5-8742-664877B3D7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95" name="直線コネクタ 494">
          <a:extLst>
            <a:ext uri="{FF2B5EF4-FFF2-40B4-BE49-F238E27FC236}">
              <a16:creationId xmlns="" xmlns:a16="http://schemas.microsoft.com/office/drawing/2014/main" id="{61A94D49-47FC-4DC8-B253-E20A5370AB24}"/>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96" name="【認定こども園・幼稚園・保育所】&#10;一人当たり面積最小値テキスト">
          <a:extLst>
            <a:ext uri="{FF2B5EF4-FFF2-40B4-BE49-F238E27FC236}">
              <a16:creationId xmlns="" xmlns:a16="http://schemas.microsoft.com/office/drawing/2014/main" id="{C854D68A-6E27-4821-9490-D0A9570F386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97" name="直線コネクタ 496">
          <a:extLst>
            <a:ext uri="{FF2B5EF4-FFF2-40B4-BE49-F238E27FC236}">
              <a16:creationId xmlns="" xmlns:a16="http://schemas.microsoft.com/office/drawing/2014/main" id="{46553409-F756-4732-A6F4-E1B4512707A1}"/>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98" name="【認定こども園・幼稚園・保育所】&#10;一人当たり面積最大値テキスト">
          <a:extLst>
            <a:ext uri="{FF2B5EF4-FFF2-40B4-BE49-F238E27FC236}">
              <a16:creationId xmlns="" xmlns:a16="http://schemas.microsoft.com/office/drawing/2014/main" id="{0E48469F-6C93-462C-87D5-FA47724A51CD}"/>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99" name="直線コネクタ 498">
          <a:extLst>
            <a:ext uri="{FF2B5EF4-FFF2-40B4-BE49-F238E27FC236}">
              <a16:creationId xmlns="" xmlns:a16="http://schemas.microsoft.com/office/drawing/2014/main" id="{FBF001D9-A208-4601-A585-971DD4F02293}"/>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00" name="【認定こども園・幼稚園・保育所】&#10;一人当たり面積平均値テキスト">
          <a:extLst>
            <a:ext uri="{FF2B5EF4-FFF2-40B4-BE49-F238E27FC236}">
              <a16:creationId xmlns="" xmlns:a16="http://schemas.microsoft.com/office/drawing/2014/main" id="{211CBF18-55B4-46A4-9871-481331CE4FC4}"/>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01" name="フローチャート: 判断 500">
          <a:extLst>
            <a:ext uri="{FF2B5EF4-FFF2-40B4-BE49-F238E27FC236}">
              <a16:creationId xmlns="" xmlns:a16="http://schemas.microsoft.com/office/drawing/2014/main" id="{EC9F9D70-2F22-4891-B65C-1E017EF393EF}"/>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02" name="フローチャート: 判断 501">
          <a:extLst>
            <a:ext uri="{FF2B5EF4-FFF2-40B4-BE49-F238E27FC236}">
              <a16:creationId xmlns="" xmlns:a16="http://schemas.microsoft.com/office/drawing/2014/main" id="{7163E646-DC0A-469B-82DF-22C2396D0C38}"/>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3" name="フローチャート: 判断 502">
          <a:extLst>
            <a:ext uri="{FF2B5EF4-FFF2-40B4-BE49-F238E27FC236}">
              <a16:creationId xmlns="" xmlns:a16="http://schemas.microsoft.com/office/drawing/2014/main" id="{449054C7-F090-4CC1-AB0D-353D658A78D5}"/>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04" name="フローチャート: 判断 503">
          <a:extLst>
            <a:ext uri="{FF2B5EF4-FFF2-40B4-BE49-F238E27FC236}">
              <a16:creationId xmlns="" xmlns:a16="http://schemas.microsoft.com/office/drawing/2014/main" id="{984F8A83-1B20-493F-B40D-7DEFBC0761A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05" name="フローチャート: 判断 504">
          <a:extLst>
            <a:ext uri="{FF2B5EF4-FFF2-40B4-BE49-F238E27FC236}">
              <a16:creationId xmlns="" xmlns:a16="http://schemas.microsoft.com/office/drawing/2014/main" id="{E1481F8B-B8C5-4834-92DD-7598A0F54D3B}"/>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a:extLst>
            <a:ext uri="{FF2B5EF4-FFF2-40B4-BE49-F238E27FC236}">
              <a16:creationId xmlns="" xmlns:a16="http://schemas.microsoft.com/office/drawing/2014/main" id="{6C260A36-D00B-4A5E-A0C0-AF87D4973B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a:extLst>
            <a:ext uri="{FF2B5EF4-FFF2-40B4-BE49-F238E27FC236}">
              <a16:creationId xmlns="" xmlns:a16="http://schemas.microsoft.com/office/drawing/2014/main" id="{685A935B-7B1C-41E8-BCD1-AB915B9AFA9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a:extLst>
            <a:ext uri="{FF2B5EF4-FFF2-40B4-BE49-F238E27FC236}">
              <a16:creationId xmlns="" xmlns:a16="http://schemas.microsoft.com/office/drawing/2014/main" id="{2741430E-388C-473A-882B-5CC0014B7D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a:extLst>
            <a:ext uri="{FF2B5EF4-FFF2-40B4-BE49-F238E27FC236}">
              <a16:creationId xmlns="" xmlns:a16="http://schemas.microsoft.com/office/drawing/2014/main" id="{1ED962CF-9B6A-4872-8BBC-6BAB96C4C87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a:extLst>
            <a:ext uri="{FF2B5EF4-FFF2-40B4-BE49-F238E27FC236}">
              <a16:creationId xmlns="" xmlns:a16="http://schemas.microsoft.com/office/drawing/2014/main" id="{7503B235-AE78-4CD4-8C5B-AA47F145666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148844</xdr:rowOff>
    </xdr:from>
    <xdr:to>
      <xdr:col>102</xdr:col>
      <xdr:colOff>165100</xdr:colOff>
      <xdr:row>41</xdr:row>
      <xdr:rowOff>78994</xdr:rowOff>
    </xdr:to>
    <xdr:sp macro="" textlink="">
      <xdr:nvSpPr>
        <xdr:cNvPr id="511" name="楕円 510">
          <a:extLst>
            <a:ext uri="{FF2B5EF4-FFF2-40B4-BE49-F238E27FC236}">
              <a16:creationId xmlns="" xmlns:a16="http://schemas.microsoft.com/office/drawing/2014/main" id="{42118B1D-1E47-4CFB-9100-06B155EFF13F}"/>
            </a:ext>
          </a:extLst>
        </xdr:cNvPr>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148844</xdr:rowOff>
    </xdr:from>
    <xdr:to>
      <xdr:col>98</xdr:col>
      <xdr:colOff>38100</xdr:colOff>
      <xdr:row>41</xdr:row>
      <xdr:rowOff>78994</xdr:rowOff>
    </xdr:to>
    <xdr:sp macro="" textlink="">
      <xdr:nvSpPr>
        <xdr:cNvPr id="512" name="楕円 511">
          <a:extLst>
            <a:ext uri="{FF2B5EF4-FFF2-40B4-BE49-F238E27FC236}">
              <a16:creationId xmlns="" xmlns:a16="http://schemas.microsoft.com/office/drawing/2014/main" id="{49B32098-987E-451F-8D66-46355DCAA099}"/>
            </a:ext>
          </a:extLst>
        </xdr:cNvPr>
        <xdr:cNvSpPr/>
      </xdr:nvSpPr>
      <xdr:spPr>
        <a:xfrm>
          <a:off x="18605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28194</xdr:rowOff>
    </xdr:from>
    <xdr:to>
      <xdr:col>102</xdr:col>
      <xdr:colOff>114300</xdr:colOff>
      <xdr:row>41</xdr:row>
      <xdr:rowOff>28194</xdr:rowOff>
    </xdr:to>
    <xdr:cxnSp macro="">
      <xdr:nvCxnSpPr>
        <xdr:cNvPr id="513" name="直線コネクタ 512">
          <a:extLst>
            <a:ext uri="{FF2B5EF4-FFF2-40B4-BE49-F238E27FC236}">
              <a16:creationId xmlns="" xmlns:a16="http://schemas.microsoft.com/office/drawing/2014/main" id="{1592A4CA-FDB6-400D-9401-173F89837286}"/>
            </a:ext>
          </a:extLst>
        </xdr:cNvPr>
        <xdr:cNvCxnSpPr/>
      </xdr:nvCxnSpPr>
      <xdr:spPr>
        <a:xfrm>
          <a:off x="18656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514" name="n_1aveValue【認定こども園・幼稚園・保育所】&#10;一人当たり面積">
          <a:extLst>
            <a:ext uri="{FF2B5EF4-FFF2-40B4-BE49-F238E27FC236}">
              <a16:creationId xmlns="" xmlns:a16="http://schemas.microsoft.com/office/drawing/2014/main" id="{D538A924-BB23-45EC-8423-0797A706E0B2}"/>
            </a:ext>
          </a:extLst>
        </xdr:cNvPr>
        <xdr:cNvSpPr txBox="1"/>
      </xdr:nvSpPr>
      <xdr:spPr>
        <a:xfrm>
          <a:off x="210757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15" name="n_2aveValue【認定こども園・幼稚園・保育所】&#10;一人当たり面積">
          <a:extLst>
            <a:ext uri="{FF2B5EF4-FFF2-40B4-BE49-F238E27FC236}">
              <a16:creationId xmlns="" xmlns:a16="http://schemas.microsoft.com/office/drawing/2014/main" id="{E2800005-63B6-420F-AA9B-B3F998E975EB}"/>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516" name="n_3aveValue【認定こども園・幼稚園・保育所】&#10;一人当たり面積">
          <a:extLst>
            <a:ext uri="{FF2B5EF4-FFF2-40B4-BE49-F238E27FC236}">
              <a16:creationId xmlns="" xmlns:a16="http://schemas.microsoft.com/office/drawing/2014/main" id="{4A0DDECD-5048-4E2A-A9D5-604DFAB8FCB2}"/>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17" name="n_4aveValue【認定こども園・幼稚園・保育所】&#10;一人当たり面積">
          <a:extLst>
            <a:ext uri="{FF2B5EF4-FFF2-40B4-BE49-F238E27FC236}">
              <a16:creationId xmlns="" xmlns:a16="http://schemas.microsoft.com/office/drawing/2014/main" id="{982BEEF7-B447-4378-86EC-05CC9B35D648}"/>
            </a:ext>
          </a:extLst>
        </xdr:cNvPr>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518" name="n_3mainValue【認定こども園・幼稚園・保育所】&#10;一人当たり面積">
          <a:extLst>
            <a:ext uri="{FF2B5EF4-FFF2-40B4-BE49-F238E27FC236}">
              <a16:creationId xmlns="" xmlns:a16="http://schemas.microsoft.com/office/drawing/2014/main" id="{F38C33CC-4B5A-4305-B4C0-6BC291C45072}"/>
            </a:ext>
          </a:extLst>
        </xdr:cNvPr>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70121</xdr:rowOff>
    </xdr:from>
    <xdr:ext cx="469744" cy="259045"/>
    <xdr:sp macro="" textlink="">
      <xdr:nvSpPr>
        <xdr:cNvPr id="519" name="n_4mainValue【認定こども園・幼稚園・保育所】&#10;一人当たり面積">
          <a:extLst>
            <a:ext uri="{FF2B5EF4-FFF2-40B4-BE49-F238E27FC236}">
              <a16:creationId xmlns="" xmlns:a16="http://schemas.microsoft.com/office/drawing/2014/main" id="{D015A043-9F43-4D48-BD7F-3A7B31A73852}"/>
            </a:ext>
          </a:extLst>
        </xdr:cNvPr>
        <xdr:cNvSpPr txBox="1"/>
      </xdr:nvSpPr>
      <xdr:spPr>
        <a:xfrm>
          <a:off x="18421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 xmlns:a16="http://schemas.microsoft.com/office/drawing/2014/main" id="{4C380771-F5C4-4738-8A50-C1C93CAF0BE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 xmlns:a16="http://schemas.microsoft.com/office/drawing/2014/main" id="{DBF3AB2D-0236-47ED-88AE-E78EBD1236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 xmlns:a16="http://schemas.microsoft.com/office/drawing/2014/main" id="{7D1FC571-1A9F-4591-9448-EBC28A0449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 xmlns:a16="http://schemas.microsoft.com/office/drawing/2014/main" id="{E0637E4D-389B-4C5A-B983-61780EF5EEE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 xmlns:a16="http://schemas.microsoft.com/office/drawing/2014/main" id="{4BB82D98-4B26-4621-9719-675D892E7AA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 xmlns:a16="http://schemas.microsoft.com/office/drawing/2014/main" id="{2134B4E0-0A15-4D28-95CD-8B6A0ECD6A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 xmlns:a16="http://schemas.microsoft.com/office/drawing/2014/main" id="{B41A585E-C0BD-4D23-88BE-BC8AC37F36C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 xmlns:a16="http://schemas.microsoft.com/office/drawing/2014/main" id="{5D56ECBF-0A51-40DB-A7D2-20F53002F7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 xmlns:a16="http://schemas.microsoft.com/office/drawing/2014/main" id="{20B0E6BD-078D-48B8-9823-F873402FA2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 xmlns:a16="http://schemas.microsoft.com/office/drawing/2014/main" id="{77DA42EE-9162-4308-BA32-FDC42CCF5C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a:extLst>
            <a:ext uri="{FF2B5EF4-FFF2-40B4-BE49-F238E27FC236}">
              <a16:creationId xmlns="" xmlns:a16="http://schemas.microsoft.com/office/drawing/2014/main" id="{B7F050E8-7EAD-4EBB-A74D-129D3A826C8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1" name="直線コネクタ 530">
          <a:extLst>
            <a:ext uri="{FF2B5EF4-FFF2-40B4-BE49-F238E27FC236}">
              <a16:creationId xmlns="" xmlns:a16="http://schemas.microsoft.com/office/drawing/2014/main" id="{4A70F141-5383-4066-A7CC-21E881764A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2" name="テキスト ボックス 531">
          <a:extLst>
            <a:ext uri="{FF2B5EF4-FFF2-40B4-BE49-F238E27FC236}">
              <a16:creationId xmlns="" xmlns:a16="http://schemas.microsoft.com/office/drawing/2014/main" id="{4BD014B7-D2BA-494A-B7C5-771BDA0D2AD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3" name="直線コネクタ 532">
          <a:extLst>
            <a:ext uri="{FF2B5EF4-FFF2-40B4-BE49-F238E27FC236}">
              <a16:creationId xmlns="" xmlns:a16="http://schemas.microsoft.com/office/drawing/2014/main" id="{DD2AA4B0-442C-4835-9C8D-F751A43CA6B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4" name="テキスト ボックス 533">
          <a:extLst>
            <a:ext uri="{FF2B5EF4-FFF2-40B4-BE49-F238E27FC236}">
              <a16:creationId xmlns="" xmlns:a16="http://schemas.microsoft.com/office/drawing/2014/main" id="{CA086F43-B7E9-4692-A7DA-FE84D96F91B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5" name="直線コネクタ 534">
          <a:extLst>
            <a:ext uri="{FF2B5EF4-FFF2-40B4-BE49-F238E27FC236}">
              <a16:creationId xmlns="" xmlns:a16="http://schemas.microsoft.com/office/drawing/2014/main" id="{513638B8-87E1-4F8C-871B-8C0E33535C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6" name="テキスト ボックス 535">
          <a:extLst>
            <a:ext uri="{FF2B5EF4-FFF2-40B4-BE49-F238E27FC236}">
              <a16:creationId xmlns="" xmlns:a16="http://schemas.microsoft.com/office/drawing/2014/main" id="{A4E08364-FCC8-4CBC-A68D-02340C717B0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7" name="直線コネクタ 536">
          <a:extLst>
            <a:ext uri="{FF2B5EF4-FFF2-40B4-BE49-F238E27FC236}">
              <a16:creationId xmlns="" xmlns:a16="http://schemas.microsoft.com/office/drawing/2014/main" id="{FB2F2107-5AD8-405C-B38B-126C223C0D4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8" name="テキスト ボックス 537">
          <a:extLst>
            <a:ext uri="{FF2B5EF4-FFF2-40B4-BE49-F238E27FC236}">
              <a16:creationId xmlns="" xmlns:a16="http://schemas.microsoft.com/office/drawing/2014/main" id="{D7104260-D5A3-474C-BFA3-2A921978F89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9" name="直線コネクタ 538">
          <a:extLst>
            <a:ext uri="{FF2B5EF4-FFF2-40B4-BE49-F238E27FC236}">
              <a16:creationId xmlns="" xmlns:a16="http://schemas.microsoft.com/office/drawing/2014/main" id="{0EDEDCFF-CF7C-42F2-B3F5-AA24E451D12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0" name="テキスト ボックス 539">
          <a:extLst>
            <a:ext uri="{FF2B5EF4-FFF2-40B4-BE49-F238E27FC236}">
              <a16:creationId xmlns="" xmlns:a16="http://schemas.microsoft.com/office/drawing/2014/main" id="{797B98B1-89D2-455C-8236-43EC9A07985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1" name="直線コネクタ 540">
          <a:extLst>
            <a:ext uri="{FF2B5EF4-FFF2-40B4-BE49-F238E27FC236}">
              <a16:creationId xmlns="" xmlns:a16="http://schemas.microsoft.com/office/drawing/2014/main" id="{F98F3EDA-B7C8-41A6-A541-666C9C4E74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2" name="テキスト ボックス 541">
          <a:extLst>
            <a:ext uri="{FF2B5EF4-FFF2-40B4-BE49-F238E27FC236}">
              <a16:creationId xmlns="" xmlns:a16="http://schemas.microsoft.com/office/drawing/2014/main" id="{CB63D029-498C-462F-B6E6-2638BDF9FFF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3" name="【学校施設】&#10;有形固定資産減価償却率グラフ枠">
          <a:extLst>
            <a:ext uri="{FF2B5EF4-FFF2-40B4-BE49-F238E27FC236}">
              <a16:creationId xmlns="" xmlns:a16="http://schemas.microsoft.com/office/drawing/2014/main" id="{25CCF559-CDD9-42B3-8784-CC53A56417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44" name="直線コネクタ 543">
          <a:extLst>
            <a:ext uri="{FF2B5EF4-FFF2-40B4-BE49-F238E27FC236}">
              <a16:creationId xmlns="" xmlns:a16="http://schemas.microsoft.com/office/drawing/2014/main" id="{910AD0F3-5C18-4152-91D9-C930F3F41F11}"/>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45" name="【学校施設】&#10;有形固定資産減価償却率最小値テキスト">
          <a:extLst>
            <a:ext uri="{FF2B5EF4-FFF2-40B4-BE49-F238E27FC236}">
              <a16:creationId xmlns="" xmlns:a16="http://schemas.microsoft.com/office/drawing/2014/main" id="{8FF34533-8721-4CBF-9EDE-24568F20EC82}"/>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46" name="直線コネクタ 545">
          <a:extLst>
            <a:ext uri="{FF2B5EF4-FFF2-40B4-BE49-F238E27FC236}">
              <a16:creationId xmlns="" xmlns:a16="http://schemas.microsoft.com/office/drawing/2014/main" id="{92CDE630-D633-49E9-A27D-6C1E0869D19B}"/>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47" name="【学校施設】&#10;有形固定資産減価償却率最大値テキスト">
          <a:extLst>
            <a:ext uri="{FF2B5EF4-FFF2-40B4-BE49-F238E27FC236}">
              <a16:creationId xmlns="" xmlns:a16="http://schemas.microsoft.com/office/drawing/2014/main" id="{3875B935-BCBC-436B-A378-BC465E9BE406}"/>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48" name="直線コネクタ 547">
          <a:extLst>
            <a:ext uri="{FF2B5EF4-FFF2-40B4-BE49-F238E27FC236}">
              <a16:creationId xmlns="" xmlns:a16="http://schemas.microsoft.com/office/drawing/2014/main" id="{184C9F9A-45DC-4782-8515-1191BD9B4E0C}"/>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49" name="【学校施設】&#10;有形固定資産減価償却率平均値テキスト">
          <a:extLst>
            <a:ext uri="{FF2B5EF4-FFF2-40B4-BE49-F238E27FC236}">
              <a16:creationId xmlns="" xmlns:a16="http://schemas.microsoft.com/office/drawing/2014/main" id="{4FEFBCF4-A8D5-4275-9D0A-87979F7E021C}"/>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50" name="フローチャート: 判断 549">
          <a:extLst>
            <a:ext uri="{FF2B5EF4-FFF2-40B4-BE49-F238E27FC236}">
              <a16:creationId xmlns="" xmlns:a16="http://schemas.microsoft.com/office/drawing/2014/main" id="{138CCAD4-8A67-4A6B-AA00-7FCE2C5AEA98}"/>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51" name="フローチャート: 判断 550">
          <a:extLst>
            <a:ext uri="{FF2B5EF4-FFF2-40B4-BE49-F238E27FC236}">
              <a16:creationId xmlns="" xmlns:a16="http://schemas.microsoft.com/office/drawing/2014/main" id="{31E2491C-74A5-46E3-B863-3E6266768F49}"/>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52" name="フローチャート: 判断 551">
          <a:extLst>
            <a:ext uri="{FF2B5EF4-FFF2-40B4-BE49-F238E27FC236}">
              <a16:creationId xmlns="" xmlns:a16="http://schemas.microsoft.com/office/drawing/2014/main" id="{3196C586-622E-4021-BF1E-2307E938DB0E}"/>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53" name="フローチャート: 判断 552">
          <a:extLst>
            <a:ext uri="{FF2B5EF4-FFF2-40B4-BE49-F238E27FC236}">
              <a16:creationId xmlns="" xmlns:a16="http://schemas.microsoft.com/office/drawing/2014/main" id="{31F29500-810A-4061-9AD0-9B5E4A95894C}"/>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54" name="フローチャート: 判断 553">
          <a:extLst>
            <a:ext uri="{FF2B5EF4-FFF2-40B4-BE49-F238E27FC236}">
              <a16:creationId xmlns="" xmlns:a16="http://schemas.microsoft.com/office/drawing/2014/main" id="{0A2B965D-4794-47AB-9460-9F43EB56567F}"/>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5" name="テキスト ボックス 554">
          <a:extLst>
            <a:ext uri="{FF2B5EF4-FFF2-40B4-BE49-F238E27FC236}">
              <a16:creationId xmlns="" xmlns:a16="http://schemas.microsoft.com/office/drawing/2014/main" id="{34680FBF-FFD6-42DE-AFCF-034499F21F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6" name="テキスト ボックス 555">
          <a:extLst>
            <a:ext uri="{FF2B5EF4-FFF2-40B4-BE49-F238E27FC236}">
              <a16:creationId xmlns="" xmlns:a16="http://schemas.microsoft.com/office/drawing/2014/main" id="{D0CD6771-147E-4DE0-870F-70B0910D78E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7" name="テキスト ボックス 556">
          <a:extLst>
            <a:ext uri="{FF2B5EF4-FFF2-40B4-BE49-F238E27FC236}">
              <a16:creationId xmlns="" xmlns:a16="http://schemas.microsoft.com/office/drawing/2014/main" id="{92EF1084-52B3-40C1-BFF2-3AAF5DE58E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8" name="テキスト ボックス 557">
          <a:extLst>
            <a:ext uri="{FF2B5EF4-FFF2-40B4-BE49-F238E27FC236}">
              <a16:creationId xmlns="" xmlns:a16="http://schemas.microsoft.com/office/drawing/2014/main" id="{5F5A83BC-B8FD-4526-8B61-D697A08273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9" name="テキスト ボックス 558">
          <a:extLst>
            <a:ext uri="{FF2B5EF4-FFF2-40B4-BE49-F238E27FC236}">
              <a16:creationId xmlns="" xmlns:a16="http://schemas.microsoft.com/office/drawing/2014/main" id="{D8CD3047-6FBE-48CA-AF90-369042A94D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17780</xdr:rowOff>
    </xdr:from>
    <xdr:to>
      <xdr:col>72</xdr:col>
      <xdr:colOff>38100</xdr:colOff>
      <xdr:row>59</xdr:row>
      <xdr:rowOff>119380</xdr:rowOff>
    </xdr:to>
    <xdr:sp macro="" textlink="">
      <xdr:nvSpPr>
        <xdr:cNvPr id="560" name="楕円 559">
          <a:extLst>
            <a:ext uri="{FF2B5EF4-FFF2-40B4-BE49-F238E27FC236}">
              <a16:creationId xmlns="" xmlns:a16="http://schemas.microsoft.com/office/drawing/2014/main" id="{C0402710-7BE7-43BA-B84D-22B5BA1EEF5F}"/>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147320</xdr:rowOff>
    </xdr:from>
    <xdr:to>
      <xdr:col>67</xdr:col>
      <xdr:colOff>101600</xdr:colOff>
      <xdr:row>59</xdr:row>
      <xdr:rowOff>77470</xdr:rowOff>
    </xdr:to>
    <xdr:sp macro="" textlink="">
      <xdr:nvSpPr>
        <xdr:cNvPr id="561" name="楕円 560">
          <a:extLst>
            <a:ext uri="{FF2B5EF4-FFF2-40B4-BE49-F238E27FC236}">
              <a16:creationId xmlns="" xmlns:a16="http://schemas.microsoft.com/office/drawing/2014/main" id="{2642B446-7872-454D-8ED1-E034140ECF1B}"/>
            </a:ext>
          </a:extLst>
        </xdr:cNvPr>
        <xdr:cNvSpPr/>
      </xdr:nvSpPr>
      <xdr:spPr>
        <a:xfrm>
          <a:off x="1276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59</xdr:row>
      <xdr:rowOff>68580</xdr:rowOff>
    </xdr:to>
    <xdr:cxnSp macro="">
      <xdr:nvCxnSpPr>
        <xdr:cNvPr id="562" name="直線コネクタ 561">
          <a:extLst>
            <a:ext uri="{FF2B5EF4-FFF2-40B4-BE49-F238E27FC236}">
              <a16:creationId xmlns="" xmlns:a16="http://schemas.microsoft.com/office/drawing/2014/main" id="{9ECEE1AA-0855-4655-846C-AD25BC593604}"/>
            </a:ext>
          </a:extLst>
        </xdr:cNvPr>
        <xdr:cNvCxnSpPr/>
      </xdr:nvCxnSpPr>
      <xdr:spPr>
        <a:xfrm>
          <a:off x="12814300" y="10142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3" name="n_1aveValue【学校施設】&#10;有形固定資産減価償却率">
          <a:extLst>
            <a:ext uri="{FF2B5EF4-FFF2-40B4-BE49-F238E27FC236}">
              <a16:creationId xmlns="" xmlns:a16="http://schemas.microsoft.com/office/drawing/2014/main" id="{A45EF56F-D42C-4C7F-9065-AF48B3E3989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4" name="n_2aveValue【学校施設】&#10;有形固定資産減価償却率">
          <a:extLst>
            <a:ext uri="{FF2B5EF4-FFF2-40B4-BE49-F238E27FC236}">
              <a16:creationId xmlns="" xmlns:a16="http://schemas.microsoft.com/office/drawing/2014/main" id="{6946D57C-5460-426C-AD21-3EDECF3C1DEE}"/>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5" name="n_3aveValue【学校施設】&#10;有形固定資産減価償却率">
          <a:extLst>
            <a:ext uri="{FF2B5EF4-FFF2-40B4-BE49-F238E27FC236}">
              <a16:creationId xmlns="" xmlns:a16="http://schemas.microsoft.com/office/drawing/2014/main" id="{14A23519-C61A-4842-8D0E-3C6EC1AF5478}"/>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6" name="n_4aveValue【学校施設】&#10;有形固定資産減価償却率">
          <a:extLst>
            <a:ext uri="{FF2B5EF4-FFF2-40B4-BE49-F238E27FC236}">
              <a16:creationId xmlns="" xmlns:a16="http://schemas.microsoft.com/office/drawing/2014/main" id="{288C4061-E8CD-452D-B56E-0AB7A570119A}"/>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67" name="n_3mainValue【学校施設】&#10;有形固定資産減価償却率">
          <a:extLst>
            <a:ext uri="{FF2B5EF4-FFF2-40B4-BE49-F238E27FC236}">
              <a16:creationId xmlns="" xmlns:a16="http://schemas.microsoft.com/office/drawing/2014/main" id="{420398E5-BAE3-4728-9AC5-019058F36E5C}"/>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93997</xdr:rowOff>
    </xdr:from>
    <xdr:ext cx="405111" cy="259045"/>
    <xdr:sp macro="" textlink="">
      <xdr:nvSpPr>
        <xdr:cNvPr id="568" name="n_4mainValue【学校施設】&#10;有形固定資産減価償却率">
          <a:extLst>
            <a:ext uri="{FF2B5EF4-FFF2-40B4-BE49-F238E27FC236}">
              <a16:creationId xmlns="" xmlns:a16="http://schemas.microsoft.com/office/drawing/2014/main" id="{707B3F71-CACD-41B7-999A-452F8629DBAE}"/>
            </a:ext>
          </a:extLst>
        </xdr:cNvPr>
        <xdr:cNvSpPr txBox="1"/>
      </xdr:nvSpPr>
      <xdr:spPr>
        <a:xfrm>
          <a:off x="12611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 xmlns:a16="http://schemas.microsoft.com/office/drawing/2014/main" id="{0D68A180-5F23-40C1-9FF0-A31869C36F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 xmlns:a16="http://schemas.microsoft.com/office/drawing/2014/main" id="{CC4E55FE-A733-44BC-AFD3-5F9ED4D6BE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 xmlns:a16="http://schemas.microsoft.com/office/drawing/2014/main" id="{1463F29A-E5B9-4363-BD59-BB9A7BEFAA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 xmlns:a16="http://schemas.microsoft.com/office/drawing/2014/main" id="{B7B9EDDD-B42F-4115-A31D-5D4EDD3281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 xmlns:a16="http://schemas.microsoft.com/office/drawing/2014/main" id="{F3861280-59E5-4DC1-80E6-ADB69FD1CD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 xmlns:a16="http://schemas.microsoft.com/office/drawing/2014/main" id="{F64B48F5-62D5-4C28-B7B5-407D568778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 xmlns:a16="http://schemas.microsoft.com/office/drawing/2014/main" id="{3A764A76-1B2F-4CB8-9434-299E6B77717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 xmlns:a16="http://schemas.microsoft.com/office/drawing/2014/main" id="{D8BE64DD-3949-46FE-BE09-6975FA2068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 xmlns:a16="http://schemas.microsoft.com/office/drawing/2014/main" id="{C699DCBA-4FB8-4DF2-9D6D-24025402ED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 xmlns:a16="http://schemas.microsoft.com/office/drawing/2014/main" id="{8EE815BE-6CA1-4631-AEE5-C8B9A1DF85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 xmlns:a16="http://schemas.microsoft.com/office/drawing/2014/main" id="{FACE2259-C889-4BD7-9F93-9C105394AD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 xmlns:a16="http://schemas.microsoft.com/office/drawing/2014/main" id="{987C522A-D9D9-4AE9-834E-7B933C7BD49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 xmlns:a16="http://schemas.microsoft.com/office/drawing/2014/main" id="{5E9AA8E5-2424-45B5-A051-118B0258E60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 xmlns:a16="http://schemas.microsoft.com/office/drawing/2014/main" id="{4EB9FDB7-2748-442A-8A27-EA5C7A81AB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 xmlns:a16="http://schemas.microsoft.com/office/drawing/2014/main" id="{0E80A2E9-87D4-45C0-9D95-6D13094E168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 xmlns:a16="http://schemas.microsoft.com/office/drawing/2014/main" id="{A378FF22-FD90-484C-A4E2-7D1F147CDB6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 xmlns:a16="http://schemas.microsoft.com/office/drawing/2014/main" id="{2DB36EF8-ADD4-4CE6-91A4-A9E99FD9522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 xmlns:a16="http://schemas.microsoft.com/office/drawing/2014/main" id="{B8C3ED58-4E4B-4C12-8923-4DE37BAE7EF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 xmlns:a16="http://schemas.microsoft.com/office/drawing/2014/main" id="{F018C892-4221-4D77-B995-C38CE0B2941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 xmlns:a16="http://schemas.microsoft.com/office/drawing/2014/main" id="{EA2B5F01-B213-4F9E-9CDD-F49F2D8F163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 xmlns:a16="http://schemas.microsoft.com/office/drawing/2014/main" id="{56B6BB4C-3A43-4886-A337-2CEBDAAD9D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 xmlns:a16="http://schemas.microsoft.com/office/drawing/2014/main" id="{A032521A-DFDA-466E-A2C1-67C376F6C87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 xmlns:a16="http://schemas.microsoft.com/office/drawing/2014/main" id="{FD145F36-CAD2-476B-A85E-E45E4DF531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2" name="直線コネクタ 591">
          <a:extLst>
            <a:ext uri="{FF2B5EF4-FFF2-40B4-BE49-F238E27FC236}">
              <a16:creationId xmlns="" xmlns:a16="http://schemas.microsoft.com/office/drawing/2014/main" id="{CBF1F326-E42E-4F3B-9F63-60CEAF376209}"/>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3" name="【学校施設】&#10;一人当たり面積最小値テキスト">
          <a:extLst>
            <a:ext uri="{FF2B5EF4-FFF2-40B4-BE49-F238E27FC236}">
              <a16:creationId xmlns="" xmlns:a16="http://schemas.microsoft.com/office/drawing/2014/main" id="{5BB7CD2D-5247-4A99-A405-2DC09AA45343}"/>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4" name="直線コネクタ 593">
          <a:extLst>
            <a:ext uri="{FF2B5EF4-FFF2-40B4-BE49-F238E27FC236}">
              <a16:creationId xmlns="" xmlns:a16="http://schemas.microsoft.com/office/drawing/2014/main" id="{3A982717-43AE-48A4-8D1E-6312063DCCB2}"/>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5" name="【学校施設】&#10;一人当たり面積最大値テキスト">
          <a:extLst>
            <a:ext uri="{FF2B5EF4-FFF2-40B4-BE49-F238E27FC236}">
              <a16:creationId xmlns="" xmlns:a16="http://schemas.microsoft.com/office/drawing/2014/main" id="{C3390A1D-D686-4AE9-A99E-E0E7F9EAE3C6}"/>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6" name="直線コネクタ 595">
          <a:extLst>
            <a:ext uri="{FF2B5EF4-FFF2-40B4-BE49-F238E27FC236}">
              <a16:creationId xmlns="" xmlns:a16="http://schemas.microsoft.com/office/drawing/2014/main" id="{A9F3DB07-0A8D-4594-99B1-B046A9F1FFDF}"/>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7" name="【学校施設】&#10;一人当たり面積平均値テキスト">
          <a:extLst>
            <a:ext uri="{FF2B5EF4-FFF2-40B4-BE49-F238E27FC236}">
              <a16:creationId xmlns="" xmlns:a16="http://schemas.microsoft.com/office/drawing/2014/main" id="{5BA17B76-633D-49D3-ACD5-F98D35BB7F6F}"/>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8" name="フローチャート: 判断 597">
          <a:extLst>
            <a:ext uri="{FF2B5EF4-FFF2-40B4-BE49-F238E27FC236}">
              <a16:creationId xmlns="" xmlns:a16="http://schemas.microsoft.com/office/drawing/2014/main" id="{19CFF293-4514-42A2-868B-04EFE1A3553E}"/>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9" name="フローチャート: 判断 598">
          <a:extLst>
            <a:ext uri="{FF2B5EF4-FFF2-40B4-BE49-F238E27FC236}">
              <a16:creationId xmlns="" xmlns:a16="http://schemas.microsoft.com/office/drawing/2014/main" id="{B646D03A-0431-4953-B181-290A531E1915}"/>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00" name="フローチャート: 判断 599">
          <a:extLst>
            <a:ext uri="{FF2B5EF4-FFF2-40B4-BE49-F238E27FC236}">
              <a16:creationId xmlns="" xmlns:a16="http://schemas.microsoft.com/office/drawing/2014/main" id="{3BBAC849-97F4-4A2E-BAB1-1567CC11541D}"/>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1" name="フローチャート: 判断 600">
          <a:extLst>
            <a:ext uri="{FF2B5EF4-FFF2-40B4-BE49-F238E27FC236}">
              <a16:creationId xmlns="" xmlns:a16="http://schemas.microsoft.com/office/drawing/2014/main" id="{B0467341-4B5B-478E-B037-58502388659E}"/>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2" name="フローチャート: 判断 601">
          <a:extLst>
            <a:ext uri="{FF2B5EF4-FFF2-40B4-BE49-F238E27FC236}">
              <a16:creationId xmlns="" xmlns:a16="http://schemas.microsoft.com/office/drawing/2014/main" id="{9B54FC61-40EB-48DA-BC70-289C92B8BF3E}"/>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85FAA220-4743-4DB0-BDEA-720FF4590D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121FCBC5-CC40-450A-9A2E-B67A91E17AA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9E66D021-D6D4-42D4-933C-1996F43D7E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013E7CD3-114B-4D21-AFDF-0DE9BE4122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890F03A6-FB9D-4FAE-B254-D3D795B6D2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15684</xdr:rowOff>
    </xdr:from>
    <xdr:to>
      <xdr:col>102</xdr:col>
      <xdr:colOff>165100</xdr:colOff>
      <xdr:row>63</xdr:row>
      <xdr:rowOff>117284</xdr:rowOff>
    </xdr:to>
    <xdr:sp macro="" textlink="">
      <xdr:nvSpPr>
        <xdr:cNvPr id="608" name="楕円 607">
          <a:extLst>
            <a:ext uri="{FF2B5EF4-FFF2-40B4-BE49-F238E27FC236}">
              <a16:creationId xmlns="" xmlns:a16="http://schemas.microsoft.com/office/drawing/2014/main" id="{5719EF18-B8FB-4A46-A1E2-866599777DCD}"/>
            </a:ext>
          </a:extLst>
        </xdr:cNvPr>
        <xdr:cNvSpPr/>
      </xdr:nvSpPr>
      <xdr:spPr>
        <a:xfrm>
          <a:off x="19494500" y="108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16446</xdr:rowOff>
    </xdr:from>
    <xdr:to>
      <xdr:col>98</xdr:col>
      <xdr:colOff>38100</xdr:colOff>
      <xdr:row>63</xdr:row>
      <xdr:rowOff>118046</xdr:rowOff>
    </xdr:to>
    <xdr:sp macro="" textlink="">
      <xdr:nvSpPr>
        <xdr:cNvPr id="609" name="楕円 608">
          <a:extLst>
            <a:ext uri="{FF2B5EF4-FFF2-40B4-BE49-F238E27FC236}">
              <a16:creationId xmlns="" xmlns:a16="http://schemas.microsoft.com/office/drawing/2014/main" id="{3CA45EBE-B623-4F97-9E4F-56495246810E}"/>
            </a:ext>
          </a:extLst>
        </xdr:cNvPr>
        <xdr:cNvSpPr/>
      </xdr:nvSpPr>
      <xdr:spPr>
        <a:xfrm>
          <a:off x="18605500" y="108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66484</xdr:rowOff>
    </xdr:from>
    <xdr:to>
      <xdr:col>102</xdr:col>
      <xdr:colOff>114300</xdr:colOff>
      <xdr:row>63</xdr:row>
      <xdr:rowOff>67246</xdr:rowOff>
    </xdr:to>
    <xdr:cxnSp macro="">
      <xdr:nvCxnSpPr>
        <xdr:cNvPr id="610" name="直線コネクタ 609">
          <a:extLst>
            <a:ext uri="{FF2B5EF4-FFF2-40B4-BE49-F238E27FC236}">
              <a16:creationId xmlns="" xmlns:a16="http://schemas.microsoft.com/office/drawing/2014/main" id="{D9BD229D-D103-4669-B7A4-F04140509617}"/>
            </a:ext>
          </a:extLst>
        </xdr:cNvPr>
        <xdr:cNvCxnSpPr/>
      </xdr:nvCxnSpPr>
      <xdr:spPr>
        <a:xfrm flipV="1">
          <a:off x="18656300" y="108678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1" name="n_1aveValue【学校施設】&#10;一人当たり面積">
          <a:extLst>
            <a:ext uri="{FF2B5EF4-FFF2-40B4-BE49-F238E27FC236}">
              <a16:creationId xmlns="" xmlns:a16="http://schemas.microsoft.com/office/drawing/2014/main" id="{6502B68B-965F-4C6C-9FB3-CD09491369A9}"/>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2" name="n_2aveValue【学校施設】&#10;一人当たり面積">
          <a:extLst>
            <a:ext uri="{FF2B5EF4-FFF2-40B4-BE49-F238E27FC236}">
              <a16:creationId xmlns="" xmlns:a16="http://schemas.microsoft.com/office/drawing/2014/main" id="{4C24FE07-AB37-4321-9F7B-C95AC6D5F26D}"/>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3" name="n_3aveValue【学校施設】&#10;一人当たり面積">
          <a:extLst>
            <a:ext uri="{FF2B5EF4-FFF2-40B4-BE49-F238E27FC236}">
              <a16:creationId xmlns="" xmlns:a16="http://schemas.microsoft.com/office/drawing/2014/main" id="{311810C9-3E0D-4974-87E7-0C52D1261008}"/>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14" name="n_4aveValue【学校施設】&#10;一人当たり面積">
          <a:extLst>
            <a:ext uri="{FF2B5EF4-FFF2-40B4-BE49-F238E27FC236}">
              <a16:creationId xmlns="" xmlns:a16="http://schemas.microsoft.com/office/drawing/2014/main" id="{C3E31F30-0A29-4C8F-AB7C-F1B57C7BEEA6}"/>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108411</xdr:rowOff>
    </xdr:from>
    <xdr:ext cx="469744" cy="259045"/>
    <xdr:sp macro="" textlink="">
      <xdr:nvSpPr>
        <xdr:cNvPr id="615" name="n_3mainValue【学校施設】&#10;一人当たり面積">
          <a:extLst>
            <a:ext uri="{FF2B5EF4-FFF2-40B4-BE49-F238E27FC236}">
              <a16:creationId xmlns="" xmlns:a16="http://schemas.microsoft.com/office/drawing/2014/main" id="{9D72D2F2-C7FA-4C36-99D5-5B28DEE4C1BA}"/>
            </a:ext>
          </a:extLst>
        </xdr:cNvPr>
        <xdr:cNvSpPr txBox="1"/>
      </xdr:nvSpPr>
      <xdr:spPr>
        <a:xfrm>
          <a:off x="19310427" y="109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109173</xdr:rowOff>
    </xdr:from>
    <xdr:ext cx="469744" cy="259045"/>
    <xdr:sp macro="" textlink="">
      <xdr:nvSpPr>
        <xdr:cNvPr id="616" name="n_4mainValue【学校施設】&#10;一人当たり面積">
          <a:extLst>
            <a:ext uri="{FF2B5EF4-FFF2-40B4-BE49-F238E27FC236}">
              <a16:creationId xmlns="" xmlns:a16="http://schemas.microsoft.com/office/drawing/2014/main" id="{646F6DBE-9498-4342-9ECB-8C93B5D5D787}"/>
            </a:ext>
          </a:extLst>
        </xdr:cNvPr>
        <xdr:cNvSpPr txBox="1"/>
      </xdr:nvSpPr>
      <xdr:spPr>
        <a:xfrm>
          <a:off x="18421427" y="1091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 xmlns:a16="http://schemas.microsoft.com/office/drawing/2014/main" id="{A288FCB3-5FAF-45DA-BC4F-2A33498CB3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 xmlns:a16="http://schemas.microsoft.com/office/drawing/2014/main" id="{B24EC43A-4674-4F18-AE16-4BB787EC40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 xmlns:a16="http://schemas.microsoft.com/office/drawing/2014/main" id="{0E84A011-9024-4328-B14A-1D3B83E39D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 xmlns:a16="http://schemas.microsoft.com/office/drawing/2014/main" id="{A5767E59-94E7-4587-A82B-83863F2257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 xmlns:a16="http://schemas.microsoft.com/office/drawing/2014/main" id="{4C6CB81A-FE69-44B5-869A-210A7FE0DC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 xmlns:a16="http://schemas.microsoft.com/office/drawing/2014/main" id="{92C49E16-E4AE-4413-8EFF-A961CBDA59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 xmlns:a16="http://schemas.microsoft.com/office/drawing/2014/main" id="{2E72E3CD-9589-4780-914D-88BA254EAA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 xmlns:a16="http://schemas.microsoft.com/office/drawing/2014/main" id="{13D4CFC6-C4FF-435C-BA07-19A1128B48C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 xmlns:a16="http://schemas.microsoft.com/office/drawing/2014/main" id="{AC7BA002-D73E-4F2A-B5F9-0F38FBADC6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 xmlns:a16="http://schemas.microsoft.com/office/drawing/2014/main" id="{429D6AE0-1474-4E0E-88BE-98061D93D4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 xmlns:a16="http://schemas.microsoft.com/office/drawing/2014/main" id="{ACAA3E07-AB66-44B5-8A2C-5A539F9E8A4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 xmlns:a16="http://schemas.microsoft.com/office/drawing/2014/main" id="{0E8C793F-A719-4375-80CF-F61C06066D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 xmlns:a16="http://schemas.microsoft.com/office/drawing/2014/main" id="{B67A5696-1DF3-44D6-928E-013A5B7F23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 xmlns:a16="http://schemas.microsoft.com/office/drawing/2014/main" id="{C82A40D6-E087-445D-963F-2EA4A10D6FE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 xmlns:a16="http://schemas.microsoft.com/office/drawing/2014/main" id="{A6A31453-A56D-4C3A-8531-B5F41F7191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 xmlns:a16="http://schemas.microsoft.com/office/drawing/2014/main" id="{6AEBAD58-EAA0-4211-A96F-CA0E87134F2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a:extLst>
            <a:ext uri="{FF2B5EF4-FFF2-40B4-BE49-F238E27FC236}">
              <a16:creationId xmlns="" xmlns:a16="http://schemas.microsoft.com/office/drawing/2014/main" id="{237ACC37-2483-4D44-99A5-DD258D6F3B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a:extLst>
            <a:ext uri="{FF2B5EF4-FFF2-40B4-BE49-F238E27FC236}">
              <a16:creationId xmlns="" xmlns:a16="http://schemas.microsoft.com/office/drawing/2014/main" id="{3D21A84A-130C-41D7-B28B-A4BC15A07BB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a:extLst>
            <a:ext uri="{FF2B5EF4-FFF2-40B4-BE49-F238E27FC236}">
              <a16:creationId xmlns="" xmlns:a16="http://schemas.microsoft.com/office/drawing/2014/main" id="{69226E0C-F972-4AEA-80A4-06682DCFF8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a:extLst>
            <a:ext uri="{FF2B5EF4-FFF2-40B4-BE49-F238E27FC236}">
              <a16:creationId xmlns="" xmlns:a16="http://schemas.microsoft.com/office/drawing/2014/main" id="{191DD610-B58B-4A14-A13F-42E1FAB345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a:extLst>
            <a:ext uri="{FF2B5EF4-FFF2-40B4-BE49-F238E27FC236}">
              <a16:creationId xmlns="" xmlns:a16="http://schemas.microsoft.com/office/drawing/2014/main" id="{CCEDE8DD-1353-4B94-9D00-B6DA722038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a:extLst>
            <a:ext uri="{FF2B5EF4-FFF2-40B4-BE49-F238E27FC236}">
              <a16:creationId xmlns="" xmlns:a16="http://schemas.microsoft.com/office/drawing/2014/main" id="{759C296C-5F99-4AAD-BB79-9D99CEBBD8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a:extLst>
            <a:ext uri="{FF2B5EF4-FFF2-40B4-BE49-F238E27FC236}">
              <a16:creationId xmlns="" xmlns:a16="http://schemas.microsoft.com/office/drawing/2014/main" id="{264E8E30-2295-44DE-9EE0-86256D9277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a:extLst>
            <a:ext uri="{FF2B5EF4-FFF2-40B4-BE49-F238E27FC236}">
              <a16:creationId xmlns="" xmlns:a16="http://schemas.microsoft.com/office/drawing/2014/main" id="{E5E08DCF-82EB-497C-AE37-C37CCCD4F7F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 xmlns:a16="http://schemas.microsoft.com/office/drawing/2014/main" id="{CBF6ABAF-9408-48D3-B89E-7E000C0332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 xmlns:a16="http://schemas.microsoft.com/office/drawing/2014/main" id="{A624B42D-37C9-437A-AF2E-DA052805C1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 xmlns:a16="http://schemas.microsoft.com/office/drawing/2014/main" id="{D2A3AAE9-405D-47F6-A0B5-5EB7289658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 xmlns:a16="http://schemas.microsoft.com/office/drawing/2014/main" id="{40077759-1FC4-49C9-BB64-ED7BE1D84D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 xmlns:a16="http://schemas.microsoft.com/office/drawing/2014/main" id="{09C7AFEB-C3D5-4649-BDF9-9A9E0B3904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 xmlns:a16="http://schemas.microsoft.com/office/drawing/2014/main" id="{72E8A817-B821-43D5-BB43-3CFA57A34D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 xmlns:a16="http://schemas.microsoft.com/office/drawing/2014/main" id="{13116507-5185-4975-99A4-3A94F528EA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 xmlns:a16="http://schemas.microsoft.com/office/drawing/2014/main" id="{DE412410-F7DC-4CF7-A3E2-F57799B6A761}"/>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 xmlns:a16="http://schemas.microsoft.com/office/drawing/2014/main" id="{475DDD62-74DA-4973-9001-7E5F02966C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 xmlns:a16="http://schemas.microsoft.com/office/drawing/2014/main" id="{59DA95F8-B724-4CB0-8F77-3FD3548204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 xmlns:a16="http://schemas.microsoft.com/office/drawing/2014/main" id="{CBE013C2-80C0-4C28-84FC-C7DE304FB64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746907C-53CB-47AB-8178-6941C82E03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AF118F25-145E-41E0-BBF1-E9683779F2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24862FE7-2AC2-401A-9319-980854FDBC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93758272-3C91-4100-A564-4E5D9CEF10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4C255C48-A85C-4D3E-A0C1-BF32EB7ADA0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E71588B5-C789-42C3-9F5C-E7FE716D39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621CBF6A-8359-4EE8-BBE3-AF04B52A94B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67CA431-C7C8-41F0-AA72-FC6F1FC117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C89D46B0-E611-4E45-B60E-C88E516502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53D777B3-954F-4F56-B60C-A470C8AFC7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F64B157-AE86-43DA-992B-7AFC072E9FB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62902027-3531-4E61-9FDA-BFB236F997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4CB37E16-1DF1-4F0A-B545-4C3DFD2856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DA087CF-5F20-4DE9-B971-AAD72A840FE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EEC5CF78-2ECB-40B7-AB64-A807B32B20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3183F1B2-9E4B-441C-B408-CFE5B82956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AA3BAB0D-2480-434F-8536-146375A556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E255F5CD-DD38-484C-839B-FCBEB69757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95024A6-3B3E-45BE-BA3E-65369338F4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50CCDBA4-6AA4-4F16-B440-BA64EDE1E78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A6542237-3388-4BF4-A78C-37ECB97F71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BDC3715-ECBB-470D-9D51-D956065D282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B0219E0E-F604-4894-A060-A48418BFBB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9AB48E5B-D375-4751-84EE-DB3C9793CD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78643C02-2046-4088-9F11-FCEAE95A98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6A531969-A757-4FAC-887D-7DD7E02EBE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7C632BC-1714-4B2A-86FD-9B698B3FD9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D4C4C967-6F92-44D2-8907-ECA59DE3D77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6190B0EB-89D4-473F-88C6-5BBC85F18A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33DAC325-89DA-4668-869F-426D790ABCF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D0242B5F-CB20-444A-AD9F-4FA186E5BE9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73274BC2-29A5-4851-AB8D-C1278ED487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7C64641A-53E3-46C1-B7BE-57BF6F9C5D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3EE23985-5939-49E5-A9E0-E949C5A231A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919996C-9ABB-4866-AA87-42DB0C27F4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B1CC7B6C-05DF-4764-9E83-2378BAA12A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6E9DAB95-75BC-42D1-B7B6-757121A07D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600267CF-B51E-4DBF-8FB9-06EA03E832A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E839E1BE-9BEF-4909-9C79-496C5E2D65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94FD4BFE-9829-493F-A203-202593D7039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205C6CE-211A-4E09-B930-0427B804578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1B939D6D-B5D4-4A7A-ABC2-22CEC40EAF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EE113911-2BC7-4C47-9910-DC0BA1BCE06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B18A9370-5875-483D-A07E-95ECCB0CE14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3E6E8398-9CF5-43A8-93E0-BFE2E510E2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F6EF0FB5-ACDD-4ADF-9F34-5DCD2DE69AB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AFDF1AFC-A8AC-48BF-A9C1-B1C87D8D64D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620DF4E0-900A-4C2F-830B-377851504DD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9A665152-B6BF-46FA-BB09-5A229416667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52E0B23B-1D60-40D9-B0BC-C9E72060439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BFCB373-1202-4BED-AFF8-F4DB63528F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4C175E08-2861-4EC9-82AB-8CF51E75A6D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44A491A7-1EC3-4F30-BA33-60463BD93BC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52258647-C669-47AC-B740-BA03D90E7B1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F9571531-4E33-421D-A8BA-576F351C20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D9C84DAC-80CA-4EFB-B4E5-F9E048AACE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 xmlns:a16="http://schemas.microsoft.com/office/drawing/2014/main" id="{121E95EB-8DDD-4733-9372-C542F4B6E68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 xmlns:a16="http://schemas.microsoft.com/office/drawing/2014/main" id="{FD40C313-1282-4BA0-8B5D-0B7159B10C69}"/>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 xmlns:a16="http://schemas.microsoft.com/office/drawing/2014/main" id="{4CD459A9-21E3-4E44-9462-4B7362409C78}"/>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8D4F8D7B-9527-492C-B953-971907ACEA01}"/>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 xmlns:a16="http://schemas.microsoft.com/office/drawing/2014/main" id="{6C7F9E05-39C9-4541-9085-337E56ECC328}"/>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33219</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2AB7F0A0-99AC-4774-81E5-DC56497FBA33}"/>
            </a:ext>
          </a:extLst>
        </xdr:cNvPr>
        <xdr:cNvSpPr txBox="1"/>
      </xdr:nvSpPr>
      <xdr:spPr>
        <a:xfrm>
          <a:off x="4673600" y="637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 xmlns:a16="http://schemas.microsoft.com/office/drawing/2014/main" id="{5CC5AA84-CF77-4EC4-8F30-9FF68153BA0E}"/>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 xmlns:a16="http://schemas.microsoft.com/office/drawing/2014/main" id="{AE5A6800-D6CD-41BE-80F1-14865DEFF768}"/>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 xmlns:a16="http://schemas.microsoft.com/office/drawing/2014/main" id="{2A9891B1-4294-4E0C-B142-FA4BF2CC5F0A}"/>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 xmlns:a16="http://schemas.microsoft.com/office/drawing/2014/main" id="{1B77F055-9CA2-426F-904C-8C467C8661D1}"/>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 xmlns:a16="http://schemas.microsoft.com/office/drawing/2014/main" id="{C941B221-8484-4233-B45E-F863AC099AA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F9DD2AFF-24F0-45AA-9DCC-6314C19B9F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32181F0D-F352-4FD3-9261-A05D8F4AA4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55F647BE-0385-4CFA-9AC4-9990161F350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649ADBE6-9230-457D-AAD4-CDD6C4B16B6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5C7AEEDE-1EEF-46B4-91BE-B21E8C837F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41728</xdr:rowOff>
    </xdr:from>
    <xdr:to>
      <xdr:col>10</xdr:col>
      <xdr:colOff>165100</xdr:colOff>
      <xdr:row>35</xdr:row>
      <xdr:rowOff>143328</xdr:rowOff>
    </xdr:to>
    <xdr:sp macro="" textlink="">
      <xdr:nvSpPr>
        <xdr:cNvPr id="74" name="楕円 73">
          <a:extLst>
            <a:ext uri="{FF2B5EF4-FFF2-40B4-BE49-F238E27FC236}">
              <a16:creationId xmlns="" xmlns:a16="http://schemas.microsoft.com/office/drawing/2014/main" id="{7C828887-BEB4-46B8-9C9B-F42AA9E2144B}"/>
            </a:ext>
          </a:extLst>
        </xdr:cNvPr>
        <xdr:cNvSpPr/>
      </xdr:nvSpPr>
      <xdr:spPr>
        <a:xfrm>
          <a:off x="1968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7439</xdr:rowOff>
    </xdr:from>
    <xdr:to>
      <xdr:col>6</xdr:col>
      <xdr:colOff>38100</xdr:colOff>
      <xdr:row>35</xdr:row>
      <xdr:rowOff>109039</xdr:rowOff>
    </xdr:to>
    <xdr:sp macro="" textlink="">
      <xdr:nvSpPr>
        <xdr:cNvPr id="75" name="楕円 74">
          <a:extLst>
            <a:ext uri="{FF2B5EF4-FFF2-40B4-BE49-F238E27FC236}">
              <a16:creationId xmlns="" xmlns:a16="http://schemas.microsoft.com/office/drawing/2014/main" id="{CA87A317-E17D-4F5F-A68F-8D723C6BD496}"/>
            </a:ext>
          </a:extLst>
        </xdr:cNvPr>
        <xdr:cNvSpPr/>
      </xdr:nvSpPr>
      <xdr:spPr>
        <a:xfrm>
          <a:off x="1079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58239</xdr:rowOff>
    </xdr:from>
    <xdr:to>
      <xdr:col>10</xdr:col>
      <xdr:colOff>114300</xdr:colOff>
      <xdr:row>35</xdr:row>
      <xdr:rowOff>92528</xdr:rowOff>
    </xdr:to>
    <xdr:cxnSp macro="">
      <xdr:nvCxnSpPr>
        <xdr:cNvPr id="76" name="直線コネクタ 75">
          <a:extLst>
            <a:ext uri="{FF2B5EF4-FFF2-40B4-BE49-F238E27FC236}">
              <a16:creationId xmlns="" xmlns:a16="http://schemas.microsoft.com/office/drawing/2014/main" id="{19C43DB9-832D-4313-B9BF-8F9F4F2E4195}"/>
            </a:ext>
          </a:extLst>
        </xdr:cNvPr>
        <xdr:cNvCxnSpPr/>
      </xdr:nvCxnSpPr>
      <xdr:spPr>
        <a:xfrm>
          <a:off x="1130300" y="60589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77" name="n_1aveValue【図書館】&#10;有形固定資産減価償却率">
          <a:extLst>
            <a:ext uri="{FF2B5EF4-FFF2-40B4-BE49-F238E27FC236}">
              <a16:creationId xmlns="" xmlns:a16="http://schemas.microsoft.com/office/drawing/2014/main" id="{98CBCB98-5BDD-4E33-95CA-F9E9C9939496}"/>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8" name="n_2aveValue【図書館】&#10;有形固定資産減価償却率">
          <a:extLst>
            <a:ext uri="{FF2B5EF4-FFF2-40B4-BE49-F238E27FC236}">
              <a16:creationId xmlns="" xmlns:a16="http://schemas.microsoft.com/office/drawing/2014/main" id="{21A6A23D-1D28-4743-BFF7-48F780E15E6E}"/>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67508</xdr:rowOff>
    </xdr:from>
    <xdr:ext cx="405111" cy="259045"/>
    <xdr:sp macro="" textlink="">
      <xdr:nvSpPr>
        <xdr:cNvPr id="79" name="n_3aveValue【図書館】&#10;有形固定資産減価償却率">
          <a:extLst>
            <a:ext uri="{FF2B5EF4-FFF2-40B4-BE49-F238E27FC236}">
              <a16:creationId xmlns="" xmlns:a16="http://schemas.microsoft.com/office/drawing/2014/main" id="{CCAF4D73-ABA2-417E-9B92-33471BBCC51E}"/>
            </a:ext>
          </a:extLst>
        </xdr:cNvPr>
        <xdr:cNvSpPr txBox="1"/>
      </xdr:nvSpPr>
      <xdr:spPr>
        <a:xfrm>
          <a:off x="1816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0" name="n_4aveValue【図書館】&#10;有形固定資産減価償却率">
          <a:extLst>
            <a:ext uri="{FF2B5EF4-FFF2-40B4-BE49-F238E27FC236}">
              <a16:creationId xmlns="" xmlns:a16="http://schemas.microsoft.com/office/drawing/2014/main" id="{2152021E-E748-4778-9220-60CDD59601CB}"/>
            </a:ext>
          </a:extLst>
        </xdr:cNvPr>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159855</xdr:rowOff>
    </xdr:from>
    <xdr:ext cx="405111" cy="259045"/>
    <xdr:sp macro="" textlink="">
      <xdr:nvSpPr>
        <xdr:cNvPr id="81" name="n_3mainValue【図書館】&#10;有形固定資産減価償却率">
          <a:extLst>
            <a:ext uri="{FF2B5EF4-FFF2-40B4-BE49-F238E27FC236}">
              <a16:creationId xmlns="" xmlns:a16="http://schemas.microsoft.com/office/drawing/2014/main" id="{9841BBBD-FCB1-4421-9DFC-86A03106A30E}"/>
            </a:ext>
          </a:extLst>
        </xdr:cNvPr>
        <xdr:cNvSpPr txBox="1"/>
      </xdr:nvSpPr>
      <xdr:spPr>
        <a:xfrm>
          <a:off x="1816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125566</xdr:rowOff>
    </xdr:from>
    <xdr:ext cx="405111" cy="259045"/>
    <xdr:sp macro="" textlink="">
      <xdr:nvSpPr>
        <xdr:cNvPr id="82" name="n_4mainValue【図書館】&#10;有形固定資産減価償却率">
          <a:extLst>
            <a:ext uri="{FF2B5EF4-FFF2-40B4-BE49-F238E27FC236}">
              <a16:creationId xmlns="" xmlns:a16="http://schemas.microsoft.com/office/drawing/2014/main" id="{A5B831C5-99CE-4003-BDDA-1A4A95FD5023}"/>
            </a:ext>
          </a:extLst>
        </xdr:cNvPr>
        <xdr:cNvSpPr txBox="1"/>
      </xdr:nvSpPr>
      <xdr:spPr>
        <a:xfrm>
          <a:off x="927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 xmlns:a16="http://schemas.microsoft.com/office/drawing/2014/main" id="{83CF1716-486B-4C01-B1E8-1CA718EE3C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 xmlns:a16="http://schemas.microsoft.com/office/drawing/2014/main" id="{47B8E1BD-F73F-4449-BA63-6A6C621B5BF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 xmlns:a16="http://schemas.microsoft.com/office/drawing/2014/main" id="{0C523053-377A-4AAA-B419-BB0590A25DB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 xmlns:a16="http://schemas.microsoft.com/office/drawing/2014/main" id="{25462E06-E706-418D-91DC-5E6CC7721D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 xmlns:a16="http://schemas.microsoft.com/office/drawing/2014/main" id="{4E1B7E05-EE54-45BB-8CB2-AEFDC1DD10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 xmlns:a16="http://schemas.microsoft.com/office/drawing/2014/main" id="{DC17B6FF-B1D9-4745-87AE-894556003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 xmlns:a16="http://schemas.microsoft.com/office/drawing/2014/main" id="{F58AACC0-CB35-4DB8-8C99-5AD1D0D2E9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 xmlns:a16="http://schemas.microsoft.com/office/drawing/2014/main" id="{EFE76857-7761-4628-852E-4019BD3E7A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 xmlns:a16="http://schemas.microsoft.com/office/drawing/2014/main" id="{96BFE9DC-FA9C-4F6D-8F46-397AB9890E5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 xmlns:a16="http://schemas.microsoft.com/office/drawing/2014/main" id="{6E475F94-93C4-44D2-ABD7-57B9613B22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a:extLst>
            <a:ext uri="{FF2B5EF4-FFF2-40B4-BE49-F238E27FC236}">
              <a16:creationId xmlns="" xmlns:a16="http://schemas.microsoft.com/office/drawing/2014/main" id="{DC6FB61D-94CB-409B-97AE-80FB333E1E66}"/>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a:extLst>
            <a:ext uri="{FF2B5EF4-FFF2-40B4-BE49-F238E27FC236}">
              <a16:creationId xmlns="" xmlns:a16="http://schemas.microsoft.com/office/drawing/2014/main" id="{67D14362-371D-490E-9FBD-916469563F41}"/>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 xmlns:a16="http://schemas.microsoft.com/office/drawing/2014/main" id="{42133832-63CA-4797-B739-8015FF0E19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 xmlns:a16="http://schemas.microsoft.com/office/drawing/2014/main" id="{44707DAA-C57D-4585-A693-8611D109AA9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a:extLst>
            <a:ext uri="{FF2B5EF4-FFF2-40B4-BE49-F238E27FC236}">
              <a16:creationId xmlns="" xmlns:a16="http://schemas.microsoft.com/office/drawing/2014/main" id="{2A024D76-AA24-402B-ACCA-89DFD86F6E1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a:extLst>
            <a:ext uri="{FF2B5EF4-FFF2-40B4-BE49-F238E27FC236}">
              <a16:creationId xmlns="" xmlns:a16="http://schemas.microsoft.com/office/drawing/2014/main" id="{27A9133D-085B-4CC8-8433-3C6F0EB68BEF}"/>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 xmlns:a16="http://schemas.microsoft.com/office/drawing/2014/main" id="{3DCF2CC9-D5CC-406B-A533-B723EA6D9C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 xmlns:a16="http://schemas.microsoft.com/office/drawing/2014/main" id="{7909310A-CB98-4399-A7FC-FFD07B2FCF3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 xmlns:a16="http://schemas.microsoft.com/office/drawing/2014/main" id="{6836D179-7EA1-4B1E-8F22-3F4F58069D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02" name="直線コネクタ 101">
          <a:extLst>
            <a:ext uri="{FF2B5EF4-FFF2-40B4-BE49-F238E27FC236}">
              <a16:creationId xmlns="" xmlns:a16="http://schemas.microsoft.com/office/drawing/2014/main" id="{CB4273C0-CB32-4D7B-A001-61F71DF50EF3}"/>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3" name="【図書館】&#10;一人当たり面積最小値テキスト">
          <a:extLst>
            <a:ext uri="{FF2B5EF4-FFF2-40B4-BE49-F238E27FC236}">
              <a16:creationId xmlns="" xmlns:a16="http://schemas.microsoft.com/office/drawing/2014/main" id="{ABB47386-A32C-416B-B247-E30470F0522B}"/>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4" name="直線コネクタ 103">
          <a:extLst>
            <a:ext uri="{FF2B5EF4-FFF2-40B4-BE49-F238E27FC236}">
              <a16:creationId xmlns="" xmlns:a16="http://schemas.microsoft.com/office/drawing/2014/main" id="{9C113D92-B075-4E1F-A1DD-0E15CD592ED5}"/>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05" name="【図書館】&#10;一人当たり面積最大値テキスト">
          <a:extLst>
            <a:ext uri="{FF2B5EF4-FFF2-40B4-BE49-F238E27FC236}">
              <a16:creationId xmlns="" xmlns:a16="http://schemas.microsoft.com/office/drawing/2014/main" id="{2F2E5A98-CF6E-4005-BD2E-A151EF19BCAF}"/>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06" name="直線コネクタ 105">
          <a:extLst>
            <a:ext uri="{FF2B5EF4-FFF2-40B4-BE49-F238E27FC236}">
              <a16:creationId xmlns="" xmlns:a16="http://schemas.microsoft.com/office/drawing/2014/main" id="{C8843EDF-5B9B-4019-9320-E26F8F04FC8F}"/>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07" name="【図書館】&#10;一人当たり面積平均値テキスト">
          <a:extLst>
            <a:ext uri="{FF2B5EF4-FFF2-40B4-BE49-F238E27FC236}">
              <a16:creationId xmlns="" xmlns:a16="http://schemas.microsoft.com/office/drawing/2014/main" id="{E517DB18-F490-4FF5-8738-4E2AFE32B39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08" name="フローチャート: 判断 107">
          <a:extLst>
            <a:ext uri="{FF2B5EF4-FFF2-40B4-BE49-F238E27FC236}">
              <a16:creationId xmlns="" xmlns:a16="http://schemas.microsoft.com/office/drawing/2014/main" id="{F1D5DA87-7475-4190-B5E9-6331B0900A01}"/>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09" name="フローチャート: 判断 108">
          <a:extLst>
            <a:ext uri="{FF2B5EF4-FFF2-40B4-BE49-F238E27FC236}">
              <a16:creationId xmlns="" xmlns:a16="http://schemas.microsoft.com/office/drawing/2014/main" id="{7E2D745F-AD1D-43DD-A7B9-6B5A631E3DEF}"/>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0" name="フローチャート: 判断 109">
          <a:extLst>
            <a:ext uri="{FF2B5EF4-FFF2-40B4-BE49-F238E27FC236}">
              <a16:creationId xmlns="" xmlns:a16="http://schemas.microsoft.com/office/drawing/2014/main" id="{41B82927-5ED5-4DE8-8996-666B6C056584}"/>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1" name="フローチャート: 判断 110">
          <a:extLst>
            <a:ext uri="{FF2B5EF4-FFF2-40B4-BE49-F238E27FC236}">
              <a16:creationId xmlns="" xmlns:a16="http://schemas.microsoft.com/office/drawing/2014/main" id="{B550EAB0-5BA2-4AA6-A2A9-C6B97C8A8ED6}"/>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2" name="フローチャート: 判断 111">
          <a:extLst>
            <a:ext uri="{FF2B5EF4-FFF2-40B4-BE49-F238E27FC236}">
              <a16:creationId xmlns="" xmlns:a16="http://schemas.microsoft.com/office/drawing/2014/main" id="{626693E3-997A-47A1-BE38-2269B8C3732D}"/>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70E3F470-6A93-4B0F-9BAC-BABFA4E7F7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68B8F9D9-1291-4AD1-ACA7-A3986FD897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20EAB449-B66D-4A3B-81B4-A7801B7EE6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779AA033-652B-4956-860E-1A01D4A54F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B8453C8F-0CEA-4A50-9B59-E078837260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8" name="楕円 117">
          <a:extLst>
            <a:ext uri="{FF2B5EF4-FFF2-40B4-BE49-F238E27FC236}">
              <a16:creationId xmlns="" xmlns:a16="http://schemas.microsoft.com/office/drawing/2014/main" id="{4AC03D4D-51BA-4D81-ABD5-24B5588FE6D8}"/>
            </a:ext>
          </a:extLst>
        </xdr:cNvPr>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19" name="楕円 118">
          <a:extLst>
            <a:ext uri="{FF2B5EF4-FFF2-40B4-BE49-F238E27FC236}">
              <a16:creationId xmlns="" xmlns:a16="http://schemas.microsoft.com/office/drawing/2014/main" id="{4470E286-5E55-4E67-A52E-36198D9FBB1F}"/>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87630</xdr:rowOff>
    </xdr:to>
    <xdr:cxnSp macro="">
      <xdr:nvCxnSpPr>
        <xdr:cNvPr id="120" name="直線コネクタ 119">
          <a:extLst>
            <a:ext uri="{FF2B5EF4-FFF2-40B4-BE49-F238E27FC236}">
              <a16:creationId xmlns="" xmlns:a16="http://schemas.microsoft.com/office/drawing/2014/main" id="{C77DC37F-27BC-40B3-AD82-5037883DADF3}"/>
            </a:ext>
          </a:extLst>
        </xdr:cNvPr>
        <xdr:cNvCxnSpPr/>
      </xdr:nvCxnSpPr>
      <xdr:spPr>
        <a:xfrm>
          <a:off x="6972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21" name="n_1aveValue【図書館】&#10;一人当たり面積">
          <a:extLst>
            <a:ext uri="{FF2B5EF4-FFF2-40B4-BE49-F238E27FC236}">
              <a16:creationId xmlns="" xmlns:a16="http://schemas.microsoft.com/office/drawing/2014/main" id="{17306300-0857-484D-9035-2D94E249491A}"/>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22" name="n_2aveValue【図書館】&#10;一人当たり面積">
          <a:extLst>
            <a:ext uri="{FF2B5EF4-FFF2-40B4-BE49-F238E27FC236}">
              <a16:creationId xmlns="" xmlns:a16="http://schemas.microsoft.com/office/drawing/2014/main" id="{277F49FD-19A0-4989-AF89-8ADFD4B93513}"/>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23" name="n_3aveValue【図書館】&#10;一人当たり面積">
          <a:extLst>
            <a:ext uri="{FF2B5EF4-FFF2-40B4-BE49-F238E27FC236}">
              <a16:creationId xmlns="" xmlns:a16="http://schemas.microsoft.com/office/drawing/2014/main" id="{88F4D964-17FC-4F89-AA67-F0A34EAD135C}"/>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24" name="n_4aveValue【図書館】&#10;一人当たり面積">
          <a:extLst>
            <a:ext uri="{FF2B5EF4-FFF2-40B4-BE49-F238E27FC236}">
              <a16:creationId xmlns="" xmlns:a16="http://schemas.microsoft.com/office/drawing/2014/main" id="{A210B97A-D782-45FA-991B-CBFBA3F8144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25" name="n_3mainValue【図書館】&#10;一人当たり面積">
          <a:extLst>
            <a:ext uri="{FF2B5EF4-FFF2-40B4-BE49-F238E27FC236}">
              <a16:creationId xmlns="" xmlns:a16="http://schemas.microsoft.com/office/drawing/2014/main" id="{B8D08A6C-CAF2-4BC8-B44D-6CCDDAB92864}"/>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26" name="n_4mainValue【図書館】&#10;一人当たり面積">
          <a:extLst>
            <a:ext uri="{FF2B5EF4-FFF2-40B4-BE49-F238E27FC236}">
              <a16:creationId xmlns="" xmlns:a16="http://schemas.microsoft.com/office/drawing/2014/main" id="{B73C5B3B-4D64-47E6-8975-F654CA5879DB}"/>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 xmlns:a16="http://schemas.microsoft.com/office/drawing/2014/main" id="{60555CFA-E17E-4602-B202-D8DD8CB1A84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 xmlns:a16="http://schemas.microsoft.com/office/drawing/2014/main" id="{CE36DF89-C4FD-441B-8617-11A7450451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 xmlns:a16="http://schemas.microsoft.com/office/drawing/2014/main" id="{3754E547-9DE4-4754-8E4E-6DA763E164A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 xmlns:a16="http://schemas.microsoft.com/office/drawing/2014/main" id="{382615EE-0D09-4CBE-9DD2-BD5B23D32DD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 xmlns:a16="http://schemas.microsoft.com/office/drawing/2014/main" id="{03DAAF24-58D2-47DD-9BA4-59CAA5CD01F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 xmlns:a16="http://schemas.microsoft.com/office/drawing/2014/main" id="{498919E8-52EE-41DE-ADD2-1D0D7E27CA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 xmlns:a16="http://schemas.microsoft.com/office/drawing/2014/main" id="{7B4FB357-56E5-486B-90D1-2998430D75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 xmlns:a16="http://schemas.microsoft.com/office/drawing/2014/main" id="{F2AF24C2-01CE-4920-AADC-A0516B0DB7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 xmlns:a16="http://schemas.microsoft.com/office/drawing/2014/main" id="{B5511FF3-8017-4371-9DA8-0F5DF7BCB3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 xmlns:a16="http://schemas.microsoft.com/office/drawing/2014/main" id="{3D8B89E9-19FB-473B-AD6B-B760B047B19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a:extLst>
            <a:ext uri="{FF2B5EF4-FFF2-40B4-BE49-F238E27FC236}">
              <a16:creationId xmlns="" xmlns:a16="http://schemas.microsoft.com/office/drawing/2014/main" id="{EB4553A4-0B99-4E09-BB0C-CB4F103989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 xmlns:a16="http://schemas.microsoft.com/office/drawing/2014/main" id="{D7374E84-61CA-438D-A016-59C3014FA53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a:extLst>
            <a:ext uri="{FF2B5EF4-FFF2-40B4-BE49-F238E27FC236}">
              <a16:creationId xmlns="" xmlns:a16="http://schemas.microsoft.com/office/drawing/2014/main" id="{4863493C-DAE4-406E-8EDB-6B9494D9FAB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 xmlns:a16="http://schemas.microsoft.com/office/drawing/2014/main" id="{A4076B94-F2A7-407E-AC51-DD94AE73DF2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 xmlns:a16="http://schemas.microsoft.com/office/drawing/2014/main" id="{59FB3B4C-6639-452A-87E7-5E3F38BB94F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 xmlns:a16="http://schemas.microsoft.com/office/drawing/2014/main" id="{B775420E-DAA2-41E7-BF86-90E29846F5A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 xmlns:a16="http://schemas.microsoft.com/office/drawing/2014/main" id="{2BC78EF4-67EA-41EC-B0FB-27FC453357B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 xmlns:a16="http://schemas.microsoft.com/office/drawing/2014/main" id="{6079F423-9B3E-4AB7-B02D-8FD782E006C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 xmlns:a16="http://schemas.microsoft.com/office/drawing/2014/main" id="{0FA12957-082E-4621-9C82-15286132565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 xmlns:a16="http://schemas.microsoft.com/office/drawing/2014/main" id="{B574096A-AFF3-461C-8577-34097B8854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 xmlns:a16="http://schemas.microsoft.com/office/drawing/2014/main" id="{E7F377C9-BA57-4290-A2CC-91C6544EFC8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 xmlns:a16="http://schemas.microsoft.com/office/drawing/2014/main" id="{14043D9F-2161-4A9F-954C-6E569492AC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a:extLst>
            <a:ext uri="{FF2B5EF4-FFF2-40B4-BE49-F238E27FC236}">
              <a16:creationId xmlns="" xmlns:a16="http://schemas.microsoft.com/office/drawing/2014/main" id="{0C11ED84-A629-4FDD-AC7C-9C094CFF24ED}"/>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a:extLst>
            <a:ext uri="{FF2B5EF4-FFF2-40B4-BE49-F238E27FC236}">
              <a16:creationId xmlns="" xmlns:a16="http://schemas.microsoft.com/office/drawing/2014/main" id="{3324B8E5-5F72-4116-977A-0A206B611D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51" name="直線コネクタ 150">
          <a:extLst>
            <a:ext uri="{FF2B5EF4-FFF2-40B4-BE49-F238E27FC236}">
              <a16:creationId xmlns="" xmlns:a16="http://schemas.microsoft.com/office/drawing/2014/main" id="{6F0D4E50-5E05-4071-B525-F4F25A415C0C}"/>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52" name="【体育館・プール】&#10;有形固定資産減価償却率最小値テキスト">
          <a:extLst>
            <a:ext uri="{FF2B5EF4-FFF2-40B4-BE49-F238E27FC236}">
              <a16:creationId xmlns="" xmlns:a16="http://schemas.microsoft.com/office/drawing/2014/main" id="{21C49135-03CA-4CC0-86E2-F5E9FD3DAC09}"/>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53" name="直線コネクタ 152">
          <a:extLst>
            <a:ext uri="{FF2B5EF4-FFF2-40B4-BE49-F238E27FC236}">
              <a16:creationId xmlns="" xmlns:a16="http://schemas.microsoft.com/office/drawing/2014/main" id="{62F87CFC-BEEA-4CF2-A346-18EDF9281BC2}"/>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54" name="【体育館・プール】&#10;有形固定資産減価償却率最大値テキスト">
          <a:extLst>
            <a:ext uri="{FF2B5EF4-FFF2-40B4-BE49-F238E27FC236}">
              <a16:creationId xmlns="" xmlns:a16="http://schemas.microsoft.com/office/drawing/2014/main" id="{62FE3589-FD62-4B2B-A5AC-E8E8EE4B6A91}"/>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55" name="直線コネクタ 154">
          <a:extLst>
            <a:ext uri="{FF2B5EF4-FFF2-40B4-BE49-F238E27FC236}">
              <a16:creationId xmlns="" xmlns:a16="http://schemas.microsoft.com/office/drawing/2014/main" id="{D4BB8418-247A-4F77-BB9B-1C644679AA1C}"/>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56" name="【体育館・プール】&#10;有形固定資産減価償却率平均値テキスト">
          <a:extLst>
            <a:ext uri="{FF2B5EF4-FFF2-40B4-BE49-F238E27FC236}">
              <a16:creationId xmlns="" xmlns:a16="http://schemas.microsoft.com/office/drawing/2014/main" id="{5109B8D0-3350-40CF-BBCC-40BDE9CE0F23}"/>
            </a:ext>
          </a:extLst>
        </xdr:cNvPr>
        <xdr:cNvSpPr txBox="1"/>
      </xdr:nvSpPr>
      <xdr:spPr>
        <a:xfrm>
          <a:off x="4673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57" name="フローチャート: 判断 156">
          <a:extLst>
            <a:ext uri="{FF2B5EF4-FFF2-40B4-BE49-F238E27FC236}">
              <a16:creationId xmlns="" xmlns:a16="http://schemas.microsoft.com/office/drawing/2014/main" id="{C226A369-D7CA-405C-8528-36F618C6A576}"/>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58" name="フローチャート: 判断 157">
          <a:extLst>
            <a:ext uri="{FF2B5EF4-FFF2-40B4-BE49-F238E27FC236}">
              <a16:creationId xmlns="" xmlns:a16="http://schemas.microsoft.com/office/drawing/2014/main" id="{2E33F099-0816-4FC4-8ADF-C5D60240497A}"/>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59" name="フローチャート: 判断 158">
          <a:extLst>
            <a:ext uri="{FF2B5EF4-FFF2-40B4-BE49-F238E27FC236}">
              <a16:creationId xmlns="" xmlns:a16="http://schemas.microsoft.com/office/drawing/2014/main" id="{2E9E9EFD-62E9-4CD3-9F61-D11974641B73}"/>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60" name="フローチャート: 判断 159">
          <a:extLst>
            <a:ext uri="{FF2B5EF4-FFF2-40B4-BE49-F238E27FC236}">
              <a16:creationId xmlns="" xmlns:a16="http://schemas.microsoft.com/office/drawing/2014/main" id="{6C67373E-A9D6-4EAD-B5C3-73641F4838F1}"/>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61" name="フローチャート: 判断 160">
          <a:extLst>
            <a:ext uri="{FF2B5EF4-FFF2-40B4-BE49-F238E27FC236}">
              <a16:creationId xmlns="" xmlns:a16="http://schemas.microsoft.com/office/drawing/2014/main" id="{2C32E477-3C9A-4804-8A84-BA62B8F07602}"/>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 xmlns:a16="http://schemas.microsoft.com/office/drawing/2014/main" id="{7B3E74A4-567F-4C3D-AB36-DAE458ED0C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1996F4CB-2D94-4078-BBCB-5C29E979E7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3C62CEA0-067D-4FC5-91F7-809C42C860D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44E81B21-6023-4CEC-A9D2-57C7F99326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9C7E55F8-077D-4C9C-8806-BBAF36623C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158750</xdr:rowOff>
    </xdr:from>
    <xdr:to>
      <xdr:col>10</xdr:col>
      <xdr:colOff>165100</xdr:colOff>
      <xdr:row>58</xdr:row>
      <xdr:rowOff>88900</xdr:rowOff>
    </xdr:to>
    <xdr:sp macro="" textlink="">
      <xdr:nvSpPr>
        <xdr:cNvPr id="167" name="楕円 166">
          <a:extLst>
            <a:ext uri="{FF2B5EF4-FFF2-40B4-BE49-F238E27FC236}">
              <a16:creationId xmlns="" xmlns:a16="http://schemas.microsoft.com/office/drawing/2014/main" id="{26DFC7FD-3118-4BC9-AA2F-34EA09036669}"/>
            </a:ext>
          </a:extLst>
        </xdr:cNvPr>
        <xdr:cNvSpPr/>
      </xdr:nvSpPr>
      <xdr:spPr>
        <a:xfrm>
          <a:off x="1968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68" name="楕円 167">
          <a:extLst>
            <a:ext uri="{FF2B5EF4-FFF2-40B4-BE49-F238E27FC236}">
              <a16:creationId xmlns="" xmlns:a16="http://schemas.microsoft.com/office/drawing/2014/main" id="{8B54ECF2-9E2B-4C0D-AF5D-90B9B0D41EF6}"/>
            </a:ext>
          </a:extLst>
        </xdr:cNvPr>
        <xdr:cNvSpPr/>
      </xdr:nvSpPr>
      <xdr:spPr>
        <a:xfrm>
          <a:off x="1079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167640</xdr:rowOff>
    </xdr:from>
    <xdr:to>
      <xdr:col>10</xdr:col>
      <xdr:colOff>114300</xdr:colOff>
      <xdr:row>58</xdr:row>
      <xdr:rowOff>38100</xdr:rowOff>
    </xdr:to>
    <xdr:cxnSp macro="">
      <xdr:nvCxnSpPr>
        <xdr:cNvPr id="169" name="直線コネクタ 168">
          <a:extLst>
            <a:ext uri="{FF2B5EF4-FFF2-40B4-BE49-F238E27FC236}">
              <a16:creationId xmlns="" xmlns:a16="http://schemas.microsoft.com/office/drawing/2014/main" id="{C9D21F21-8EEB-49E1-9E51-45038B5C10E8}"/>
            </a:ext>
          </a:extLst>
        </xdr:cNvPr>
        <xdr:cNvCxnSpPr/>
      </xdr:nvCxnSpPr>
      <xdr:spPr>
        <a:xfrm>
          <a:off x="1130300" y="9940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70" name="n_1aveValue【体育館・プール】&#10;有形固定資産減価償却率">
          <a:extLst>
            <a:ext uri="{FF2B5EF4-FFF2-40B4-BE49-F238E27FC236}">
              <a16:creationId xmlns="" xmlns:a16="http://schemas.microsoft.com/office/drawing/2014/main" id="{4827658E-8AE6-4F20-9DD1-F5E5DC5AC95F}"/>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71" name="n_2aveValue【体育館・プール】&#10;有形固定資産減価償却率">
          <a:extLst>
            <a:ext uri="{FF2B5EF4-FFF2-40B4-BE49-F238E27FC236}">
              <a16:creationId xmlns="" xmlns:a16="http://schemas.microsoft.com/office/drawing/2014/main" id="{02B44325-955D-4C89-A31B-AB9E98C30747}"/>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72" name="n_3aveValue【体育館・プール】&#10;有形固定資産減価償却率">
          <a:extLst>
            <a:ext uri="{FF2B5EF4-FFF2-40B4-BE49-F238E27FC236}">
              <a16:creationId xmlns="" xmlns:a16="http://schemas.microsoft.com/office/drawing/2014/main" id="{1275CD2A-EB1D-47AA-BB20-4263D0113BE9}"/>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73" name="n_4aveValue【体育館・プール】&#10;有形固定資産減価償却率">
          <a:extLst>
            <a:ext uri="{FF2B5EF4-FFF2-40B4-BE49-F238E27FC236}">
              <a16:creationId xmlns="" xmlns:a16="http://schemas.microsoft.com/office/drawing/2014/main" id="{09774C35-0307-408F-9527-EA1713F02D81}"/>
            </a:ext>
          </a:extLst>
        </xdr:cNvPr>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105427</xdr:rowOff>
    </xdr:from>
    <xdr:ext cx="405111" cy="259045"/>
    <xdr:sp macro="" textlink="">
      <xdr:nvSpPr>
        <xdr:cNvPr id="174" name="n_3mainValue【体育館・プール】&#10;有形固定資産減価償却率">
          <a:extLst>
            <a:ext uri="{FF2B5EF4-FFF2-40B4-BE49-F238E27FC236}">
              <a16:creationId xmlns="" xmlns:a16="http://schemas.microsoft.com/office/drawing/2014/main" id="{08D662CA-DCDB-4779-8D06-9EA542F10DED}"/>
            </a:ext>
          </a:extLst>
        </xdr:cNvPr>
        <xdr:cNvSpPr txBox="1"/>
      </xdr:nvSpPr>
      <xdr:spPr>
        <a:xfrm>
          <a:off x="1816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175" name="n_4mainValue【体育館・プール】&#10;有形固定資産減価償却率">
          <a:extLst>
            <a:ext uri="{FF2B5EF4-FFF2-40B4-BE49-F238E27FC236}">
              <a16:creationId xmlns="" xmlns:a16="http://schemas.microsoft.com/office/drawing/2014/main" id="{12B2EE44-B2DC-4543-8D24-66D10DEB7FB4}"/>
            </a:ext>
          </a:extLst>
        </xdr:cNvPr>
        <xdr:cNvSpPr txBox="1"/>
      </xdr:nvSpPr>
      <xdr:spPr>
        <a:xfrm>
          <a:off x="927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 xmlns:a16="http://schemas.microsoft.com/office/drawing/2014/main" id="{CEFABBC9-CBB3-4BEC-9141-C8574F2FACE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 xmlns:a16="http://schemas.microsoft.com/office/drawing/2014/main" id="{A83874BB-6B7F-4E25-9CD7-9F4B78DE224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 xmlns:a16="http://schemas.microsoft.com/office/drawing/2014/main" id="{A0392F0C-2FB0-439B-AEA7-540837F1FC1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 xmlns:a16="http://schemas.microsoft.com/office/drawing/2014/main" id="{3E0EDA38-9AF1-4D3F-9AC8-B972105BE6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 xmlns:a16="http://schemas.microsoft.com/office/drawing/2014/main" id="{3E20130F-9CC9-4423-8783-951F1E4C98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 xmlns:a16="http://schemas.microsoft.com/office/drawing/2014/main" id="{C488E536-D33D-47D2-A4C6-DFC9756063D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 xmlns:a16="http://schemas.microsoft.com/office/drawing/2014/main" id="{B39738B8-4A03-41FE-8C63-C1187B37970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 xmlns:a16="http://schemas.microsoft.com/office/drawing/2014/main" id="{83C2457E-0B58-49A0-A6B3-11DACB4899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 xmlns:a16="http://schemas.microsoft.com/office/drawing/2014/main" id="{67ED72B9-5621-4F79-AC5C-DEB7CE52994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 xmlns:a16="http://schemas.microsoft.com/office/drawing/2014/main" id="{CCD9D9AB-9FA7-45E5-BF82-8467257ECD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a:extLst>
            <a:ext uri="{FF2B5EF4-FFF2-40B4-BE49-F238E27FC236}">
              <a16:creationId xmlns="" xmlns:a16="http://schemas.microsoft.com/office/drawing/2014/main" id="{CAF2E330-141D-4DE1-984E-C3B04C4F12A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7" name="テキスト ボックス 186">
          <a:extLst>
            <a:ext uri="{FF2B5EF4-FFF2-40B4-BE49-F238E27FC236}">
              <a16:creationId xmlns="" xmlns:a16="http://schemas.microsoft.com/office/drawing/2014/main" id="{7B7AB005-937B-4A6E-AD5B-849039A0277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a:extLst>
            <a:ext uri="{FF2B5EF4-FFF2-40B4-BE49-F238E27FC236}">
              <a16:creationId xmlns="" xmlns:a16="http://schemas.microsoft.com/office/drawing/2014/main" id="{026B53CF-695E-4A31-A55F-584B6E6C281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9" name="テキスト ボックス 188">
          <a:extLst>
            <a:ext uri="{FF2B5EF4-FFF2-40B4-BE49-F238E27FC236}">
              <a16:creationId xmlns="" xmlns:a16="http://schemas.microsoft.com/office/drawing/2014/main" id="{4ED558C4-49A4-402F-B558-F0D0C1744EC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a:extLst>
            <a:ext uri="{FF2B5EF4-FFF2-40B4-BE49-F238E27FC236}">
              <a16:creationId xmlns="" xmlns:a16="http://schemas.microsoft.com/office/drawing/2014/main" id="{58E61CFF-080B-4181-AD25-F2D0D2C0F1E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1" name="テキスト ボックス 190">
          <a:extLst>
            <a:ext uri="{FF2B5EF4-FFF2-40B4-BE49-F238E27FC236}">
              <a16:creationId xmlns="" xmlns:a16="http://schemas.microsoft.com/office/drawing/2014/main" id="{8C573455-E991-4647-95CB-A7CAF439141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a:extLst>
            <a:ext uri="{FF2B5EF4-FFF2-40B4-BE49-F238E27FC236}">
              <a16:creationId xmlns="" xmlns:a16="http://schemas.microsoft.com/office/drawing/2014/main" id="{1C4C30B3-F1E7-48A2-878B-F2DF52B7E5D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3" name="テキスト ボックス 192">
          <a:extLst>
            <a:ext uri="{FF2B5EF4-FFF2-40B4-BE49-F238E27FC236}">
              <a16:creationId xmlns="" xmlns:a16="http://schemas.microsoft.com/office/drawing/2014/main" id="{5B479F07-703D-40EA-B9CA-800DB1164F9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a:extLst>
            <a:ext uri="{FF2B5EF4-FFF2-40B4-BE49-F238E27FC236}">
              <a16:creationId xmlns="" xmlns:a16="http://schemas.microsoft.com/office/drawing/2014/main" id="{5873444C-4825-42D3-98B0-2952EF58B5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5" name="テキスト ボックス 194">
          <a:extLst>
            <a:ext uri="{FF2B5EF4-FFF2-40B4-BE49-F238E27FC236}">
              <a16:creationId xmlns="" xmlns:a16="http://schemas.microsoft.com/office/drawing/2014/main" id="{B7351F55-1849-41B3-AE02-950F1614A6B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a:extLst>
            <a:ext uri="{FF2B5EF4-FFF2-40B4-BE49-F238E27FC236}">
              <a16:creationId xmlns="" xmlns:a16="http://schemas.microsoft.com/office/drawing/2014/main" id="{CB93A519-5681-472A-8902-EF4531A8CB1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7" name="テキスト ボックス 196">
          <a:extLst>
            <a:ext uri="{FF2B5EF4-FFF2-40B4-BE49-F238E27FC236}">
              <a16:creationId xmlns="" xmlns:a16="http://schemas.microsoft.com/office/drawing/2014/main" id="{BBE6AF30-68F1-4CA2-B0D7-CAF0E7BB00C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 xmlns:a16="http://schemas.microsoft.com/office/drawing/2014/main" id="{7AF9E103-5E4E-49FA-8752-81CCBE2F756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a:extLst>
            <a:ext uri="{FF2B5EF4-FFF2-40B4-BE49-F238E27FC236}">
              <a16:creationId xmlns="" xmlns:a16="http://schemas.microsoft.com/office/drawing/2014/main" id="{E3E81823-ACAD-462A-A3D8-5E70CAAA157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a:extLst>
            <a:ext uri="{FF2B5EF4-FFF2-40B4-BE49-F238E27FC236}">
              <a16:creationId xmlns="" xmlns:a16="http://schemas.microsoft.com/office/drawing/2014/main" id="{40CB024E-144F-4211-BCC3-3BCB6F29E7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01" name="直線コネクタ 200">
          <a:extLst>
            <a:ext uri="{FF2B5EF4-FFF2-40B4-BE49-F238E27FC236}">
              <a16:creationId xmlns="" xmlns:a16="http://schemas.microsoft.com/office/drawing/2014/main" id="{065D9086-9266-48CF-BCAD-C8E695F11BD6}"/>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02" name="【体育館・プール】&#10;一人当たり面積最小値テキスト">
          <a:extLst>
            <a:ext uri="{FF2B5EF4-FFF2-40B4-BE49-F238E27FC236}">
              <a16:creationId xmlns="" xmlns:a16="http://schemas.microsoft.com/office/drawing/2014/main" id="{8368D622-9031-4521-8FCC-F2B6CCA2249F}"/>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03" name="直線コネクタ 202">
          <a:extLst>
            <a:ext uri="{FF2B5EF4-FFF2-40B4-BE49-F238E27FC236}">
              <a16:creationId xmlns="" xmlns:a16="http://schemas.microsoft.com/office/drawing/2014/main" id="{8CC83D85-7B85-456E-8911-D182848DA991}"/>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4" name="【体育館・プール】&#10;一人当たり面積最大値テキスト">
          <a:extLst>
            <a:ext uri="{FF2B5EF4-FFF2-40B4-BE49-F238E27FC236}">
              <a16:creationId xmlns="" xmlns:a16="http://schemas.microsoft.com/office/drawing/2014/main" id="{5971D722-310E-4EA0-AAEE-91F219820709}"/>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5" name="直線コネクタ 204">
          <a:extLst>
            <a:ext uri="{FF2B5EF4-FFF2-40B4-BE49-F238E27FC236}">
              <a16:creationId xmlns="" xmlns:a16="http://schemas.microsoft.com/office/drawing/2014/main" id="{8E7F0E61-0067-4A89-870C-2CCA2FADE0A8}"/>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06" name="【体育館・プール】&#10;一人当たり面積平均値テキスト">
          <a:extLst>
            <a:ext uri="{FF2B5EF4-FFF2-40B4-BE49-F238E27FC236}">
              <a16:creationId xmlns="" xmlns:a16="http://schemas.microsoft.com/office/drawing/2014/main" id="{9E3B12EE-F357-4075-A89A-7F3F96007057}"/>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07" name="フローチャート: 判断 206">
          <a:extLst>
            <a:ext uri="{FF2B5EF4-FFF2-40B4-BE49-F238E27FC236}">
              <a16:creationId xmlns="" xmlns:a16="http://schemas.microsoft.com/office/drawing/2014/main" id="{61773123-E845-445B-9A21-F9D8EB97D10A}"/>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08" name="フローチャート: 判断 207">
          <a:extLst>
            <a:ext uri="{FF2B5EF4-FFF2-40B4-BE49-F238E27FC236}">
              <a16:creationId xmlns="" xmlns:a16="http://schemas.microsoft.com/office/drawing/2014/main" id="{DC447BCC-C8B4-4C19-8ECC-F8DCABF78C1B}"/>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09" name="フローチャート: 判断 208">
          <a:extLst>
            <a:ext uri="{FF2B5EF4-FFF2-40B4-BE49-F238E27FC236}">
              <a16:creationId xmlns="" xmlns:a16="http://schemas.microsoft.com/office/drawing/2014/main" id="{A427550A-1B41-4A82-8B5F-117F5433E63E}"/>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10" name="フローチャート: 判断 209">
          <a:extLst>
            <a:ext uri="{FF2B5EF4-FFF2-40B4-BE49-F238E27FC236}">
              <a16:creationId xmlns="" xmlns:a16="http://schemas.microsoft.com/office/drawing/2014/main" id="{E0F83D84-EA6B-4A6B-B14B-80107A65B9F9}"/>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11" name="フローチャート: 判断 210">
          <a:extLst>
            <a:ext uri="{FF2B5EF4-FFF2-40B4-BE49-F238E27FC236}">
              <a16:creationId xmlns="" xmlns:a16="http://schemas.microsoft.com/office/drawing/2014/main" id="{3AB23A94-BE68-401D-887D-43A373AD4FAA}"/>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EF19994D-5218-4802-9F56-2ABAA7189B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 xmlns:a16="http://schemas.microsoft.com/office/drawing/2014/main" id="{EE47D450-F095-46E6-A9E2-4D82DD4E47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 xmlns:a16="http://schemas.microsoft.com/office/drawing/2014/main" id="{4D002652-A6CD-438F-A0A2-DAD08A5AAD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 xmlns:a16="http://schemas.microsoft.com/office/drawing/2014/main" id="{D4FD509B-1EF2-4E9D-918C-75CC3C0205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 xmlns:a16="http://schemas.microsoft.com/office/drawing/2014/main" id="{A9D3E85E-DE07-498A-B247-C81F5D02ACD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27577</xdr:rowOff>
    </xdr:from>
    <xdr:to>
      <xdr:col>41</xdr:col>
      <xdr:colOff>101600</xdr:colOff>
      <xdr:row>63</xdr:row>
      <xdr:rowOff>129177</xdr:rowOff>
    </xdr:to>
    <xdr:sp macro="" textlink="">
      <xdr:nvSpPr>
        <xdr:cNvPr id="217" name="楕円 216">
          <a:extLst>
            <a:ext uri="{FF2B5EF4-FFF2-40B4-BE49-F238E27FC236}">
              <a16:creationId xmlns="" xmlns:a16="http://schemas.microsoft.com/office/drawing/2014/main" id="{84449FF7-A2A0-4C90-BC62-26FC4E1FDE1C}"/>
            </a:ext>
          </a:extLst>
        </xdr:cNvPr>
        <xdr:cNvSpPr/>
      </xdr:nvSpPr>
      <xdr:spPr>
        <a:xfrm>
          <a:off x="7810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18" name="楕円 217">
          <a:extLst>
            <a:ext uri="{FF2B5EF4-FFF2-40B4-BE49-F238E27FC236}">
              <a16:creationId xmlns="" xmlns:a16="http://schemas.microsoft.com/office/drawing/2014/main" id="{809FE0A8-D8A7-4E09-B48A-62006F687B88}"/>
            </a:ext>
          </a:extLst>
        </xdr:cNvPr>
        <xdr:cNvSpPr/>
      </xdr:nvSpPr>
      <xdr:spPr>
        <a:xfrm>
          <a:off x="6921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78377</xdr:rowOff>
    </xdr:from>
    <xdr:to>
      <xdr:col>41</xdr:col>
      <xdr:colOff>50800</xdr:colOff>
      <xdr:row>63</xdr:row>
      <xdr:rowOff>78377</xdr:rowOff>
    </xdr:to>
    <xdr:cxnSp macro="">
      <xdr:nvCxnSpPr>
        <xdr:cNvPr id="219" name="直線コネクタ 218">
          <a:extLst>
            <a:ext uri="{FF2B5EF4-FFF2-40B4-BE49-F238E27FC236}">
              <a16:creationId xmlns="" xmlns:a16="http://schemas.microsoft.com/office/drawing/2014/main" id="{06D0FF42-D743-4E83-B6B6-193F845091DC}"/>
            </a:ext>
          </a:extLst>
        </xdr:cNvPr>
        <xdr:cNvCxnSpPr/>
      </xdr:nvCxnSpPr>
      <xdr:spPr>
        <a:xfrm>
          <a:off x="6972300" y="10879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20" name="n_1aveValue【体育館・プール】&#10;一人当たり面積">
          <a:extLst>
            <a:ext uri="{FF2B5EF4-FFF2-40B4-BE49-F238E27FC236}">
              <a16:creationId xmlns="" xmlns:a16="http://schemas.microsoft.com/office/drawing/2014/main" id="{9C9C6EF6-2E92-4BF1-B9E7-6F13F4857E21}"/>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21" name="n_2aveValue【体育館・プール】&#10;一人当たり面積">
          <a:extLst>
            <a:ext uri="{FF2B5EF4-FFF2-40B4-BE49-F238E27FC236}">
              <a16:creationId xmlns="" xmlns:a16="http://schemas.microsoft.com/office/drawing/2014/main" id="{D67F2211-711A-40A7-8C78-540561A3EE7E}"/>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22" name="n_3aveValue【体育館・プール】&#10;一人当たり面積">
          <a:extLst>
            <a:ext uri="{FF2B5EF4-FFF2-40B4-BE49-F238E27FC236}">
              <a16:creationId xmlns="" xmlns:a16="http://schemas.microsoft.com/office/drawing/2014/main" id="{8D5B586D-0E21-4C86-B76A-77DAC0B61DBE}"/>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23" name="n_4aveValue【体育館・プール】&#10;一人当たり面積">
          <a:extLst>
            <a:ext uri="{FF2B5EF4-FFF2-40B4-BE49-F238E27FC236}">
              <a16:creationId xmlns="" xmlns:a16="http://schemas.microsoft.com/office/drawing/2014/main" id="{8A5CD715-A1EC-4E7F-94D8-BB58DED37761}"/>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120304</xdr:rowOff>
    </xdr:from>
    <xdr:ext cx="469744" cy="259045"/>
    <xdr:sp macro="" textlink="">
      <xdr:nvSpPr>
        <xdr:cNvPr id="224" name="n_3mainValue【体育館・プール】&#10;一人当たり面積">
          <a:extLst>
            <a:ext uri="{FF2B5EF4-FFF2-40B4-BE49-F238E27FC236}">
              <a16:creationId xmlns="" xmlns:a16="http://schemas.microsoft.com/office/drawing/2014/main" id="{F6175107-FBA6-4139-BFD1-6D40AB6FF2F5}"/>
            </a:ext>
          </a:extLst>
        </xdr:cNvPr>
        <xdr:cNvSpPr txBox="1"/>
      </xdr:nvSpPr>
      <xdr:spPr>
        <a:xfrm>
          <a:off x="7626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25" name="n_4mainValue【体育館・プール】&#10;一人当たり面積">
          <a:extLst>
            <a:ext uri="{FF2B5EF4-FFF2-40B4-BE49-F238E27FC236}">
              <a16:creationId xmlns="" xmlns:a16="http://schemas.microsoft.com/office/drawing/2014/main" id="{7EDEF33C-3915-41F7-8BA2-10D530193677}"/>
            </a:ext>
          </a:extLst>
        </xdr:cNvPr>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a:extLst>
            <a:ext uri="{FF2B5EF4-FFF2-40B4-BE49-F238E27FC236}">
              <a16:creationId xmlns="" xmlns:a16="http://schemas.microsoft.com/office/drawing/2014/main" id="{22C30C8A-AEB7-45B6-8A62-91D35FB512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a:extLst>
            <a:ext uri="{FF2B5EF4-FFF2-40B4-BE49-F238E27FC236}">
              <a16:creationId xmlns="" xmlns:a16="http://schemas.microsoft.com/office/drawing/2014/main" id="{F914DA36-6A17-4E88-9D42-3A6985AE10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a:extLst>
            <a:ext uri="{FF2B5EF4-FFF2-40B4-BE49-F238E27FC236}">
              <a16:creationId xmlns="" xmlns:a16="http://schemas.microsoft.com/office/drawing/2014/main" id="{148626F6-5969-4862-A42F-BA6DF99AD3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a:extLst>
            <a:ext uri="{FF2B5EF4-FFF2-40B4-BE49-F238E27FC236}">
              <a16:creationId xmlns="" xmlns:a16="http://schemas.microsoft.com/office/drawing/2014/main" id="{C89431F4-BD4E-4C0E-A6F7-8D66BD4F51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a:extLst>
            <a:ext uri="{FF2B5EF4-FFF2-40B4-BE49-F238E27FC236}">
              <a16:creationId xmlns="" xmlns:a16="http://schemas.microsoft.com/office/drawing/2014/main" id="{19C8EF1C-A4E4-4994-A2E6-D5F49FCFCF4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a:extLst>
            <a:ext uri="{FF2B5EF4-FFF2-40B4-BE49-F238E27FC236}">
              <a16:creationId xmlns="" xmlns:a16="http://schemas.microsoft.com/office/drawing/2014/main" id="{1C92DC5A-7D62-43DF-B348-5E7F4F1233F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a:extLst>
            <a:ext uri="{FF2B5EF4-FFF2-40B4-BE49-F238E27FC236}">
              <a16:creationId xmlns="" xmlns:a16="http://schemas.microsoft.com/office/drawing/2014/main" id="{5D0CCA45-A6C5-4ED8-89BA-2236EE5A4F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a:extLst>
            <a:ext uri="{FF2B5EF4-FFF2-40B4-BE49-F238E27FC236}">
              <a16:creationId xmlns="" xmlns:a16="http://schemas.microsoft.com/office/drawing/2014/main" id="{A38686EF-7D25-41A4-ADC5-EE05E9CB9B1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a:extLst>
            <a:ext uri="{FF2B5EF4-FFF2-40B4-BE49-F238E27FC236}">
              <a16:creationId xmlns="" xmlns:a16="http://schemas.microsoft.com/office/drawing/2014/main" id="{ECE39BF7-A2F0-453F-A8D7-FB60C02FD1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a:extLst>
            <a:ext uri="{FF2B5EF4-FFF2-40B4-BE49-F238E27FC236}">
              <a16:creationId xmlns="" xmlns:a16="http://schemas.microsoft.com/office/drawing/2014/main" id="{BF75AB18-34B4-403E-B603-121C8A73FA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a:extLst>
            <a:ext uri="{FF2B5EF4-FFF2-40B4-BE49-F238E27FC236}">
              <a16:creationId xmlns="" xmlns:a16="http://schemas.microsoft.com/office/drawing/2014/main" id="{B21928B0-F7F3-496B-B9F0-422117B51DA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7" name="直線コネクタ 236">
          <a:extLst>
            <a:ext uri="{FF2B5EF4-FFF2-40B4-BE49-F238E27FC236}">
              <a16:creationId xmlns="" xmlns:a16="http://schemas.microsoft.com/office/drawing/2014/main" id="{AF7EB3EB-DE7B-4150-AAE8-407D7C2F04E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38" name="テキスト ボックス 237">
          <a:extLst>
            <a:ext uri="{FF2B5EF4-FFF2-40B4-BE49-F238E27FC236}">
              <a16:creationId xmlns="" xmlns:a16="http://schemas.microsoft.com/office/drawing/2014/main" id="{5F6B2D1C-564A-4754-A3CE-7C39ED9EAF99}"/>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9" name="直線コネクタ 238">
          <a:extLst>
            <a:ext uri="{FF2B5EF4-FFF2-40B4-BE49-F238E27FC236}">
              <a16:creationId xmlns="" xmlns:a16="http://schemas.microsoft.com/office/drawing/2014/main" id="{DACDA585-F73A-480A-9836-33DB823AB74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0" name="テキスト ボックス 239">
          <a:extLst>
            <a:ext uri="{FF2B5EF4-FFF2-40B4-BE49-F238E27FC236}">
              <a16:creationId xmlns="" xmlns:a16="http://schemas.microsoft.com/office/drawing/2014/main" id="{081BB987-A0EC-4C6F-8FB7-F834F946B01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1" name="直線コネクタ 240">
          <a:extLst>
            <a:ext uri="{FF2B5EF4-FFF2-40B4-BE49-F238E27FC236}">
              <a16:creationId xmlns="" xmlns:a16="http://schemas.microsoft.com/office/drawing/2014/main" id="{233CBD04-BB0F-4E9B-B464-C69B7FEA94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2" name="テキスト ボックス 241">
          <a:extLst>
            <a:ext uri="{FF2B5EF4-FFF2-40B4-BE49-F238E27FC236}">
              <a16:creationId xmlns="" xmlns:a16="http://schemas.microsoft.com/office/drawing/2014/main" id="{919CAC18-7922-4793-9D43-CF368AF36EC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3" name="直線コネクタ 242">
          <a:extLst>
            <a:ext uri="{FF2B5EF4-FFF2-40B4-BE49-F238E27FC236}">
              <a16:creationId xmlns="" xmlns:a16="http://schemas.microsoft.com/office/drawing/2014/main" id="{66728995-5984-4C69-9F39-52A700FC1BF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4" name="テキスト ボックス 243">
          <a:extLst>
            <a:ext uri="{FF2B5EF4-FFF2-40B4-BE49-F238E27FC236}">
              <a16:creationId xmlns="" xmlns:a16="http://schemas.microsoft.com/office/drawing/2014/main" id="{70DC89C2-3C6B-4EC4-B77D-C2568860B0D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 xmlns:a16="http://schemas.microsoft.com/office/drawing/2014/main" id="{F04A3BEC-B2C1-429E-8185-7C7385A49B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6" name="テキスト ボックス 245">
          <a:extLst>
            <a:ext uri="{FF2B5EF4-FFF2-40B4-BE49-F238E27FC236}">
              <a16:creationId xmlns="" xmlns:a16="http://schemas.microsoft.com/office/drawing/2014/main" id="{4A5E59BA-8AF3-49B7-81E2-57537061A31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a:extLst>
            <a:ext uri="{FF2B5EF4-FFF2-40B4-BE49-F238E27FC236}">
              <a16:creationId xmlns="" xmlns:a16="http://schemas.microsoft.com/office/drawing/2014/main" id="{F5110AEA-35A0-41A0-A9BB-4024C818B03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48" name="直線コネクタ 247">
          <a:extLst>
            <a:ext uri="{FF2B5EF4-FFF2-40B4-BE49-F238E27FC236}">
              <a16:creationId xmlns="" xmlns:a16="http://schemas.microsoft.com/office/drawing/2014/main" id="{B56AC38D-B900-4FA9-ADCB-FC33708CA2FA}"/>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49" name="【福祉施設】&#10;有形固定資産減価償却率最小値テキスト">
          <a:extLst>
            <a:ext uri="{FF2B5EF4-FFF2-40B4-BE49-F238E27FC236}">
              <a16:creationId xmlns="" xmlns:a16="http://schemas.microsoft.com/office/drawing/2014/main" id="{38ECC27B-E53F-4CAD-B17B-31B5C510727B}"/>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0" name="直線コネクタ 249">
          <a:extLst>
            <a:ext uri="{FF2B5EF4-FFF2-40B4-BE49-F238E27FC236}">
              <a16:creationId xmlns="" xmlns:a16="http://schemas.microsoft.com/office/drawing/2014/main" id="{5FB211BF-313A-4C73-BC15-CA7EAC0D178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51" name="【福祉施設】&#10;有形固定資産減価償却率最大値テキスト">
          <a:extLst>
            <a:ext uri="{FF2B5EF4-FFF2-40B4-BE49-F238E27FC236}">
              <a16:creationId xmlns="" xmlns:a16="http://schemas.microsoft.com/office/drawing/2014/main" id="{9B9887BC-1C07-4CC5-A259-1209A73C05CE}"/>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52" name="直線コネクタ 251">
          <a:extLst>
            <a:ext uri="{FF2B5EF4-FFF2-40B4-BE49-F238E27FC236}">
              <a16:creationId xmlns="" xmlns:a16="http://schemas.microsoft.com/office/drawing/2014/main" id="{56F0CB3A-17B9-4736-87CE-CED0CD434404}"/>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53" name="【福祉施設】&#10;有形固定資産減価償却率平均値テキスト">
          <a:extLst>
            <a:ext uri="{FF2B5EF4-FFF2-40B4-BE49-F238E27FC236}">
              <a16:creationId xmlns="" xmlns:a16="http://schemas.microsoft.com/office/drawing/2014/main" id="{21F68782-24BA-40AC-B00C-5E3AFE8780BC}"/>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54" name="フローチャート: 判断 253">
          <a:extLst>
            <a:ext uri="{FF2B5EF4-FFF2-40B4-BE49-F238E27FC236}">
              <a16:creationId xmlns="" xmlns:a16="http://schemas.microsoft.com/office/drawing/2014/main" id="{8BAB9486-9CF8-4717-AC73-72774048B3CD}"/>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55" name="フローチャート: 判断 254">
          <a:extLst>
            <a:ext uri="{FF2B5EF4-FFF2-40B4-BE49-F238E27FC236}">
              <a16:creationId xmlns="" xmlns:a16="http://schemas.microsoft.com/office/drawing/2014/main" id="{E8AC3E17-D610-47B0-8C41-36EFD37AAB8A}"/>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56" name="フローチャート: 判断 255">
          <a:extLst>
            <a:ext uri="{FF2B5EF4-FFF2-40B4-BE49-F238E27FC236}">
              <a16:creationId xmlns="" xmlns:a16="http://schemas.microsoft.com/office/drawing/2014/main" id="{B1913100-A029-4649-9B69-AA43AC1075D9}"/>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57" name="フローチャート: 判断 256">
          <a:extLst>
            <a:ext uri="{FF2B5EF4-FFF2-40B4-BE49-F238E27FC236}">
              <a16:creationId xmlns="" xmlns:a16="http://schemas.microsoft.com/office/drawing/2014/main" id="{FB3B2283-C0C4-4419-8D90-25250A31CC45}"/>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58" name="フローチャート: 判断 257">
          <a:extLst>
            <a:ext uri="{FF2B5EF4-FFF2-40B4-BE49-F238E27FC236}">
              <a16:creationId xmlns="" xmlns:a16="http://schemas.microsoft.com/office/drawing/2014/main" id="{FB2D79B0-3D15-43D4-9B16-F43AD4065E4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A04F24B6-2E16-42F0-A2F7-0C1C851AF8A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1268A100-538F-46DF-8338-FFF7FE46E51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a:extLst>
            <a:ext uri="{FF2B5EF4-FFF2-40B4-BE49-F238E27FC236}">
              <a16:creationId xmlns="" xmlns:a16="http://schemas.microsoft.com/office/drawing/2014/main" id="{054CF787-9D8D-45F2-8BC0-E9060060ED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a:extLst>
            <a:ext uri="{FF2B5EF4-FFF2-40B4-BE49-F238E27FC236}">
              <a16:creationId xmlns="" xmlns:a16="http://schemas.microsoft.com/office/drawing/2014/main" id="{FF48054D-BCDB-4E62-AEC0-FD49BECA1A1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a:extLst>
            <a:ext uri="{FF2B5EF4-FFF2-40B4-BE49-F238E27FC236}">
              <a16:creationId xmlns="" xmlns:a16="http://schemas.microsoft.com/office/drawing/2014/main" id="{63D3341D-DB15-4A7F-B20C-96AACF654D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78739</xdr:rowOff>
    </xdr:from>
    <xdr:to>
      <xdr:col>10</xdr:col>
      <xdr:colOff>165100</xdr:colOff>
      <xdr:row>81</xdr:row>
      <xdr:rowOff>8889</xdr:rowOff>
    </xdr:to>
    <xdr:sp macro="" textlink="">
      <xdr:nvSpPr>
        <xdr:cNvPr id="264" name="楕円 263">
          <a:extLst>
            <a:ext uri="{FF2B5EF4-FFF2-40B4-BE49-F238E27FC236}">
              <a16:creationId xmlns="" xmlns:a16="http://schemas.microsoft.com/office/drawing/2014/main" id="{AFD42568-8401-4D5C-8F2F-EEAD7D217C76}"/>
            </a:ext>
          </a:extLst>
        </xdr:cNvPr>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33020</xdr:rowOff>
    </xdr:from>
    <xdr:to>
      <xdr:col>6</xdr:col>
      <xdr:colOff>38100</xdr:colOff>
      <xdr:row>80</xdr:row>
      <xdr:rowOff>134620</xdr:rowOff>
    </xdr:to>
    <xdr:sp macro="" textlink="">
      <xdr:nvSpPr>
        <xdr:cNvPr id="265" name="楕円 264">
          <a:extLst>
            <a:ext uri="{FF2B5EF4-FFF2-40B4-BE49-F238E27FC236}">
              <a16:creationId xmlns="" xmlns:a16="http://schemas.microsoft.com/office/drawing/2014/main" id="{9FC12FF8-7757-4063-8BCF-17F6A89879E8}"/>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129539</xdr:rowOff>
    </xdr:to>
    <xdr:cxnSp macro="">
      <xdr:nvCxnSpPr>
        <xdr:cNvPr id="266" name="直線コネクタ 265">
          <a:extLst>
            <a:ext uri="{FF2B5EF4-FFF2-40B4-BE49-F238E27FC236}">
              <a16:creationId xmlns="" xmlns:a16="http://schemas.microsoft.com/office/drawing/2014/main" id="{0B3A5F2C-5DF0-4861-94FF-39D2CF18058D}"/>
            </a:ext>
          </a:extLst>
        </xdr:cNvPr>
        <xdr:cNvCxnSpPr/>
      </xdr:nvCxnSpPr>
      <xdr:spPr>
        <a:xfrm>
          <a:off x="1130300" y="13799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67" name="n_1aveValue【福祉施設】&#10;有形固定資産減価償却率">
          <a:extLst>
            <a:ext uri="{FF2B5EF4-FFF2-40B4-BE49-F238E27FC236}">
              <a16:creationId xmlns="" xmlns:a16="http://schemas.microsoft.com/office/drawing/2014/main" id="{16B3DDE9-45B3-42B8-96DE-44C4FB623AB7}"/>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68" name="n_2aveValue【福祉施設】&#10;有形固定資産減価償却率">
          <a:extLst>
            <a:ext uri="{FF2B5EF4-FFF2-40B4-BE49-F238E27FC236}">
              <a16:creationId xmlns="" xmlns:a16="http://schemas.microsoft.com/office/drawing/2014/main" id="{409D838E-074D-4896-B08F-9684B553C7E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69" name="n_3aveValue【福祉施設】&#10;有形固定資産減価償却率">
          <a:extLst>
            <a:ext uri="{FF2B5EF4-FFF2-40B4-BE49-F238E27FC236}">
              <a16:creationId xmlns="" xmlns:a16="http://schemas.microsoft.com/office/drawing/2014/main" id="{6EEAAB84-7334-45D9-A2D8-6FAA33472EB5}"/>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70" name="n_4aveValue【福祉施設】&#10;有形固定資産減価償却率">
          <a:extLst>
            <a:ext uri="{FF2B5EF4-FFF2-40B4-BE49-F238E27FC236}">
              <a16:creationId xmlns="" xmlns:a16="http://schemas.microsoft.com/office/drawing/2014/main" id="{2BFC0E42-4DA2-490B-B3DA-140104844383}"/>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xdr:rowOff>
    </xdr:from>
    <xdr:ext cx="405111" cy="259045"/>
    <xdr:sp macro="" textlink="">
      <xdr:nvSpPr>
        <xdr:cNvPr id="271" name="n_3mainValue【福祉施設】&#10;有形固定資産減価償却率">
          <a:extLst>
            <a:ext uri="{FF2B5EF4-FFF2-40B4-BE49-F238E27FC236}">
              <a16:creationId xmlns="" xmlns:a16="http://schemas.microsoft.com/office/drawing/2014/main" id="{EF972D04-688E-44E3-A7CE-4F5A59A13137}"/>
            </a:ext>
          </a:extLst>
        </xdr:cNvPr>
        <xdr:cNvSpPr txBox="1"/>
      </xdr:nvSpPr>
      <xdr:spPr>
        <a:xfrm>
          <a:off x="1816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125747</xdr:rowOff>
    </xdr:from>
    <xdr:ext cx="405111" cy="259045"/>
    <xdr:sp macro="" textlink="">
      <xdr:nvSpPr>
        <xdr:cNvPr id="272" name="n_4mainValue【福祉施設】&#10;有形固定資産減価償却率">
          <a:extLst>
            <a:ext uri="{FF2B5EF4-FFF2-40B4-BE49-F238E27FC236}">
              <a16:creationId xmlns="" xmlns:a16="http://schemas.microsoft.com/office/drawing/2014/main" id="{D3A1407A-B3DB-4E16-9B9B-3BE1E4E55B3B}"/>
            </a:ext>
          </a:extLst>
        </xdr:cNvPr>
        <xdr:cNvSpPr txBox="1"/>
      </xdr:nvSpPr>
      <xdr:spPr>
        <a:xfrm>
          <a:off x="927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 xmlns:a16="http://schemas.microsoft.com/office/drawing/2014/main" id="{0D1512EF-46E3-4888-B274-F851F3BC82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 xmlns:a16="http://schemas.microsoft.com/office/drawing/2014/main" id="{7884334E-6293-4C10-9114-BB50958E3C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 xmlns:a16="http://schemas.microsoft.com/office/drawing/2014/main" id="{B2F227C8-FF6B-4613-B719-0DF36D4685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 xmlns:a16="http://schemas.microsoft.com/office/drawing/2014/main" id="{53B70069-301B-4268-8EB4-4002E8C0BF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 xmlns:a16="http://schemas.microsoft.com/office/drawing/2014/main" id="{995009C9-4D39-42B9-88D8-C7EE6255120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 xmlns:a16="http://schemas.microsoft.com/office/drawing/2014/main" id="{1EEB9E66-E089-43E2-B5F6-BE18995FB2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 xmlns:a16="http://schemas.microsoft.com/office/drawing/2014/main" id="{9B93B9A3-856D-451B-A766-D8C82FE153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 xmlns:a16="http://schemas.microsoft.com/office/drawing/2014/main" id="{203E3713-70D6-4F83-B718-7D793E0646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 xmlns:a16="http://schemas.microsoft.com/office/drawing/2014/main" id="{0EA1A225-F0BD-4344-93E0-BEF86FE450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 xmlns:a16="http://schemas.microsoft.com/office/drawing/2014/main" id="{43E834E9-917D-4BD5-99C0-CCFA0266B5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3" name="直線コネクタ 282">
          <a:extLst>
            <a:ext uri="{FF2B5EF4-FFF2-40B4-BE49-F238E27FC236}">
              <a16:creationId xmlns="" xmlns:a16="http://schemas.microsoft.com/office/drawing/2014/main" id="{56FA937E-A038-4334-82F6-1EA905FF2E0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4" name="テキスト ボックス 283">
          <a:extLst>
            <a:ext uri="{FF2B5EF4-FFF2-40B4-BE49-F238E27FC236}">
              <a16:creationId xmlns="" xmlns:a16="http://schemas.microsoft.com/office/drawing/2014/main" id="{B784EFD9-2DE5-482B-8191-F2BFCFB27D4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 xmlns:a16="http://schemas.microsoft.com/office/drawing/2014/main" id="{73363AB6-0AB0-4EB2-9C43-80497C8E6A1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 xmlns:a16="http://schemas.microsoft.com/office/drawing/2014/main" id="{5520B5C3-2863-4CD5-8AD2-F734C08CEB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7" name="直線コネクタ 286">
          <a:extLst>
            <a:ext uri="{FF2B5EF4-FFF2-40B4-BE49-F238E27FC236}">
              <a16:creationId xmlns="" xmlns:a16="http://schemas.microsoft.com/office/drawing/2014/main" id="{BBE4F776-DD08-4CB7-9766-236FD003E49D}"/>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8" name="テキスト ボックス 287">
          <a:extLst>
            <a:ext uri="{FF2B5EF4-FFF2-40B4-BE49-F238E27FC236}">
              <a16:creationId xmlns="" xmlns:a16="http://schemas.microsoft.com/office/drawing/2014/main" id="{842360A6-8BE0-4AD1-BC2C-D1DABC72CE9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 xmlns:a16="http://schemas.microsoft.com/office/drawing/2014/main" id="{99B87CCD-EF84-469D-8855-43EB9239A22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 xmlns:a16="http://schemas.microsoft.com/office/drawing/2014/main" id="{45DD64F6-2BC0-4B63-BB37-EE4B86A2D7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a:extLst>
            <a:ext uri="{FF2B5EF4-FFF2-40B4-BE49-F238E27FC236}">
              <a16:creationId xmlns="" xmlns:a16="http://schemas.microsoft.com/office/drawing/2014/main" id="{3EF43672-43EB-47EE-9BA8-EFAB42CF02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292" name="直線コネクタ 291">
          <a:extLst>
            <a:ext uri="{FF2B5EF4-FFF2-40B4-BE49-F238E27FC236}">
              <a16:creationId xmlns="" xmlns:a16="http://schemas.microsoft.com/office/drawing/2014/main" id="{9B027369-C4B0-49AA-872E-2FF053218D93}"/>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3" name="【福祉施設】&#10;一人当たり面積最小値テキスト">
          <a:extLst>
            <a:ext uri="{FF2B5EF4-FFF2-40B4-BE49-F238E27FC236}">
              <a16:creationId xmlns="" xmlns:a16="http://schemas.microsoft.com/office/drawing/2014/main" id="{D313EB69-D4C9-41B0-9475-B95D2288CC95}"/>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94" name="直線コネクタ 293">
          <a:extLst>
            <a:ext uri="{FF2B5EF4-FFF2-40B4-BE49-F238E27FC236}">
              <a16:creationId xmlns="" xmlns:a16="http://schemas.microsoft.com/office/drawing/2014/main" id="{A243D41B-D8BD-4A5D-9C67-34FE8468544B}"/>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295" name="【福祉施設】&#10;一人当たり面積最大値テキスト">
          <a:extLst>
            <a:ext uri="{FF2B5EF4-FFF2-40B4-BE49-F238E27FC236}">
              <a16:creationId xmlns="" xmlns:a16="http://schemas.microsoft.com/office/drawing/2014/main" id="{045D2F36-F086-44CB-B8B6-B732E23E019A}"/>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296" name="直線コネクタ 295">
          <a:extLst>
            <a:ext uri="{FF2B5EF4-FFF2-40B4-BE49-F238E27FC236}">
              <a16:creationId xmlns="" xmlns:a16="http://schemas.microsoft.com/office/drawing/2014/main" id="{3F62A82B-00E4-4375-A50B-F5813AAD2813}"/>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297" name="【福祉施設】&#10;一人当たり面積平均値テキスト">
          <a:extLst>
            <a:ext uri="{FF2B5EF4-FFF2-40B4-BE49-F238E27FC236}">
              <a16:creationId xmlns="" xmlns:a16="http://schemas.microsoft.com/office/drawing/2014/main" id="{6B0EE53E-1AA0-42DC-8BD3-E8291B79A04D}"/>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298" name="フローチャート: 判断 297">
          <a:extLst>
            <a:ext uri="{FF2B5EF4-FFF2-40B4-BE49-F238E27FC236}">
              <a16:creationId xmlns="" xmlns:a16="http://schemas.microsoft.com/office/drawing/2014/main" id="{92443EDC-C2F9-40CF-A016-9E225B70A6B8}"/>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99" name="フローチャート: 判断 298">
          <a:extLst>
            <a:ext uri="{FF2B5EF4-FFF2-40B4-BE49-F238E27FC236}">
              <a16:creationId xmlns="" xmlns:a16="http://schemas.microsoft.com/office/drawing/2014/main" id="{4C1E08EF-E798-4EB0-A409-60A396E6E473}"/>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00" name="フローチャート: 判断 299">
          <a:extLst>
            <a:ext uri="{FF2B5EF4-FFF2-40B4-BE49-F238E27FC236}">
              <a16:creationId xmlns="" xmlns:a16="http://schemas.microsoft.com/office/drawing/2014/main" id="{6875B747-1BD9-4746-BC83-2A4B574EE885}"/>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01" name="フローチャート: 判断 300">
          <a:extLst>
            <a:ext uri="{FF2B5EF4-FFF2-40B4-BE49-F238E27FC236}">
              <a16:creationId xmlns="" xmlns:a16="http://schemas.microsoft.com/office/drawing/2014/main" id="{DADCCF77-18A0-4DFD-A432-D5EE5024F1B6}"/>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02" name="フローチャート: 判断 301">
          <a:extLst>
            <a:ext uri="{FF2B5EF4-FFF2-40B4-BE49-F238E27FC236}">
              <a16:creationId xmlns="" xmlns:a16="http://schemas.microsoft.com/office/drawing/2014/main" id="{F412D820-7633-4707-B650-18BB8D2214D9}"/>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99DA5F19-145E-4E76-82FC-ADAE548C7E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DCF7816A-6F31-4F25-866D-08D4AE8427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6B7C2249-084F-48AC-9791-437FA462C71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EF169B78-5B78-4A8D-9538-F316C37CC5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C49B960E-E12D-4EB1-B8DB-0C090B3339D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170180</xdr:rowOff>
    </xdr:from>
    <xdr:to>
      <xdr:col>41</xdr:col>
      <xdr:colOff>101600</xdr:colOff>
      <xdr:row>84</xdr:row>
      <xdr:rowOff>100330</xdr:rowOff>
    </xdr:to>
    <xdr:sp macro="" textlink="">
      <xdr:nvSpPr>
        <xdr:cNvPr id="308" name="楕円 307">
          <a:extLst>
            <a:ext uri="{FF2B5EF4-FFF2-40B4-BE49-F238E27FC236}">
              <a16:creationId xmlns="" xmlns:a16="http://schemas.microsoft.com/office/drawing/2014/main" id="{B3E3B355-51CC-4F90-A61D-8E0BE7D74ED8}"/>
            </a:ext>
          </a:extLst>
        </xdr:cNvPr>
        <xdr:cNvSpPr/>
      </xdr:nvSpPr>
      <xdr:spPr>
        <a:xfrm>
          <a:off x="781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09" name="楕円 308">
          <a:extLst>
            <a:ext uri="{FF2B5EF4-FFF2-40B4-BE49-F238E27FC236}">
              <a16:creationId xmlns="" xmlns:a16="http://schemas.microsoft.com/office/drawing/2014/main" id="{F459D496-0F12-475E-B4C8-4CDF42A02E63}"/>
            </a:ext>
          </a:extLst>
        </xdr:cNvPr>
        <xdr:cNvSpPr/>
      </xdr:nvSpPr>
      <xdr:spPr>
        <a:xfrm>
          <a:off x="692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49530</xdr:rowOff>
    </xdr:from>
    <xdr:to>
      <xdr:col>41</xdr:col>
      <xdr:colOff>50800</xdr:colOff>
      <xdr:row>84</xdr:row>
      <xdr:rowOff>49530</xdr:rowOff>
    </xdr:to>
    <xdr:cxnSp macro="">
      <xdr:nvCxnSpPr>
        <xdr:cNvPr id="310" name="直線コネクタ 309">
          <a:extLst>
            <a:ext uri="{FF2B5EF4-FFF2-40B4-BE49-F238E27FC236}">
              <a16:creationId xmlns="" xmlns:a16="http://schemas.microsoft.com/office/drawing/2014/main" id="{5A36904E-B32E-4A9B-8B7C-EBAE828B4782}"/>
            </a:ext>
          </a:extLst>
        </xdr:cNvPr>
        <xdr:cNvCxnSpPr/>
      </xdr:nvCxnSpPr>
      <xdr:spPr>
        <a:xfrm>
          <a:off x="6972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11" name="n_1aveValue【福祉施設】&#10;一人当たり面積">
          <a:extLst>
            <a:ext uri="{FF2B5EF4-FFF2-40B4-BE49-F238E27FC236}">
              <a16:creationId xmlns="" xmlns:a16="http://schemas.microsoft.com/office/drawing/2014/main" id="{3C8E130D-E3C4-4604-B399-486CD5152F14}"/>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12" name="n_2aveValue【福祉施設】&#10;一人当たり面積">
          <a:extLst>
            <a:ext uri="{FF2B5EF4-FFF2-40B4-BE49-F238E27FC236}">
              <a16:creationId xmlns="" xmlns:a16="http://schemas.microsoft.com/office/drawing/2014/main" id="{0AAEF036-2DC5-46DA-ACF6-720208AF6916}"/>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13" name="n_3aveValue【福祉施設】&#10;一人当たり面積">
          <a:extLst>
            <a:ext uri="{FF2B5EF4-FFF2-40B4-BE49-F238E27FC236}">
              <a16:creationId xmlns="" xmlns:a16="http://schemas.microsoft.com/office/drawing/2014/main" id="{B5148567-8E0A-4439-A4AD-1C5A4CE7694E}"/>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14" name="n_4aveValue【福祉施設】&#10;一人当たり面積">
          <a:extLst>
            <a:ext uri="{FF2B5EF4-FFF2-40B4-BE49-F238E27FC236}">
              <a16:creationId xmlns="" xmlns:a16="http://schemas.microsoft.com/office/drawing/2014/main" id="{C7344784-3A4C-4633-86EF-8BC60D2D5EF4}"/>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91457</xdr:rowOff>
    </xdr:from>
    <xdr:ext cx="469744" cy="259045"/>
    <xdr:sp macro="" textlink="">
      <xdr:nvSpPr>
        <xdr:cNvPr id="315" name="n_3mainValue【福祉施設】&#10;一人当たり面積">
          <a:extLst>
            <a:ext uri="{FF2B5EF4-FFF2-40B4-BE49-F238E27FC236}">
              <a16:creationId xmlns="" xmlns:a16="http://schemas.microsoft.com/office/drawing/2014/main" id="{228F9A86-1465-4A3C-8075-CEAA521577B9}"/>
            </a:ext>
          </a:extLst>
        </xdr:cNvPr>
        <xdr:cNvSpPr txBox="1"/>
      </xdr:nvSpPr>
      <xdr:spPr>
        <a:xfrm>
          <a:off x="7626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16" name="n_4mainValue【福祉施設】&#10;一人当たり面積">
          <a:extLst>
            <a:ext uri="{FF2B5EF4-FFF2-40B4-BE49-F238E27FC236}">
              <a16:creationId xmlns="" xmlns:a16="http://schemas.microsoft.com/office/drawing/2014/main" id="{7DFE46F8-8BF7-4A00-80CF-4BD04B0F96BD}"/>
            </a:ext>
          </a:extLst>
        </xdr:cNvPr>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a:extLst>
            <a:ext uri="{FF2B5EF4-FFF2-40B4-BE49-F238E27FC236}">
              <a16:creationId xmlns="" xmlns:a16="http://schemas.microsoft.com/office/drawing/2014/main" id="{0DC8FFEE-15FE-4CAE-B844-57B65D624A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a:extLst>
            <a:ext uri="{FF2B5EF4-FFF2-40B4-BE49-F238E27FC236}">
              <a16:creationId xmlns="" xmlns:a16="http://schemas.microsoft.com/office/drawing/2014/main" id="{8A5E569D-9B0E-4791-AF3D-7DEC18A121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a:extLst>
            <a:ext uri="{FF2B5EF4-FFF2-40B4-BE49-F238E27FC236}">
              <a16:creationId xmlns="" xmlns:a16="http://schemas.microsoft.com/office/drawing/2014/main" id="{EEC7630B-6DFC-4211-B0C9-4C6381D0C81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a:extLst>
            <a:ext uri="{FF2B5EF4-FFF2-40B4-BE49-F238E27FC236}">
              <a16:creationId xmlns="" xmlns:a16="http://schemas.microsoft.com/office/drawing/2014/main" id="{71A66724-F644-4B3B-9F06-4A03AB6EF3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a:extLst>
            <a:ext uri="{FF2B5EF4-FFF2-40B4-BE49-F238E27FC236}">
              <a16:creationId xmlns="" xmlns:a16="http://schemas.microsoft.com/office/drawing/2014/main" id="{DF5B4206-CFFA-4B9F-A868-FA607AAE86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a:extLst>
            <a:ext uri="{FF2B5EF4-FFF2-40B4-BE49-F238E27FC236}">
              <a16:creationId xmlns="" xmlns:a16="http://schemas.microsoft.com/office/drawing/2014/main" id="{A92B0F4B-3332-4A13-9519-0327F2E984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a:extLst>
            <a:ext uri="{FF2B5EF4-FFF2-40B4-BE49-F238E27FC236}">
              <a16:creationId xmlns="" xmlns:a16="http://schemas.microsoft.com/office/drawing/2014/main" id="{1B173397-DF3A-43F1-94B1-B5CB2DE0E9A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a:extLst>
            <a:ext uri="{FF2B5EF4-FFF2-40B4-BE49-F238E27FC236}">
              <a16:creationId xmlns="" xmlns:a16="http://schemas.microsoft.com/office/drawing/2014/main" id="{18BDF8E2-2A8A-449A-B83A-25C428536E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a:extLst>
            <a:ext uri="{FF2B5EF4-FFF2-40B4-BE49-F238E27FC236}">
              <a16:creationId xmlns="" xmlns:a16="http://schemas.microsoft.com/office/drawing/2014/main" id="{6DF13401-A7CF-406E-B1B5-8DAB6D1107C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a:extLst>
            <a:ext uri="{FF2B5EF4-FFF2-40B4-BE49-F238E27FC236}">
              <a16:creationId xmlns="" xmlns:a16="http://schemas.microsoft.com/office/drawing/2014/main" id="{3169AD00-87ED-4F66-9A45-70152E415A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7" name="テキスト ボックス 326">
          <a:extLst>
            <a:ext uri="{FF2B5EF4-FFF2-40B4-BE49-F238E27FC236}">
              <a16:creationId xmlns="" xmlns:a16="http://schemas.microsoft.com/office/drawing/2014/main" id="{AB4EB01F-040F-4401-9013-426FA5DE1D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8" name="直線コネクタ 327">
          <a:extLst>
            <a:ext uri="{FF2B5EF4-FFF2-40B4-BE49-F238E27FC236}">
              <a16:creationId xmlns="" xmlns:a16="http://schemas.microsoft.com/office/drawing/2014/main" id="{D1823E85-51FE-4FAC-A3EB-23CEBCF667D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9" name="テキスト ボックス 328">
          <a:extLst>
            <a:ext uri="{FF2B5EF4-FFF2-40B4-BE49-F238E27FC236}">
              <a16:creationId xmlns="" xmlns:a16="http://schemas.microsoft.com/office/drawing/2014/main" id="{FCB64CC8-D86F-4241-B8B5-A742D6E8BCC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0" name="直線コネクタ 329">
          <a:extLst>
            <a:ext uri="{FF2B5EF4-FFF2-40B4-BE49-F238E27FC236}">
              <a16:creationId xmlns="" xmlns:a16="http://schemas.microsoft.com/office/drawing/2014/main" id="{3CBD7A3F-17F5-4C49-94A3-A5A3B276C81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1" name="テキスト ボックス 330">
          <a:extLst>
            <a:ext uri="{FF2B5EF4-FFF2-40B4-BE49-F238E27FC236}">
              <a16:creationId xmlns="" xmlns:a16="http://schemas.microsoft.com/office/drawing/2014/main" id="{8D818C08-C781-49C7-8A37-09D7141904D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2" name="直線コネクタ 331">
          <a:extLst>
            <a:ext uri="{FF2B5EF4-FFF2-40B4-BE49-F238E27FC236}">
              <a16:creationId xmlns="" xmlns:a16="http://schemas.microsoft.com/office/drawing/2014/main" id="{0094AF0B-05A8-4EAC-ACDC-CEE880686B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3" name="テキスト ボックス 332">
          <a:extLst>
            <a:ext uri="{FF2B5EF4-FFF2-40B4-BE49-F238E27FC236}">
              <a16:creationId xmlns="" xmlns:a16="http://schemas.microsoft.com/office/drawing/2014/main" id="{6153705B-DD83-4661-BC43-4036E6583F6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4" name="直線コネクタ 333">
          <a:extLst>
            <a:ext uri="{FF2B5EF4-FFF2-40B4-BE49-F238E27FC236}">
              <a16:creationId xmlns="" xmlns:a16="http://schemas.microsoft.com/office/drawing/2014/main" id="{AB7F373C-309A-4277-99E2-F7DC5DE4981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5" name="テキスト ボックス 334">
          <a:extLst>
            <a:ext uri="{FF2B5EF4-FFF2-40B4-BE49-F238E27FC236}">
              <a16:creationId xmlns="" xmlns:a16="http://schemas.microsoft.com/office/drawing/2014/main" id="{4EAA3CFC-84BF-45F7-8EEB-E6281842F3D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6" name="直線コネクタ 335">
          <a:extLst>
            <a:ext uri="{FF2B5EF4-FFF2-40B4-BE49-F238E27FC236}">
              <a16:creationId xmlns="" xmlns:a16="http://schemas.microsoft.com/office/drawing/2014/main" id="{638DC846-D049-4760-9D9C-CE37612B295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7" name="テキスト ボックス 336">
          <a:extLst>
            <a:ext uri="{FF2B5EF4-FFF2-40B4-BE49-F238E27FC236}">
              <a16:creationId xmlns="" xmlns:a16="http://schemas.microsoft.com/office/drawing/2014/main" id="{3808CA22-DBD9-49AD-A8EE-6BABCBEED09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8" name="直線コネクタ 337">
          <a:extLst>
            <a:ext uri="{FF2B5EF4-FFF2-40B4-BE49-F238E27FC236}">
              <a16:creationId xmlns="" xmlns:a16="http://schemas.microsoft.com/office/drawing/2014/main" id="{90DEA953-D3EE-43D1-B894-A32C5B9E091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9" name="テキスト ボックス 338">
          <a:extLst>
            <a:ext uri="{FF2B5EF4-FFF2-40B4-BE49-F238E27FC236}">
              <a16:creationId xmlns="" xmlns:a16="http://schemas.microsoft.com/office/drawing/2014/main" id="{C95B38A1-E3A7-4BB4-9076-FC5D4A56C81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a:extLst>
            <a:ext uri="{FF2B5EF4-FFF2-40B4-BE49-F238E27FC236}">
              <a16:creationId xmlns="" xmlns:a16="http://schemas.microsoft.com/office/drawing/2014/main" id="{1CB7DDA4-573D-406C-BD23-CAADD3B49FB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a:extLst>
            <a:ext uri="{FF2B5EF4-FFF2-40B4-BE49-F238E27FC236}">
              <a16:creationId xmlns="" xmlns:a16="http://schemas.microsoft.com/office/drawing/2014/main" id="{00630201-11C7-4FE1-9B20-B7D8282BE2C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42" name="直線コネクタ 341">
          <a:extLst>
            <a:ext uri="{FF2B5EF4-FFF2-40B4-BE49-F238E27FC236}">
              <a16:creationId xmlns="" xmlns:a16="http://schemas.microsoft.com/office/drawing/2014/main" id="{240FBC12-04A3-4C3C-9123-DFD2A7648B09}"/>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43" name="【市民会館】&#10;有形固定資産減価償却率最小値テキスト">
          <a:extLst>
            <a:ext uri="{FF2B5EF4-FFF2-40B4-BE49-F238E27FC236}">
              <a16:creationId xmlns="" xmlns:a16="http://schemas.microsoft.com/office/drawing/2014/main" id="{C3A61CFD-9FE9-410E-834E-B5238FCBAF5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44" name="直線コネクタ 343">
          <a:extLst>
            <a:ext uri="{FF2B5EF4-FFF2-40B4-BE49-F238E27FC236}">
              <a16:creationId xmlns="" xmlns:a16="http://schemas.microsoft.com/office/drawing/2014/main" id="{463DF02C-7FBC-4845-824F-6E3C62251AC9}"/>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45" name="【市民会館】&#10;有形固定資産減価償却率最大値テキスト">
          <a:extLst>
            <a:ext uri="{FF2B5EF4-FFF2-40B4-BE49-F238E27FC236}">
              <a16:creationId xmlns="" xmlns:a16="http://schemas.microsoft.com/office/drawing/2014/main" id="{B3AC195B-AE8A-4836-B3D5-426683E01865}"/>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46" name="直線コネクタ 345">
          <a:extLst>
            <a:ext uri="{FF2B5EF4-FFF2-40B4-BE49-F238E27FC236}">
              <a16:creationId xmlns="" xmlns:a16="http://schemas.microsoft.com/office/drawing/2014/main" id="{6F058217-AB95-4032-A148-3F8537EF9F88}"/>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7" name="【市民会館】&#10;有形固定資産減価償却率平均値テキスト">
          <a:extLst>
            <a:ext uri="{FF2B5EF4-FFF2-40B4-BE49-F238E27FC236}">
              <a16:creationId xmlns="" xmlns:a16="http://schemas.microsoft.com/office/drawing/2014/main" id="{022C9845-50E5-4529-83DA-5F4615157A8B}"/>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8" name="フローチャート: 判断 347">
          <a:extLst>
            <a:ext uri="{FF2B5EF4-FFF2-40B4-BE49-F238E27FC236}">
              <a16:creationId xmlns="" xmlns:a16="http://schemas.microsoft.com/office/drawing/2014/main" id="{45F02A4E-A705-44CD-BA8C-2B2C29AF48F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49" name="フローチャート: 判断 348">
          <a:extLst>
            <a:ext uri="{FF2B5EF4-FFF2-40B4-BE49-F238E27FC236}">
              <a16:creationId xmlns="" xmlns:a16="http://schemas.microsoft.com/office/drawing/2014/main" id="{A9F5EA8E-70EE-4BA2-8163-15CBCF94ADFD}"/>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50" name="フローチャート: 判断 349">
          <a:extLst>
            <a:ext uri="{FF2B5EF4-FFF2-40B4-BE49-F238E27FC236}">
              <a16:creationId xmlns="" xmlns:a16="http://schemas.microsoft.com/office/drawing/2014/main" id="{5DFD4248-9C9A-4C71-9DE0-74FC7F0C1E32}"/>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51" name="フローチャート: 判断 350">
          <a:extLst>
            <a:ext uri="{FF2B5EF4-FFF2-40B4-BE49-F238E27FC236}">
              <a16:creationId xmlns="" xmlns:a16="http://schemas.microsoft.com/office/drawing/2014/main" id="{620CC882-5EB5-4513-BCB1-AC9D92979B6F}"/>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52" name="フローチャート: 判断 351">
          <a:extLst>
            <a:ext uri="{FF2B5EF4-FFF2-40B4-BE49-F238E27FC236}">
              <a16:creationId xmlns="" xmlns:a16="http://schemas.microsoft.com/office/drawing/2014/main" id="{27578BC3-D495-44D8-8DED-8AADAF7A7D27}"/>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a:extLst>
            <a:ext uri="{FF2B5EF4-FFF2-40B4-BE49-F238E27FC236}">
              <a16:creationId xmlns="" xmlns:a16="http://schemas.microsoft.com/office/drawing/2014/main" id="{19BE1465-17CF-41CB-B110-BB975EF4F73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a:extLst>
            <a:ext uri="{FF2B5EF4-FFF2-40B4-BE49-F238E27FC236}">
              <a16:creationId xmlns="" xmlns:a16="http://schemas.microsoft.com/office/drawing/2014/main" id="{122D4665-3D41-42AC-A9D5-DF6B6BDD5B5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a:extLst>
            <a:ext uri="{FF2B5EF4-FFF2-40B4-BE49-F238E27FC236}">
              <a16:creationId xmlns="" xmlns:a16="http://schemas.microsoft.com/office/drawing/2014/main" id="{7E93A2CF-318A-4AA4-BD67-7CBF5866B4F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a:extLst>
            <a:ext uri="{FF2B5EF4-FFF2-40B4-BE49-F238E27FC236}">
              <a16:creationId xmlns="" xmlns:a16="http://schemas.microsoft.com/office/drawing/2014/main" id="{381D2307-7297-4ED9-90FA-C04788D78F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a:extLst>
            <a:ext uri="{FF2B5EF4-FFF2-40B4-BE49-F238E27FC236}">
              <a16:creationId xmlns="" xmlns:a16="http://schemas.microsoft.com/office/drawing/2014/main" id="{5527306D-9FFA-4E79-9EB0-8BC83EC477B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92348</xdr:rowOff>
    </xdr:from>
    <xdr:to>
      <xdr:col>10</xdr:col>
      <xdr:colOff>165100</xdr:colOff>
      <xdr:row>103</xdr:row>
      <xdr:rowOff>22498</xdr:rowOff>
    </xdr:to>
    <xdr:sp macro="" textlink="">
      <xdr:nvSpPr>
        <xdr:cNvPr id="358" name="楕円 357">
          <a:extLst>
            <a:ext uri="{FF2B5EF4-FFF2-40B4-BE49-F238E27FC236}">
              <a16:creationId xmlns="" xmlns:a16="http://schemas.microsoft.com/office/drawing/2014/main" id="{1E3145D2-3FF0-4D62-8D7C-EC3005B8DFCD}"/>
            </a:ext>
          </a:extLst>
        </xdr:cNvPr>
        <xdr:cNvSpPr/>
      </xdr:nvSpPr>
      <xdr:spPr>
        <a:xfrm>
          <a:off x="1968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58057</xdr:rowOff>
    </xdr:from>
    <xdr:to>
      <xdr:col>6</xdr:col>
      <xdr:colOff>38100</xdr:colOff>
      <xdr:row>102</xdr:row>
      <xdr:rowOff>159657</xdr:rowOff>
    </xdr:to>
    <xdr:sp macro="" textlink="">
      <xdr:nvSpPr>
        <xdr:cNvPr id="359" name="楕円 358">
          <a:extLst>
            <a:ext uri="{FF2B5EF4-FFF2-40B4-BE49-F238E27FC236}">
              <a16:creationId xmlns="" xmlns:a16="http://schemas.microsoft.com/office/drawing/2014/main" id="{B71CE683-76EB-4735-B9FE-BA27D54DE746}"/>
            </a:ext>
          </a:extLst>
        </xdr:cNvPr>
        <xdr:cNvSpPr/>
      </xdr:nvSpPr>
      <xdr:spPr>
        <a:xfrm>
          <a:off x="1079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108857</xdr:rowOff>
    </xdr:from>
    <xdr:to>
      <xdr:col>10</xdr:col>
      <xdr:colOff>114300</xdr:colOff>
      <xdr:row>102</xdr:row>
      <xdr:rowOff>143148</xdr:rowOff>
    </xdr:to>
    <xdr:cxnSp macro="">
      <xdr:nvCxnSpPr>
        <xdr:cNvPr id="360" name="直線コネクタ 359">
          <a:extLst>
            <a:ext uri="{FF2B5EF4-FFF2-40B4-BE49-F238E27FC236}">
              <a16:creationId xmlns="" xmlns:a16="http://schemas.microsoft.com/office/drawing/2014/main" id="{50BDF788-AB7C-4AC2-9CAF-8EC1FDBD4984}"/>
            </a:ext>
          </a:extLst>
        </xdr:cNvPr>
        <xdr:cNvCxnSpPr/>
      </xdr:nvCxnSpPr>
      <xdr:spPr>
        <a:xfrm>
          <a:off x="1130300" y="175967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61" name="n_1aveValue【市民会館】&#10;有形固定資産減価償却率">
          <a:extLst>
            <a:ext uri="{FF2B5EF4-FFF2-40B4-BE49-F238E27FC236}">
              <a16:creationId xmlns="" xmlns:a16="http://schemas.microsoft.com/office/drawing/2014/main" id="{58C60691-0AD9-40FB-8DC0-B72EAA2978CC}"/>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62" name="n_2aveValue【市民会館】&#10;有形固定資産減価償却率">
          <a:extLst>
            <a:ext uri="{FF2B5EF4-FFF2-40B4-BE49-F238E27FC236}">
              <a16:creationId xmlns="" xmlns:a16="http://schemas.microsoft.com/office/drawing/2014/main" id="{07FC4743-539C-40D0-A703-8DFDFB925189}"/>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363" name="n_3aveValue【市民会館】&#10;有形固定資産減価償却率">
          <a:extLst>
            <a:ext uri="{FF2B5EF4-FFF2-40B4-BE49-F238E27FC236}">
              <a16:creationId xmlns="" xmlns:a16="http://schemas.microsoft.com/office/drawing/2014/main" id="{3B866B2D-907F-4108-90C1-913474C42F4C}"/>
            </a:ext>
          </a:extLst>
        </xdr:cNvPr>
        <xdr:cNvSpPr txBox="1"/>
      </xdr:nvSpPr>
      <xdr:spPr>
        <a:xfrm>
          <a:off x="1816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364" name="n_4aveValue【市民会館】&#10;有形固定資産減価償却率">
          <a:extLst>
            <a:ext uri="{FF2B5EF4-FFF2-40B4-BE49-F238E27FC236}">
              <a16:creationId xmlns="" xmlns:a16="http://schemas.microsoft.com/office/drawing/2014/main" id="{DE65EC24-7AC9-4C14-A008-2682322D78F3}"/>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39025</xdr:rowOff>
    </xdr:from>
    <xdr:ext cx="405111" cy="259045"/>
    <xdr:sp macro="" textlink="">
      <xdr:nvSpPr>
        <xdr:cNvPr id="365" name="n_3mainValue【市民会館】&#10;有形固定資産減価償却率">
          <a:extLst>
            <a:ext uri="{FF2B5EF4-FFF2-40B4-BE49-F238E27FC236}">
              <a16:creationId xmlns="" xmlns:a16="http://schemas.microsoft.com/office/drawing/2014/main" id="{52B13F24-EC46-434C-A34A-27DAA581654F}"/>
            </a:ext>
          </a:extLst>
        </xdr:cNvPr>
        <xdr:cNvSpPr txBox="1"/>
      </xdr:nvSpPr>
      <xdr:spPr>
        <a:xfrm>
          <a:off x="1816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4734</xdr:rowOff>
    </xdr:from>
    <xdr:ext cx="405111" cy="259045"/>
    <xdr:sp macro="" textlink="">
      <xdr:nvSpPr>
        <xdr:cNvPr id="366" name="n_4mainValue【市民会館】&#10;有形固定資産減価償却率">
          <a:extLst>
            <a:ext uri="{FF2B5EF4-FFF2-40B4-BE49-F238E27FC236}">
              <a16:creationId xmlns="" xmlns:a16="http://schemas.microsoft.com/office/drawing/2014/main" id="{D4A1322E-E36A-4535-A16E-BA32CEE824C8}"/>
            </a:ext>
          </a:extLst>
        </xdr:cNvPr>
        <xdr:cNvSpPr txBox="1"/>
      </xdr:nvSpPr>
      <xdr:spPr>
        <a:xfrm>
          <a:off x="927744"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a:extLst>
            <a:ext uri="{FF2B5EF4-FFF2-40B4-BE49-F238E27FC236}">
              <a16:creationId xmlns="" xmlns:a16="http://schemas.microsoft.com/office/drawing/2014/main" id="{2C84D360-5C16-4DF4-9742-5DC8EB0734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a:extLst>
            <a:ext uri="{FF2B5EF4-FFF2-40B4-BE49-F238E27FC236}">
              <a16:creationId xmlns="" xmlns:a16="http://schemas.microsoft.com/office/drawing/2014/main" id="{5B155580-817C-49D9-95BA-9D423D50F8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a:extLst>
            <a:ext uri="{FF2B5EF4-FFF2-40B4-BE49-F238E27FC236}">
              <a16:creationId xmlns="" xmlns:a16="http://schemas.microsoft.com/office/drawing/2014/main" id="{29F2CD3B-4D43-4030-B7EB-C847D4A130C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a:extLst>
            <a:ext uri="{FF2B5EF4-FFF2-40B4-BE49-F238E27FC236}">
              <a16:creationId xmlns="" xmlns:a16="http://schemas.microsoft.com/office/drawing/2014/main" id="{34A28314-6524-4276-B93A-A69C4B14EE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a:extLst>
            <a:ext uri="{FF2B5EF4-FFF2-40B4-BE49-F238E27FC236}">
              <a16:creationId xmlns="" xmlns:a16="http://schemas.microsoft.com/office/drawing/2014/main" id="{FA5FBA15-440A-473A-854A-4EF2DF5AE0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a:extLst>
            <a:ext uri="{FF2B5EF4-FFF2-40B4-BE49-F238E27FC236}">
              <a16:creationId xmlns="" xmlns:a16="http://schemas.microsoft.com/office/drawing/2014/main" id="{1A50F194-A112-4F6E-964C-73C20EA66BA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a:extLst>
            <a:ext uri="{FF2B5EF4-FFF2-40B4-BE49-F238E27FC236}">
              <a16:creationId xmlns="" xmlns:a16="http://schemas.microsoft.com/office/drawing/2014/main" id="{6EDAFA09-5615-44F5-86A0-5BD5F881C1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a:extLst>
            <a:ext uri="{FF2B5EF4-FFF2-40B4-BE49-F238E27FC236}">
              <a16:creationId xmlns="" xmlns:a16="http://schemas.microsoft.com/office/drawing/2014/main" id="{034D50E5-4A42-4449-BA1A-AB3442ACA17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5" name="テキスト ボックス 374">
          <a:extLst>
            <a:ext uri="{FF2B5EF4-FFF2-40B4-BE49-F238E27FC236}">
              <a16:creationId xmlns="" xmlns:a16="http://schemas.microsoft.com/office/drawing/2014/main" id="{9F163272-E5C1-4E50-9AB7-4612FD5DBBE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6" name="直線コネクタ 375">
          <a:extLst>
            <a:ext uri="{FF2B5EF4-FFF2-40B4-BE49-F238E27FC236}">
              <a16:creationId xmlns="" xmlns:a16="http://schemas.microsoft.com/office/drawing/2014/main" id="{31D93170-8A9F-46CD-A074-E014B8D4C1B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7" name="直線コネクタ 376">
          <a:extLst>
            <a:ext uri="{FF2B5EF4-FFF2-40B4-BE49-F238E27FC236}">
              <a16:creationId xmlns="" xmlns:a16="http://schemas.microsoft.com/office/drawing/2014/main" id="{B43BDBDD-A81C-4EA4-B060-E6B35CB780D1}"/>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8" name="テキスト ボックス 377">
          <a:extLst>
            <a:ext uri="{FF2B5EF4-FFF2-40B4-BE49-F238E27FC236}">
              <a16:creationId xmlns="" xmlns:a16="http://schemas.microsoft.com/office/drawing/2014/main" id="{EE6F3A05-FA87-4D2C-A7B6-39227134D52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9" name="直線コネクタ 378">
          <a:extLst>
            <a:ext uri="{FF2B5EF4-FFF2-40B4-BE49-F238E27FC236}">
              <a16:creationId xmlns="" xmlns:a16="http://schemas.microsoft.com/office/drawing/2014/main" id="{9C8C68A3-DA47-4A46-84BC-89BB29CD968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0" name="テキスト ボックス 379">
          <a:extLst>
            <a:ext uri="{FF2B5EF4-FFF2-40B4-BE49-F238E27FC236}">
              <a16:creationId xmlns="" xmlns:a16="http://schemas.microsoft.com/office/drawing/2014/main" id="{A6F5DDD8-71D5-4897-A15C-0D35916E103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1" name="直線コネクタ 380">
          <a:extLst>
            <a:ext uri="{FF2B5EF4-FFF2-40B4-BE49-F238E27FC236}">
              <a16:creationId xmlns="" xmlns:a16="http://schemas.microsoft.com/office/drawing/2014/main" id="{202C234A-021B-4634-B031-3FF9C46C7961}"/>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2" name="テキスト ボックス 381">
          <a:extLst>
            <a:ext uri="{FF2B5EF4-FFF2-40B4-BE49-F238E27FC236}">
              <a16:creationId xmlns="" xmlns:a16="http://schemas.microsoft.com/office/drawing/2014/main" id="{69753796-806F-4890-B6CE-A7230BC7C0A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3" name="直線コネクタ 382">
          <a:extLst>
            <a:ext uri="{FF2B5EF4-FFF2-40B4-BE49-F238E27FC236}">
              <a16:creationId xmlns="" xmlns:a16="http://schemas.microsoft.com/office/drawing/2014/main" id="{DFD0ABAE-03D3-4FC0-9C7E-2C38389D959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4" name="テキスト ボックス 383">
          <a:extLst>
            <a:ext uri="{FF2B5EF4-FFF2-40B4-BE49-F238E27FC236}">
              <a16:creationId xmlns="" xmlns:a16="http://schemas.microsoft.com/office/drawing/2014/main" id="{C9F81608-6BE1-465B-9B15-FAFF74A5A01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5" name="直線コネクタ 384">
          <a:extLst>
            <a:ext uri="{FF2B5EF4-FFF2-40B4-BE49-F238E27FC236}">
              <a16:creationId xmlns="" xmlns:a16="http://schemas.microsoft.com/office/drawing/2014/main" id="{9BBDC65E-1CAB-4016-83B4-FE03888CE3A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6" name="テキスト ボックス 385">
          <a:extLst>
            <a:ext uri="{FF2B5EF4-FFF2-40B4-BE49-F238E27FC236}">
              <a16:creationId xmlns="" xmlns:a16="http://schemas.microsoft.com/office/drawing/2014/main" id="{FECBA0DD-F99D-42DB-94CA-02420AD4B60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7" name="直線コネクタ 386">
          <a:extLst>
            <a:ext uri="{FF2B5EF4-FFF2-40B4-BE49-F238E27FC236}">
              <a16:creationId xmlns="" xmlns:a16="http://schemas.microsoft.com/office/drawing/2014/main" id="{7DE2AAF7-90EF-4EF4-95C4-288F820FDA8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8" name="テキスト ボックス 387">
          <a:extLst>
            <a:ext uri="{FF2B5EF4-FFF2-40B4-BE49-F238E27FC236}">
              <a16:creationId xmlns="" xmlns:a16="http://schemas.microsoft.com/office/drawing/2014/main" id="{188CEEFA-EE9E-4CF2-AE7C-3123AF59D89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a:extLst>
            <a:ext uri="{FF2B5EF4-FFF2-40B4-BE49-F238E27FC236}">
              <a16:creationId xmlns="" xmlns:a16="http://schemas.microsoft.com/office/drawing/2014/main" id="{4735CE45-B2FA-45F1-BE76-6F731F0647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a:extLst>
            <a:ext uri="{FF2B5EF4-FFF2-40B4-BE49-F238E27FC236}">
              <a16:creationId xmlns="" xmlns:a16="http://schemas.microsoft.com/office/drawing/2014/main" id="{CB6C9726-60C9-4443-ADD2-6243D73AFA8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a:extLst>
            <a:ext uri="{FF2B5EF4-FFF2-40B4-BE49-F238E27FC236}">
              <a16:creationId xmlns="" xmlns:a16="http://schemas.microsoft.com/office/drawing/2014/main" id="{6A4C4486-689C-487B-8044-0F31DC1D385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92" name="直線コネクタ 391">
          <a:extLst>
            <a:ext uri="{FF2B5EF4-FFF2-40B4-BE49-F238E27FC236}">
              <a16:creationId xmlns="" xmlns:a16="http://schemas.microsoft.com/office/drawing/2014/main" id="{488F478A-AE39-4629-8FB7-E16E802BE29F}"/>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3" name="【市民会館】&#10;一人当たり面積最小値テキスト">
          <a:extLst>
            <a:ext uri="{FF2B5EF4-FFF2-40B4-BE49-F238E27FC236}">
              <a16:creationId xmlns="" xmlns:a16="http://schemas.microsoft.com/office/drawing/2014/main" id="{54095918-0690-4C43-9EAD-544B8E070269}"/>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4" name="直線コネクタ 393">
          <a:extLst>
            <a:ext uri="{FF2B5EF4-FFF2-40B4-BE49-F238E27FC236}">
              <a16:creationId xmlns="" xmlns:a16="http://schemas.microsoft.com/office/drawing/2014/main" id="{78F652F2-91AD-4F65-90B8-7282BF06BA79}"/>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95" name="【市民会館】&#10;一人当たり面積最大値テキスト">
          <a:extLst>
            <a:ext uri="{FF2B5EF4-FFF2-40B4-BE49-F238E27FC236}">
              <a16:creationId xmlns="" xmlns:a16="http://schemas.microsoft.com/office/drawing/2014/main" id="{A68BDABD-BFE1-490A-AAF0-78B347B8E881}"/>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96" name="直線コネクタ 395">
          <a:extLst>
            <a:ext uri="{FF2B5EF4-FFF2-40B4-BE49-F238E27FC236}">
              <a16:creationId xmlns="" xmlns:a16="http://schemas.microsoft.com/office/drawing/2014/main" id="{BFAD0F0C-1D66-4783-B7EC-A76541787A1A}"/>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397" name="【市民会館】&#10;一人当たり面積平均値テキスト">
          <a:extLst>
            <a:ext uri="{FF2B5EF4-FFF2-40B4-BE49-F238E27FC236}">
              <a16:creationId xmlns="" xmlns:a16="http://schemas.microsoft.com/office/drawing/2014/main" id="{A21E2AA6-6939-4295-8CF3-59DDDAE40574}"/>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98" name="フローチャート: 判断 397">
          <a:extLst>
            <a:ext uri="{FF2B5EF4-FFF2-40B4-BE49-F238E27FC236}">
              <a16:creationId xmlns="" xmlns:a16="http://schemas.microsoft.com/office/drawing/2014/main" id="{3114B6EC-5B4A-4762-BE60-16F6942A5C58}"/>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99" name="フローチャート: 判断 398">
          <a:extLst>
            <a:ext uri="{FF2B5EF4-FFF2-40B4-BE49-F238E27FC236}">
              <a16:creationId xmlns="" xmlns:a16="http://schemas.microsoft.com/office/drawing/2014/main" id="{E719F0B9-0F77-41E3-A387-6FA88E2CA28B}"/>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00" name="フローチャート: 判断 399">
          <a:extLst>
            <a:ext uri="{FF2B5EF4-FFF2-40B4-BE49-F238E27FC236}">
              <a16:creationId xmlns="" xmlns:a16="http://schemas.microsoft.com/office/drawing/2014/main" id="{32DB9596-AFE4-4D06-9397-28FD7F2E92CB}"/>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01" name="フローチャート: 判断 400">
          <a:extLst>
            <a:ext uri="{FF2B5EF4-FFF2-40B4-BE49-F238E27FC236}">
              <a16:creationId xmlns="" xmlns:a16="http://schemas.microsoft.com/office/drawing/2014/main" id="{AB4AE2F7-6891-482A-8731-F09F75C3C3E1}"/>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02" name="フローチャート: 判断 401">
          <a:extLst>
            <a:ext uri="{FF2B5EF4-FFF2-40B4-BE49-F238E27FC236}">
              <a16:creationId xmlns="" xmlns:a16="http://schemas.microsoft.com/office/drawing/2014/main" id="{B418EA81-889C-4C80-912E-57F525874FBF}"/>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3" name="テキスト ボックス 402">
          <a:extLst>
            <a:ext uri="{FF2B5EF4-FFF2-40B4-BE49-F238E27FC236}">
              <a16:creationId xmlns="" xmlns:a16="http://schemas.microsoft.com/office/drawing/2014/main" id="{817A47F7-95F2-4A91-86B5-5C9151A3E2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4" name="テキスト ボックス 403">
          <a:extLst>
            <a:ext uri="{FF2B5EF4-FFF2-40B4-BE49-F238E27FC236}">
              <a16:creationId xmlns="" xmlns:a16="http://schemas.microsoft.com/office/drawing/2014/main" id="{F5BDD914-8CCB-4173-B575-F62D924FE33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5" name="テキスト ボックス 404">
          <a:extLst>
            <a:ext uri="{FF2B5EF4-FFF2-40B4-BE49-F238E27FC236}">
              <a16:creationId xmlns="" xmlns:a16="http://schemas.microsoft.com/office/drawing/2014/main" id="{484781C9-5A21-4F78-9E19-430D0F3109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6" name="テキスト ボックス 405">
          <a:extLst>
            <a:ext uri="{FF2B5EF4-FFF2-40B4-BE49-F238E27FC236}">
              <a16:creationId xmlns="" xmlns:a16="http://schemas.microsoft.com/office/drawing/2014/main" id="{13AD2C70-5789-46E9-BED5-4155A15E57C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7" name="テキスト ボックス 406">
          <a:extLst>
            <a:ext uri="{FF2B5EF4-FFF2-40B4-BE49-F238E27FC236}">
              <a16:creationId xmlns="" xmlns:a16="http://schemas.microsoft.com/office/drawing/2014/main" id="{CC86531C-D839-48A2-95CA-0E30DC132F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76019</xdr:rowOff>
    </xdr:from>
    <xdr:to>
      <xdr:col>41</xdr:col>
      <xdr:colOff>101600</xdr:colOff>
      <xdr:row>108</xdr:row>
      <xdr:rowOff>6169</xdr:rowOff>
    </xdr:to>
    <xdr:sp macro="" textlink="">
      <xdr:nvSpPr>
        <xdr:cNvPr id="408" name="楕円 407">
          <a:extLst>
            <a:ext uri="{FF2B5EF4-FFF2-40B4-BE49-F238E27FC236}">
              <a16:creationId xmlns="" xmlns:a16="http://schemas.microsoft.com/office/drawing/2014/main" id="{DB1032EE-5C6B-49B8-BF46-7A5F61BA44E9}"/>
            </a:ext>
          </a:extLst>
        </xdr:cNvPr>
        <xdr:cNvSpPr/>
      </xdr:nvSpPr>
      <xdr:spPr>
        <a:xfrm>
          <a:off x="7810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76019</xdr:rowOff>
    </xdr:from>
    <xdr:to>
      <xdr:col>36</xdr:col>
      <xdr:colOff>165100</xdr:colOff>
      <xdr:row>108</xdr:row>
      <xdr:rowOff>6169</xdr:rowOff>
    </xdr:to>
    <xdr:sp macro="" textlink="">
      <xdr:nvSpPr>
        <xdr:cNvPr id="409" name="楕円 408">
          <a:extLst>
            <a:ext uri="{FF2B5EF4-FFF2-40B4-BE49-F238E27FC236}">
              <a16:creationId xmlns="" xmlns:a16="http://schemas.microsoft.com/office/drawing/2014/main" id="{476F51E3-7080-490F-8AD0-1BBBE8750B6E}"/>
            </a:ext>
          </a:extLst>
        </xdr:cNvPr>
        <xdr:cNvSpPr/>
      </xdr:nvSpPr>
      <xdr:spPr>
        <a:xfrm>
          <a:off x="6921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126819</xdr:rowOff>
    </xdr:from>
    <xdr:to>
      <xdr:col>41</xdr:col>
      <xdr:colOff>50800</xdr:colOff>
      <xdr:row>107</xdr:row>
      <xdr:rowOff>126819</xdr:rowOff>
    </xdr:to>
    <xdr:cxnSp macro="">
      <xdr:nvCxnSpPr>
        <xdr:cNvPr id="410" name="直線コネクタ 409">
          <a:extLst>
            <a:ext uri="{FF2B5EF4-FFF2-40B4-BE49-F238E27FC236}">
              <a16:creationId xmlns="" xmlns:a16="http://schemas.microsoft.com/office/drawing/2014/main" id="{BF511DBA-FEFB-4EB4-862E-1883055A2277}"/>
            </a:ext>
          </a:extLst>
        </xdr:cNvPr>
        <xdr:cNvCxnSpPr/>
      </xdr:nvCxnSpPr>
      <xdr:spPr>
        <a:xfrm>
          <a:off x="6972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11" name="n_1aveValue【市民会館】&#10;一人当たり面積">
          <a:extLst>
            <a:ext uri="{FF2B5EF4-FFF2-40B4-BE49-F238E27FC236}">
              <a16:creationId xmlns="" xmlns:a16="http://schemas.microsoft.com/office/drawing/2014/main" id="{B28DF3A6-91CE-409B-97DE-BC08D86C57C4}"/>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12" name="n_2aveValue【市民会館】&#10;一人当たり面積">
          <a:extLst>
            <a:ext uri="{FF2B5EF4-FFF2-40B4-BE49-F238E27FC236}">
              <a16:creationId xmlns="" xmlns:a16="http://schemas.microsoft.com/office/drawing/2014/main" id="{289575DE-EEF3-4361-A2C9-3B99FACBF817}"/>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13" name="n_3aveValue【市民会館】&#10;一人当たり面積">
          <a:extLst>
            <a:ext uri="{FF2B5EF4-FFF2-40B4-BE49-F238E27FC236}">
              <a16:creationId xmlns="" xmlns:a16="http://schemas.microsoft.com/office/drawing/2014/main" id="{EF4EF1D8-5749-4641-A46B-F3EA53BE669D}"/>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14" name="n_4aveValue【市民会館】&#10;一人当たり面積">
          <a:extLst>
            <a:ext uri="{FF2B5EF4-FFF2-40B4-BE49-F238E27FC236}">
              <a16:creationId xmlns="" xmlns:a16="http://schemas.microsoft.com/office/drawing/2014/main" id="{FA69B39D-B8B8-4DD1-B32F-71C710111512}"/>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168746</xdr:rowOff>
    </xdr:from>
    <xdr:ext cx="469744" cy="259045"/>
    <xdr:sp macro="" textlink="">
      <xdr:nvSpPr>
        <xdr:cNvPr id="415" name="n_3mainValue【市民会館】&#10;一人当たり面積">
          <a:extLst>
            <a:ext uri="{FF2B5EF4-FFF2-40B4-BE49-F238E27FC236}">
              <a16:creationId xmlns="" xmlns:a16="http://schemas.microsoft.com/office/drawing/2014/main" id="{0D72BF30-3BBD-46D2-BB3A-2CE84D2BAAF7}"/>
            </a:ext>
          </a:extLst>
        </xdr:cNvPr>
        <xdr:cNvSpPr txBox="1"/>
      </xdr:nvSpPr>
      <xdr:spPr>
        <a:xfrm>
          <a:off x="7626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168746</xdr:rowOff>
    </xdr:from>
    <xdr:ext cx="469744" cy="259045"/>
    <xdr:sp macro="" textlink="">
      <xdr:nvSpPr>
        <xdr:cNvPr id="416" name="n_4mainValue【市民会館】&#10;一人当たり面積">
          <a:extLst>
            <a:ext uri="{FF2B5EF4-FFF2-40B4-BE49-F238E27FC236}">
              <a16:creationId xmlns="" xmlns:a16="http://schemas.microsoft.com/office/drawing/2014/main" id="{7148E816-2E6E-422A-A175-1F0FF56766B3}"/>
            </a:ext>
          </a:extLst>
        </xdr:cNvPr>
        <xdr:cNvSpPr txBox="1"/>
      </xdr:nvSpPr>
      <xdr:spPr>
        <a:xfrm>
          <a:off x="6737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 xmlns:a16="http://schemas.microsoft.com/office/drawing/2014/main" id="{422452CD-C0AE-4D05-8829-5B4A19EAEC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 xmlns:a16="http://schemas.microsoft.com/office/drawing/2014/main" id="{66CC5099-D8B8-44FD-942E-BE0B156437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 xmlns:a16="http://schemas.microsoft.com/office/drawing/2014/main" id="{1542588D-1871-45B9-8C14-BE1DC8A2D7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 xmlns:a16="http://schemas.microsoft.com/office/drawing/2014/main" id="{7ACDDD6F-EF5F-466D-BE75-D80518F224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 xmlns:a16="http://schemas.microsoft.com/office/drawing/2014/main" id="{7B3092D4-16F9-4719-A225-52F7CE0D5B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 xmlns:a16="http://schemas.microsoft.com/office/drawing/2014/main" id="{F0DBD8F5-7480-4349-8D06-161BDACD55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 xmlns:a16="http://schemas.microsoft.com/office/drawing/2014/main" id="{633DBDE5-7B28-4EAD-88D5-D6FC28811E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 xmlns:a16="http://schemas.microsoft.com/office/drawing/2014/main" id="{A6E62F4E-22DD-4E7E-A118-A0CA3E146D0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 xmlns:a16="http://schemas.microsoft.com/office/drawing/2014/main" id="{947BB0F9-F755-45F3-B136-7234B61B3C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 xmlns:a16="http://schemas.microsoft.com/office/drawing/2014/main" id="{02D920E9-F694-48AD-92B0-EB47C54B76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7" name="テキスト ボックス 426">
          <a:extLst>
            <a:ext uri="{FF2B5EF4-FFF2-40B4-BE49-F238E27FC236}">
              <a16:creationId xmlns="" xmlns:a16="http://schemas.microsoft.com/office/drawing/2014/main" id="{C8AC1F25-368A-4F8B-B87F-897840623B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8" name="直線コネクタ 427">
          <a:extLst>
            <a:ext uri="{FF2B5EF4-FFF2-40B4-BE49-F238E27FC236}">
              <a16:creationId xmlns="" xmlns:a16="http://schemas.microsoft.com/office/drawing/2014/main" id="{2761197F-5CD6-4BBA-9383-E2BC4A780C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9" name="テキスト ボックス 428">
          <a:extLst>
            <a:ext uri="{FF2B5EF4-FFF2-40B4-BE49-F238E27FC236}">
              <a16:creationId xmlns="" xmlns:a16="http://schemas.microsoft.com/office/drawing/2014/main" id="{2A5F200D-43C2-4D07-8758-878AAC73E8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0" name="直線コネクタ 429">
          <a:extLst>
            <a:ext uri="{FF2B5EF4-FFF2-40B4-BE49-F238E27FC236}">
              <a16:creationId xmlns="" xmlns:a16="http://schemas.microsoft.com/office/drawing/2014/main" id="{2F69D85F-78A7-4C33-A078-A391E9B7716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1" name="テキスト ボックス 430">
          <a:extLst>
            <a:ext uri="{FF2B5EF4-FFF2-40B4-BE49-F238E27FC236}">
              <a16:creationId xmlns="" xmlns:a16="http://schemas.microsoft.com/office/drawing/2014/main" id="{65FA74C1-3426-424F-9C4A-988772EC83E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2" name="直線コネクタ 431">
          <a:extLst>
            <a:ext uri="{FF2B5EF4-FFF2-40B4-BE49-F238E27FC236}">
              <a16:creationId xmlns="" xmlns:a16="http://schemas.microsoft.com/office/drawing/2014/main" id="{C3BAA718-BFC0-4E0B-ABBA-45B6504A659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3" name="テキスト ボックス 432">
          <a:extLst>
            <a:ext uri="{FF2B5EF4-FFF2-40B4-BE49-F238E27FC236}">
              <a16:creationId xmlns="" xmlns:a16="http://schemas.microsoft.com/office/drawing/2014/main" id="{6D11333D-9877-41AE-AC32-C286452668C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4" name="直線コネクタ 433">
          <a:extLst>
            <a:ext uri="{FF2B5EF4-FFF2-40B4-BE49-F238E27FC236}">
              <a16:creationId xmlns="" xmlns:a16="http://schemas.microsoft.com/office/drawing/2014/main" id="{D9554CA7-460D-48CB-82CC-B6D9F01F06C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5" name="テキスト ボックス 434">
          <a:extLst>
            <a:ext uri="{FF2B5EF4-FFF2-40B4-BE49-F238E27FC236}">
              <a16:creationId xmlns="" xmlns:a16="http://schemas.microsoft.com/office/drawing/2014/main" id="{478A3D0C-D8E1-44BC-A392-4B8A54C8498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6" name="直線コネクタ 435">
          <a:extLst>
            <a:ext uri="{FF2B5EF4-FFF2-40B4-BE49-F238E27FC236}">
              <a16:creationId xmlns="" xmlns:a16="http://schemas.microsoft.com/office/drawing/2014/main" id="{490CB181-4A9A-4674-A186-6D057E0FC09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7" name="テキスト ボックス 436">
          <a:extLst>
            <a:ext uri="{FF2B5EF4-FFF2-40B4-BE49-F238E27FC236}">
              <a16:creationId xmlns="" xmlns:a16="http://schemas.microsoft.com/office/drawing/2014/main" id="{CB97C6A3-BA69-498A-82E3-E339064B5CF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8" name="直線コネクタ 437">
          <a:extLst>
            <a:ext uri="{FF2B5EF4-FFF2-40B4-BE49-F238E27FC236}">
              <a16:creationId xmlns="" xmlns:a16="http://schemas.microsoft.com/office/drawing/2014/main" id="{1D797222-4E7E-41B5-9B19-DF79D7F48E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9" name="テキスト ボックス 438">
          <a:extLst>
            <a:ext uri="{FF2B5EF4-FFF2-40B4-BE49-F238E27FC236}">
              <a16:creationId xmlns="" xmlns:a16="http://schemas.microsoft.com/office/drawing/2014/main" id="{04470539-804A-48D7-B313-7176CADFB2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0" name="【一般廃棄物処理施設】&#10;有形固定資産減価償却率グラフ枠">
          <a:extLst>
            <a:ext uri="{FF2B5EF4-FFF2-40B4-BE49-F238E27FC236}">
              <a16:creationId xmlns="" xmlns:a16="http://schemas.microsoft.com/office/drawing/2014/main" id="{AE7B3E8D-4E98-4DE4-B642-E67793FB6B9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41" name="直線コネクタ 440">
          <a:extLst>
            <a:ext uri="{FF2B5EF4-FFF2-40B4-BE49-F238E27FC236}">
              <a16:creationId xmlns="" xmlns:a16="http://schemas.microsoft.com/office/drawing/2014/main" id="{43E0967F-33A4-4318-ABE1-3DBCDB572D34}"/>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42" name="【一般廃棄物処理施設】&#10;有形固定資産減価償却率最小値テキスト">
          <a:extLst>
            <a:ext uri="{FF2B5EF4-FFF2-40B4-BE49-F238E27FC236}">
              <a16:creationId xmlns="" xmlns:a16="http://schemas.microsoft.com/office/drawing/2014/main" id="{71010D5C-20ED-4DA8-9FFA-FDD83E26703B}"/>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43" name="直線コネクタ 442">
          <a:extLst>
            <a:ext uri="{FF2B5EF4-FFF2-40B4-BE49-F238E27FC236}">
              <a16:creationId xmlns="" xmlns:a16="http://schemas.microsoft.com/office/drawing/2014/main" id="{A1D45EAD-9DBB-4806-9B25-526F64F68EC6}"/>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44" name="【一般廃棄物処理施設】&#10;有形固定資産減価償却率最大値テキスト">
          <a:extLst>
            <a:ext uri="{FF2B5EF4-FFF2-40B4-BE49-F238E27FC236}">
              <a16:creationId xmlns="" xmlns:a16="http://schemas.microsoft.com/office/drawing/2014/main" id="{F57E0157-83BC-4654-A730-08E9A0F801BD}"/>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45" name="直線コネクタ 444">
          <a:extLst>
            <a:ext uri="{FF2B5EF4-FFF2-40B4-BE49-F238E27FC236}">
              <a16:creationId xmlns="" xmlns:a16="http://schemas.microsoft.com/office/drawing/2014/main" id="{DB7CD285-94FD-49C3-B937-E4DE35E54FD5}"/>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46" name="【一般廃棄物処理施設】&#10;有形固定資産減価償却率平均値テキスト">
          <a:extLst>
            <a:ext uri="{FF2B5EF4-FFF2-40B4-BE49-F238E27FC236}">
              <a16:creationId xmlns="" xmlns:a16="http://schemas.microsoft.com/office/drawing/2014/main" id="{D7EA5EF4-9A15-4211-93B3-A92BDB7F16A9}"/>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47" name="フローチャート: 判断 446">
          <a:extLst>
            <a:ext uri="{FF2B5EF4-FFF2-40B4-BE49-F238E27FC236}">
              <a16:creationId xmlns="" xmlns:a16="http://schemas.microsoft.com/office/drawing/2014/main" id="{2C25AE1C-DFFB-4DF9-821B-314F6012B052}"/>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48" name="フローチャート: 判断 447">
          <a:extLst>
            <a:ext uri="{FF2B5EF4-FFF2-40B4-BE49-F238E27FC236}">
              <a16:creationId xmlns="" xmlns:a16="http://schemas.microsoft.com/office/drawing/2014/main" id="{D4BAD19A-C7CA-4991-A0E5-C2DE7D42708B}"/>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49" name="フローチャート: 判断 448">
          <a:extLst>
            <a:ext uri="{FF2B5EF4-FFF2-40B4-BE49-F238E27FC236}">
              <a16:creationId xmlns="" xmlns:a16="http://schemas.microsoft.com/office/drawing/2014/main" id="{98D4EDCD-B64C-49DD-808F-5F366E2AA68D}"/>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50" name="フローチャート: 判断 449">
          <a:extLst>
            <a:ext uri="{FF2B5EF4-FFF2-40B4-BE49-F238E27FC236}">
              <a16:creationId xmlns="" xmlns:a16="http://schemas.microsoft.com/office/drawing/2014/main" id="{E6C46EE4-0B61-432D-B4D5-DA3802646D75}"/>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51" name="フローチャート: 判断 450">
          <a:extLst>
            <a:ext uri="{FF2B5EF4-FFF2-40B4-BE49-F238E27FC236}">
              <a16:creationId xmlns="" xmlns:a16="http://schemas.microsoft.com/office/drawing/2014/main" id="{108AA986-67AC-454F-8635-D239B10B3FBC}"/>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 xmlns:a16="http://schemas.microsoft.com/office/drawing/2014/main" id="{ECAF701A-109E-46A8-BC11-232DB56803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 xmlns:a16="http://schemas.microsoft.com/office/drawing/2014/main" id="{97640B3D-EE64-4308-A26F-E07CEA553E7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 xmlns:a16="http://schemas.microsoft.com/office/drawing/2014/main" id="{89972B2F-5DB9-4840-9216-6FA4C03673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 xmlns:a16="http://schemas.microsoft.com/office/drawing/2014/main" id="{4E1ABE96-3EA7-4651-BA18-483F7B75CA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 xmlns:a16="http://schemas.microsoft.com/office/drawing/2014/main" id="{14654136-A2BC-43AC-AA8F-453EA30191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73025</xdr:rowOff>
    </xdr:from>
    <xdr:to>
      <xdr:col>72</xdr:col>
      <xdr:colOff>38100</xdr:colOff>
      <xdr:row>38</xdr:row>
      <xdr:rowOff>3175</xdr:rowOff>
    </xdr:to>
    <xdr:sp macro="" textlink="">
      <xdr:nvSpPr>
        <xdr:cNvPr id="457" name="楕円 456">
          <a:extLst>
            <a:ext uri="{FF2B5EF4-FFF2-40B4-BE49-F238E27FC236}">
              <a16:creationId xmlns="" xmlns:a16="http://schemas.microsoft.com/office/drawing/2014/main" id="{9FB7CFF0-62C4-45BD-848E-E806CE0A0ED1}"/>
            </a:ext>
          </a:extLst>
        </xdr:cNvPr>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58" name="楕円 457">
          <a:extLst>
            <a:ext uri="{FF2B5EF4-FFF2-40B4-BE49-F238E27FC236}">
              <a16:creationId xmlns="" xmlns:a16="http://schemas.microsoft.com/office/drawing/2014/main" id="{244A61FE-B145-43D0-B1D8-08AF6E5AACA3}"/>
            </a:ext>
          </a:extLst>
        </xdr:cNvPr>
        <xdr:cNvSpPr/>
      </xdr:nvSpPr>
      <xdr:spPr>
        <a:xfrm>
          <a:off x="12763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57150</xdr:rowOff>
    </xdr:from>
    <xdr:to>
      <xdr:col>71</xdr:col>
      <xdr:colOff>177800</xdr:colOff>
      <xdr:row>37</xdr:row>
      <xdr:rowOff>123825</xdr:rowOff>
    </xdr:to>
    <xdr:cxnSp macro="">
      <xdr:nvCxnSpPr>
        <xdr:cNvPr id="459" name="直線コネクタ 458">
          <a:extLst>
            <a:ext uri="{FF2B5EF4-FFF2-40B4-BE49-F238E27FC236}">
              <a16:creationId xmlns="" xmlns:a16="http://schemas.microsoft.com/office/drawing/2014/main" id="{1E1D14CE-DCB3-4201-81F1-3A83C7DFAD12}"/>
            </a:ext>
          </a:extLst>
        </xdr:cNvPr>
        <xdr:cNvCxnSpPr/>
      </xdr:nvCxnSpPr>
      <xdr:spPr>
        <a:xfrm>
          <a:off x="12814300" y="6400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60" name="n_1aveValue【一般廃棄物処理施設】&#10;有形固定資産減価償却率">
          <a:extLst>
            <a:ext uri="{FF2B5EF4-FFF2-40B4-BE49-F238E27FC236}">
              <a16:creationId xmlns="" xmlns:a16="http://schemas.microsoft.com/office/drawing/2014/main" id="{B138121F-D267-4923-8660-65D5D41E0ACD}"/>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61" name="n_2aveValue【一般廃棄物処理施設】&#10;有形固定資産減価償却率">
          <a:extLst>
            <a:ext uri="{FF2B5EF4-FFF2-40B4-BE49-F238E27FC236}">
              <a16:creationId xmlns="" xmlns:a16="http://schemas.microsoft.com/office/drawing/2014/main" id="{31B9F50C-2D17-4B18-A6B8-0652242D771C}"/>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12082</xdr:rowOff>
    </xdr:from>
    <xdr:ext cx="405111" cy="259045"/>
    <xdr:sp macro="" textlink="">
      <xdr:nvSpPr>
        <xdr:cNvPr id="462" name="n_3aveValue【一般廃棄物処理施設】&#10;有形固定資産減価償却率">
          <a:extLst>
            <a:ext uri="{FF2B5EF4-FFF2-40B4-BE49-F238E27FC236}">
              <a16:creationId xmlns="" xmlns:a16="http://schemas.microsoft.com/office/drawing/2014/main" id="{30DA50D6-CAF8-4792-A2B2-D41FAD997CCF}"/>
            </a:ext>
          </a:extLst>
        </xdr:cNvPr>
        <xdr:cNvSpPr txBox="1"/>
      </xdr:nvSpPr>
      <xdr:spPr>
        <a:xfrm>
          <a:off x="13500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63" name="n_4aveValue【一般廃棄物処理施設】&#10;有形固定資産減価償却率">
          <a:extLst>
            <a:ext uri="{FF2B5EF4-FFF2-40B4-BE49-F238E27FC236}">
              <a16:creationId xmlns="" xmlns:a16="http://schemas.microsoft.com/office/drawing/2014/main" id="{9499CE84-90EE-49A4-ADB6-467A6A5258D3}"/>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464" name="n_3mainValue【一般廃棄物処理施設】&#10;有形固定資産減価償却率">
          <a:extLst>
            <a:ext uri="{FF2B5EF4-FFF2-40B4-BE49-F238E27FC236}">
              <a16:creationId xmlns="" xmlns:a16="http://schemas.microsoft.com/office/drawing/2014/main" id="{8E6D2B2F-CC09-4C74-A1B5-EF76D712E087}"/>
            </a:ext>
          </a:extLst>
        </xdr:cNvPr>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65" name="n_4mainValue【一般廃棄物処理施設】&#10;有形固定資産減価償却率">
          <a:extLst>
            <a:ext uri="{FF2B5EF4-FFF2-40B4-BE49-F238E27FC236}">
              <a16:creationId xmlns="" xmlns:a16="http://schemas.microsoft.com/office/drawing/2014/main" id="{CA29AD6C-0B9F-4538-B3D6-998EB233AC1C}"/>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6" name="正方形/長方形 465">
          <a:extLst>
            <a:ext uri="{FF2B5EF4-FFF2-40B4-BE49-F238E27FC236}">
              <a16:creationId xmlns="" xmlns:a16="http://schemas.microsoft.com/office/drawing/2014/main" id="{B0E5AB27-541D-4456-B79B-50F1F67E6BF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7" name="正方形/長方形 466">
          <a:extLst>
            <a:ext uri="{FF2B5EF4-FFF2-40B4-BE49-F238E27FC236}">
              <a16:creationId xmlns="" xmlns:a16="http://schemas.microsoft.com/office/drawing/2014/main" id="{35A0E89C-6E6F-464B-AE1A-0F1B4CFBBA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8" name="正方形/長方形 467">
          <a:extLst>
            <a:ext uri="{FF2B5EF4-FFF2-40B4-BE49-F238E27FC236}">
              <a16:creationId xmlns="" xmlns:a16="http://schemas.microsoft.com/office/drawing/2014/main" id="{B20A0092-EE7F-4EFD-A621-5BCBF4E96C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9" name="正方形/長方形 468">
          <a:extLst>
            <a:ext uri="{FF2B5EF4-FFF2-40B4-BE49-F238E27FC236}">
              <a16:creationId xmlns="" xmlns:a16="http://schemas.microsoft.com/office/drawing/2014/main" id="{D489ADC2-E986-46EC-B844-7FFB3EEE825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0" name="正方形/長方形 469">
          <a:extLst>
            <a:ext uri="{FF2B5EF4-FFF2-40B4-BE49-F238E27FC236}">
              <a16:creationId xmlns="" xmlns:a16="http://schemas.microsoft.com/office/drawing/2014/main" id="{103D24E1-B718-4F84-8573-C00F83A0266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1" name="正方形/長方形 470">
          <a:extLst>
            <a:ext uri="{FF2B5EF4-FFF2-40B4-BE49-F238E27FC236}">
              <a16:creationId xmlns="" xmlns:a16="http://schemas.microsoft.com/office/drawing/2014/main" id="{D366A920-8E8D-4037-A32F-6FED53DFCC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2" name="正方形/長方形 471">
          <a:extLst>
            <a:ext uri="{FF2B5EF4-FFF2-40B4-BE49-F238E27FC236}">
              <a16:creationId xmlns="" xmlns:a16="http://schemas.microsoft.com/office/drawing/2014/main" id="{51376955-95CD-4C02-84DF-2D0E2594EB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3" name="正方形/長方形 472">
          <a:extLst>
            <a:ext uri="{FF2B5EF4-FFF2-40B4-BE49-F238E27FC236}">
              <a16:creationId xmlns="" xmlns:a16="http://schemas.microsoft.com/office/drawing/2014/main" id="{D6D23AB3-B4C9-4256-A07B-8245B276C0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4" name="テキスト ボックス 473">
          <a:extLst>
            <a:ext uri="{FF2B5EF4-FFF2-40B4-BE49-F238E27FC236}">
              <a16:creationId xmlns="" xmlns:a16="http://schemas.microsoft.com/office/drawing/2014/main" id="{FD30D9B7-B4AF-4F59-B2C1-5B5938E235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5" name="直線コネクタ 474">
          <a:extLst>
            <a:ext uri="{FF2B5EF4-FFF2-40B4-BE49-F238E27FC236}">
              <a16:creationId xmlns="" xmlns:a16="http://schemas.microsoft.com/office/drawing/2014/main" id="{9932B215-CA16-4F87-AFEC-0B77A021D2B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76" name="直線コネクタ 475">
          <a:extLst>
            <a:ext uri="{FF2B5EF4-FFF2-40B4-BE49-F238E27FC236}">
              <a16:creationId xmlns="" xmlns:a16="http://schemas.microsoft.com/office/drawing/2014/main" id="{F7C01FD0-2262-4C41-AE28-99FD985267C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77" name="テキスト ボックス 476">
          <a:extLst>
            <a:ext uri="{FF2B5EF4-FFF2-40B4-BE49-F238E27FC236}">
              <a16:creationId xmlns="" xmlns:a16="http://schemas.microsoft.com/office/drawing/2014/main" id="{3B76BAAF-5FCA-4A23-B65E-06BC4781065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8" name="直線コネクタ 477">
          <a:extLst>
            <a:ext uri="{FF2B5EF4-FFF2-40B4-BE49-F238E27FC236}">
              <a16:creationId xmlns="" xmlns:a16="http://schemas.microsoft.com/office/drawing/2014/main" id="{5DA92E93-CEA5-40BA-A50B-4FBE23040AD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9" name="テキスト ボックス 478">
          <a:extLst>
            <a:ext uri="{FF2B5EF4-FFF2-40B4-BE49-F238E27FC236}">
              <a16:creationId xmlns="" xmlns:a16="http://schemas.microsoft.com/office/drawing/2014/main" id="{61C5DE5B-0778-4E57-9BFA-9018D5CE229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80" name="直線コネクタ 479">
          <a:extLst>
            <a:ext uri="{FF2B5EF4-FFF2-40B4-BE49-F238E27FC236}">
              <a16:creationId xmlns="" xmlns:a16="http://schemas.microsoft.com/office/drawing/2014/main" id="{4FBAD77D-E2DF-471C-A2DC-D5859AA7CB54}"/>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81" name="テキスト ボックス 480">
          <a:extLst>
            <a:ext uri="{FF2B5EF4-FFF2-40B4-BE49-F238E27FC236}">
              <a16:creationId xmlns="" xmlns:a16="http://schemas.microsoft.com/office/drawing/2014/main" id="{887C9D62-467D-483C-93AF-2E25BDAAFCB9}"/>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a:extLst>
            <a:ext uri="{FF2B5EF4-FFF2-40B4-BE49-F238E27FC236}">
              <a16:creationId xmlns="" xmlns:a16="http://schemas.microsoft.com/office/drawing/2014/main" id="{D0034B6E-FF1E-4CCB-9C05-5F729E89342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a:extLst>
            <a:ext uri="{FF2B5EF4-FFF2-40B4-BE49-F238E27FC236}">
              <a16:creationId xmlns="" xmlns:a16="http://schemas.microsoft.com/office/drawing/2014/main" id="{BDE33AF0-E8A5-4AC4-BD5D-4082891E88F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a:extLst>
            <a:ext uri="{FF2B5EF4-FFF2-40B4-BE49-F238E27FC236}">
              <a16:creationId xmlns="" xmlns:a16="http://schemas.microsoft.com/office/drawing/2014/main" id="{B8AE6A86-8C3F-4298-AF04-2E6E5B21CD1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85" name="直線コネクタ 484">
          <a:extLst>
            <a:ext uri="{FF2B5EF4-FFF2-40B4-BE49-F238E27FC236}">
              <a16:creationId xmlns="" xmlns:a16="http://schemas.microsoft.com/office/drawing/2014/main" id="{9B7B2585-265E-498E-82AD-1D4ADF6939AF}"/>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86" name="【一般廃棄物処理施設】&#10;一人当たり有形固定資産（償却資産）額最小値テキスト">
          <a:extLst>
            <a:ext uri="{FF2B5EF4-FFF2-40B4-BE49-F238E27FC236}">
              <a16:creationId xmlns="" xmlns:a16="http://schemas.microsoft.com/office/drawing/2014/main" id="{8CED9ABF-1F81-4EE5-BBB2-107E805C0F56}"/>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87" name="直線コネクタ 486">
          <a:extLst>
            <a:ext uri="{FF2B5EF4-FFF2-40B4-BE49-F238E27FC236}">
              <a16:creationId xmlns="" xmlns:a16="http://schemas.microsoft.com/office/drawing/2014/main" id="{55125268-5F9F-4F40-B869-916DF07A49CA}"/>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88" name="【一般廃棄物処理施設】&#10;一人当たり有形固定資産（償却資産）額最大値テキスト">
          <a:extLst>
            <a:ext uri="{FF2B5EF4-FFF2-40B4-BE49-F238E27FC236}">
              <a16:creationId xmlns="" xmlns:a16="http://schemas.microsoft.com/office/drawing/2014/main" id="{A3691A7B-E2BD-477A-8D39-A0F14F61941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89" name="直線コネクタ 488">
          <a:extLst>
            <a:ext uri="{FF2B5EF4-FFF2-40B4-BE49-F238E27FC236}">
              <a16:creationId xmlns="" xmlns:a16="http://schemas.microsoft.com/office/drawing/2014/main" id="{6B2B0797-A0AF-4337-B090-AE3504C40B42}"/>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490" name="【一般廃棄物処理施設】&#10;一人当たり有形固定資産（償却資産）額平均値テキスト">
          <a:extLst>
            <a:ext uri="{FF2B5EF4-FFF2-40B4-BE49-F238E27FC236}">
              <a16:creationId xmlns="" xmlns:a16="http://schemas.microsoft.com/office/drawing/2014/main" id="{4B6931DE-F0D1-4DB5-BA74-FBCC1CCE42B7}"/>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91" name="フローチャート: 判断 490">
          <a:extLst>
            <a:ext uri="{FF2B5EF4-FFF2-40B4-BE49-F238E27FC236}">
              <a16:creationId xmlns="" xmlns:a16="http://schemas.microsoft.com/office/drawing/2014/main" id="{E140ABBC-54F4-4D89-A833-0FAB5B911C49}"/>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92" name="フローチャート: 判断 491">
          <a:extLst>
            <a:ext uri="{FF2B5EF4-FFF2-40B4-BE49-F238E27FC236}">
              <a16:creationId xmlns="" xmlns:a16="http://schemas.microsoft.com/office/drawing/2014/main" id="{0BB59133-C992-4AC8-85FA-815BFD574C89}"/>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93" name="フローチャート: 判断 492">
          <a:extLst>
            <a:ext uri="{FF2B5EF4-FFF2-40B4-BE49-F238E27FC236}">
              <a16:creationId xmlns="" xmlns:a16="http://schemas.microsoft.com/office/drawing/2014/main" id="{AC21876C-83E8-49A3-B961-3D08380A8F7C}"/>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94" name="フローチャート: 判断 493">
          <a:extLst>
            <a:ext uri="{FF2B5EF4-FFF2-40B4-BE49-F238E27FC236}">
              <a16:creationId xmlns="" xmlns:a16="http://schemas.microsoft.com/office/drawing/2014/main" id="{4998393C-A534-4A7E-86CB-94DFDB921C5C}"/>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95" name="フローチャート: 判断 494">
          <a:extLst>
            <a:ext uri="{FF2B5EF4-FFF2-40B4-BE49-F238E27FC236}">
              <a16:creationId xmlns="" xmlns:a16="http://schemas.microsoft.com/office/drawing/2014/main" id="{1E11D225-4EA1-45C2-A91B-982C0B10C49D}"/>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 xmlns:a16="http://schemas.microsoft.com/office/drawing/2014/main" id="{460C35BB-DD3A-47A6-B80C-18755A020F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 xmlns:a16="http://schemas.microsoft.com/office/drawing/2014/main" id="{76AB2A2A-4FCF-477C-81C2-3B3504219F0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 xmlns:a16="http://schemas.microsoft.com/office/drawing/2014/main" id="{1BDF73B8-BAB7-4E32-B841-C7DA9CE6E8F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 xmlns:a16="http://schemas.microsoft.com/office/drawing/2014/main" id="{C1362DC6-2DD4-431D-95E8-F25BA0D51D9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 xmlns:a16="http://schemas.microsoft.com/office/drawing/2014/main" id="{28C4E9E9-4E8F-4C39-B169-C717C6008BE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45179</xdr:rowOff>
    </xdr:from>
    <xdr:to>
      <xdr:col>102</xdr:col>
      <xdr:colOff>165100</xdr:colOff>
      <xdr:row>38</xdr:row>
      <xdr:rowOff>146779</xdr:rowOff>
    </xdr:to>
    <xdr:sp macro="" textlink="">
      <xdr:nvSpPr>
        <xdr:cNvPr id="501" name="楕円 500">
          <a:extLst>
            <a:ext uri="{FF2B5EF4-FFF2-40B4-BE49-F238E27FC236}">
              <a16:creationId xmlns="" xmlns:a16="http://schemas.microsoft.com/office/drawing/2014/main" id="{87848DB3-FAE7-4AD5-84EF-3FDC6AAF0EF3}"/>
            </a:ext>
          </a:extLst>
        </xdr:cNvPr>
        <xdr:cNvSpPr/>
      </xdr:nvSpPr>
      <xdr:spPr>
        <a:xfrm>
          <a:off x="19494500" y="65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52175</xdr:rowOff>
    </xdr:from>
    <xdr:to>
      <xdr:col>98</xdr:col>
      <xdr:colOff>38100</xdr:colOff>
      <xdr:row>38</xdr:row>
      <xdr:rowOff>153775</xdr:rowOff>
    </xdr:to>
    <xdr:sp macro="" textlink="">
      <xdr:nvSpPr>
        <xdr:cNvPr id="502" name="楕円 501">
          <a:extLst>
            <a:ext uri="{FF2B5EF4-FFF2-40B4-BE49-F238E27FC236}">
              <a16:creationId xmlns="" xmlns:a16="http://schemas.microsoft.com/office/drawing/2014/main" id="{06C3C7BF-A687-441E-A4D5-C10FC36140E5}"/>
            </a:ext>
          </a:extLst>
        </xdr:cNvPr>
        <xdr:cNvSpPr/>
      </xdr:nvSpPr>
      <xdr:spPr>
        <a:xfrm>
          <a:off x="18605500" y="65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95979</xdr:rowOff>
    </xdr:from>
    <xdr:to>
      <xdr:col>102</xdr:col>
      <xdr:colOff>114300</xdr:colOff>
      <xdr:row>38</xdr:row>
      <xdr:rowOff>102975</xdr:rowOff>
    </xdr:to>
    <xdr:cxnSp macro="">
      <xdr:nvCxnSpPr>
        <xdr:cNvPr id="503" name="直線コネクタ 502">
          <a:extLst>
            <a:ext uri="{FF2B5EF4-FFF2-40B4-BE49-F238E27FC236}">
              <a16:creationId xmlns="" xmlns:a16="http://schemas.microsoft.com/office/drawing/2014/main" id="{DFA9BDB5-3AEA-4EC5-8AAF-5F6E47F7008D}"/>
            </a:ext>
          </a:extLst>
        </xdr:cNvPr>
        <xdr:cNvCxnSpPr/>
      </xdr:nvCxnSpPr>
      <xdr:spPr>
        <a:xfrm flipV="1">
          <a:off x="18656300" y="6611079"/>
          <a:ext cx="889000" cy="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04" name="n_1aveValue【一般廃棄物処理施設】&#10;一人当たり有形固定資産（償却資産）額">
          <a:extLst>
            <a:ext uri="{FF2B5EF4-FFF2-40B4-BE49-F238E27FC236}">
              <a16:creationId xmlns="" xmlns:a16="http://schemas.microsoft.com/office/drawing/2014/main" id="{BCD2FA3E-8322-4ACA-884B-0CA0597AF348}"/>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05" name="n_2aveValue【一般廃棄物処理施設】&#10;一人当たり有形固定資産（償却資産）額">
          <a:extLst>
            <a:ext uri="{FF2B5EF4-FFF2-40B4-BE49-F238E27FC236}">
              <a16:creationId xmlns="" xmlns:a16="http://schemas.microsoft.com/office/drawing/2014/main" id="{3030B83A-0DC5-49BB-AA5A-F7D191303FE8}"/>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06" name="n_3aveValue【一般廃棄物処理施設】&#10;一人当たり有形固定資産（償却資産）額">
          <a:extLst>
            <a:ext uri="{FF2B5EF4-FFF2-40B4-BE49-F238E27FC236}">
              <a16:creationId xmlns="" xmlns:a16="http://schemas.microsoft.com/office/drawing/2014/main" id="{70670307-0984-4866-9231-BB3ED0888714}"/>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07" name="n_4aveValue【一般廃棄物処理施設】&#10;一人当たり有形固定資産（償却資産）額">
          <a:extLst>
            <a:ext uri="{FF2B5EF4-FFF2-40B4-BE49-F238E27FC236}">
              <a16:creationId xmlns="" xmlns:a16="http://schemas.microsoft.com/office/drawing/2014/main" id="{7B7154AE-4AE9-442D-B4C5-E2FB22DD3A85}"/>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163307</xdr:rowOff>
    </xdr:from>
    <xdr:ext cx="534377" cy="259045"/>
    <xdr:sp macro="" textlink="">
      <xdr:nvSpPr>
        <xdr:cNvPr id="508" name="n_3mainValue【一般廃棄物処理施設】&#10;一人当たり有形固定資産（償却資産）額">
          <a:extLst>
            <a:ext uri="{FF2B5EF4-FFF2-40B4-BE49-F238E27FC236}">
              <a16:creationId xmlns="" xmlns:a16="http://schemas.microsoft.com/office/drawing/2014/main" id="{D00019FE-0EA8-41D4-BE6B-95215A9DA2BC}"/>
            </a:ext>
          </a:extLst>
        </xdr:cNvPr>
        <xdr:cNvSpPr txBox="1"/>
      </xdr:nvSpPr>
      <xdr:spPr>
        <a:xfrm>
          <a:off x="19278111" y="63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170302</xdr:rowOff>
    </xdr:from>
    <xdr:ext cx="534377" cy="259045"/>
    <xdr:sp macro="" textlink="">
      <xdr:nvSpPr>
        <xdr:cNvPr id="509" name="n_4mainValue【一般廃棄物処理施設】&#10;一人当たり有形固定資産（償却資産）額">
          <a:extLst>
            <a:ext uri="{FF2B5EF4-FFF2-40B4-BE49-F238E27FC236}">
              <a16:creationId xmlns="" xmlns:a16="http://schemas.microsoft.com/office/drawing/2014/main" id="{4631AF01-8662-404C-BD03-C33FCBA869DC}"/>
            </a:ext>
          </a:extLst>
        </xdr:cNvPr>
        <xdr:cNvSpPr txBox="1"/>
      </xdr:nvSpPr>
      <xdr:spPr>
        <a:xfrm>
          <a:off x="18389111" y="63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 xmlns:a16="http://schemas.microsoft.com/office/drawing/2014/main" id="{F5A43205-B4D9-449E-B8C2-0BFEFCAF9C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 xmlns:a16="http://schemas.microsoft.com/office/drawing/2014/main" id="{DA510CD4-9978-4CD8-BC07-4BBA53230E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 xmlns:a16="http://schemas.microsoft.com/office/drawing/2014/main" id="{DDF01529-A277-4FFB-B701-C794E0C6CD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 xmlns:a16="http://schemas.microsoft.com/office/drawing/2014/main" id="{00542C10-59F3-45F8-B1A4-EB3594158FF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 xmlns:a16="http://schemas.microsoft.com/office/drawing/2014/main" id="{5951D8E9-F422-40C7-8A17-2D68E58307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 xmlns:a16="http://schemas.microsoft.com/office/drawing/2014/main" id="{5D3BF6D2-BC48-42ED-9AFF-6262C294F1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 xmlns:a16="http://schemas.microsoft.com/office/drawing/2014/main" id="{8F4E485D-BA5B-4E3A-B09A-8C063F9371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 xmlns:a16="http://schemas.microsoft.com/office/drawing/2014/main" id="{16CC8652-3089-4C95-B5D7-48D427D203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 xmlns:a16="http://schemas.microsoft.com/office/drawing/2014/main" id="{F29A6ADC-8AB8-4DB8-AF62-DCB944AE7A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 xmlns:a16="http://schemas.microsoft.com/office/drawing/2014/main" id="{EA742415-E741-48A7-8411-E830367DDEB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 xmlns:a16="http://schemas.microsoft.com/office/drawing/2014/main" id="{E741EFCA-261F-490D-A121-77D112A177E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 xmlns:a16="http://schemas.microsoft.com/office/drawing/2014/main" id="{0E4EEA37-7E1A-4621-973D-0CF27A798C3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 xmlns:a16="http://schemas.microsoft.com/office/drawing/2014/main" id="{F799708C-5904-4342-B782-831C370DBEE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 xmlns:a16="http://schemas.microsoft.com/office/drawing/2014/main" id="{FC3E3176-500D-4DE4-8A9C-3117FE62126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 xmlns:a16="http://schemas.microsoft.com/office/drawing/2014/main" id="{BC28AFC1-6EC4-45D8-9767-4BDEE5C3849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 xmlns:a16="http://schemas.microsoft.com/office/drawing/2014/main" id="{74058405-CDD1-42DB-8BF9-928B86E5251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 xmlns:a16="http://schemas.microsoft.com/office/drawing/2014/main" id="{AEFD2729-2C20-41D7-86A0-120143B55B0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 xmlns:a16="http://schemas.microsoft.com/office/drawing/2014/main" id="{4690F5D1-3FF6-4352-99AC-5D46ECB33DF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 xmlns:a16="http://schemas.microsoft.com/office/drawing/2014/main" id="{E389A7CA-9814-47E4-980B-455610AB878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 xmlns:a16="http://schemas.microsoft.com/office/drawing/2014/main" id="{08E142D0-6638-4597-AC94-978CB9DCFDE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 xmlns:a16="http://schemas.microsoft.com/office/drawing/2014/main" id="{57AE98BF-45DF-4D30-AE16-8C2E71C7FE9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 xmlns:a16="http://schemas.microsoft.com/office/drawing/2014/main" id="{7C7650A8-D282-4A00-A32E-2E2C28D586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 xmlns:a16="http://schemas.microsoft.com/office/drawing/2014/main" id="{596DFCAC-B722-4F45-8CF1-2D7B3609F94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 xmlns:a16="http://schemas.microsoft.com/office/drawing/2014/main" id="{3063A38F-0096-4634-89EF-82E22D8879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34" name="直線コネクタ 533">
          <a:extLst>
            <a:ext uri="{FF2B5EF4-FFF2-40B4-BE49-F238E27FC236}">
              <a16:creationId xmlns="" xmlns:a16="http://schemas.microsoft.com/office/drawing/2014/main" id="{6EF47AF9-7B3B-4DF5-BD0C-3D424B34BCD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5" name="【保健センター・保健所】&#10;有形固定資産減価償却率最小値テキスト">
          <a:extLst>
            <a:ext uri="{FF2B5EF4-FFF2-40B4-BE49-F238E27FC236}">
              <a16:creationId xmlns="" xmlns:a16="http://schemas.microsoft.com/office/drawing/2014/main" id="{F271C78A-E6F5-487B-B3CD-D2850A8F1A8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6" name="直線コネクタ 535">
          <a:extLst>
            <a:ext uri="{FF2B5EF4-FFF2-40B4-BE49-F238E27FC236}">
              <a16:creationId xmlns="" xmlns:a16="http://schemas.microsoft.com/office/drawing/2014/main" id="{94C7E57B-12D5-4A80-84EE-33705D9AB125}"/>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7" name="【保健センター・保健所】&#10;有形固定資産減価償却率最大値テキスト">
          <a:extLst>
            <a:ext uri="{FF2B5EF4-FFF2-40B4-BE49-F238E27FC236}">
              <a16:creationId xmlns="" xmlns:a16="http://schemas.microsoft.com/office/drawing/2014/main" id="{1575101E-D23C-4BBB-8F9C-244E9EF42E59}"/>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8" name="直線コネクタ 537">
          <a:extLst>
            <a:ext uri="{FF2B5EF4-FFF2-40B4-BE49-F238E27FC236}">
              <a16:creationId xmlns="" xmlns:a16="http://schemas.microsoft.com/office/drawing/2014/main" id="{E4291D05-02E7-479D-8B66-4A9756D9343C}"/>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539" name="【保健センター・保健所】&#10;有形固定資産減価償却率平均値テキスト">
          <a:extLst>
            <a:ext uri="{FF2B5EF4-FFF2-40B4-BE49-F238E27FC236}">
              <a16:creationId xmlns="" xmlns:a16="http://schemas.microsoft.com/office/drawing/2014/main" id="{A2EBA3FF-3066-4DB7-A275-35137D6D9B59}"/>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40" name="フローチャート: 判断 539">
          <a:extLst>
            <a:ext uri="{FF2B5EF4-FFF2-40B4-BE49-F238E27FC236}">
              <a16:creationId xmlns="" xmlns:a16="http://schemas.microsoft.com/office/drawing/2014/main" id="{90886257-80CF-49A9-BD43-45B3DC55DA8D}"/>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41" name="フローチャート: 判断 540">
          <a:extLst>
            <a:ext uri="{FF2B5EF4-FFF2-40B4-BE49-F238E27FC236}">
              <a16:creationId xmlns="" xmlns:a16="http://schemas.microsoft.com/office/drawing/2014/main" id="{697F8C28-976C-4885-9DF3-B9F21C0DB661}"/>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42" name="フローチャート: 判断 541">
          <a:extLst>
            <a:ext uri="{FF2B5EF4-FFF2-40B4-BE49-F238E27FC236}">
              <a16:creationId xmlns="" xmlns:a16="http://schemas.microsoft.com/office/drawing/2014/main" id="{BA7BB2EE-1F3E-4B6B-A573-98361FC7EDDC}"/>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43" name="フローチャート: 判断 542">
          <a:extLst>
            <a:ext uri="{FF2B5EF4-FFF2-40B4-BE49-F238E27FC236}">
              <a16:creationId xmlns="" xmlns:a16="http://schemas.microsoft.com/office/drawing/2014/main" id="{026DBD87-F117-4443-AB40-277775A54E21}"/>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44" name="フローチャート: 判断 543">
          <a:extLst>
            <a:ext uri="{FF2B5EF4-FFF2-40B4-BE49-F238E27FC236}">
              <a16:creationId xmlns="" xmlns:a16="http://schemas.microsoft.com/office/drawing/2014/main" id="{D83F735F-4D04-4857-98DB-50E3148DC6EF}"/>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6DD5C364-4385-4A81-8C79-724A99EAD2B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DD450BC9-5780-43A3-9531-038E0CBCFC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8D8F731A-9236-4A8B-AB50-4C7CC969304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14BB58C4-2A71-4D0E-9D97-80B2436BF27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711D8FAD-F1B4-46CE-9EC6-F9CAD9152EC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105410</xdr:rowOff>
    </xdr:from>
    <xdr:to>
      <xdr:col>72</xdr:col>
      <xdr:colOff>38100</xdr:colOff>
      <xdr:row>57</xdr:row>
      <xdr:rowOff>35560</xdr:rowOff>
    </xdr:to>
    <xdr:sp macro="" textlink="">
      <xdr:nvSpPr>
        <xdr:cNvPr id="550" name="楕円 549">
          <a:extLst>
            <a:ext uri="{FF2B5EF4-FFF2-40B4-BE49-F238E27FC236}">
              <a16:creationId xmlns="" xmlns:a16="http://schemas.microsoft.com/office/drawing/2014/main" id="{45EA1643-4418-475C-8EF4-C6CFC87633C5}"/>
            </a:ext>
          </a:extLst>
        </xdr:cNvPr>
        <xdr:cNvSpPr/>
      </xdr:nvSpPr>
      <xdr:spPr>
        <a:xfrm>
          <a:off x="13652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67310</xdr:rowOff>
    </xdr:from>
    <xdr:to>
      <xdr:col>67</xdr:col>
      <xdr:colOff>101600</xdr:colOff>
      <xdr:row>56</xdr:row>
      <xdr:rowOff>168910</xdr:rowOff>
    </xdr:to>
    <xdr:sp macro="" textlink="">
      <xdr:nvSpPr>
        <xdr:cNvPr id="551" name="楕円 550">
          <a:extLst>
            <a:ext uri="{FF2B5EF4-FFF2-40B4-BE49-F238E27FC236}">
              <a16:creationId xmlns="" xmlns:a16="http://schemas.microsoft.com/office/drawing/2014/main" id="{4D1BCC46-2856-4426-80BF-1F83331B468A}"/>
            </a:ext>
          </a:extLst>
        </xdr:cNvPr>
        <xdr:cNvSpPr/>
      </xdr:nvSpPr>
      <xdr:spPr>
        <a:xfrm>
          <a:off x="12763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56</xdr:row>
      <xdr:rowOff>156210</xdr:rowOff>
    </xdr:to>
    <xdr:cxnSp macro="">
      <xdr:nvCxnSpPr>
        <xdr:cNvPr id="552" name="直線コネクタ 551">
          <a:extLst>
            <a:ext uri="{FF2B5EF4-FFF2-40B4-BE49-F238E27FC236}">
              <a16:creationId xmlns="" xmlns:a16="http://schemas.microsoft.com/office/drawing/2014/main" id="{B3AADDC8-D1A6-4B29-A796-ED43232C255F}"/>
            </a:ext>
          </a:extLst>
        </xdr:cNvPr>
        <xdr:cNvCxnSpPr/>
      </xdr:nvCxnSpPr>
      <xdr:spPr>
        <a:xfrm>
          <a:off x="12814300" y="97193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53" name="n_1aveValue【保健センター・保健所】&#10;有形固定資産減価償却率">
          <a:extLst>
            <a:ext uri="{FF2B5EF4-FFF2-40B4-BE49-F238E27FC236}">
              <a16:creationId xmlns="" xmlns:a16="http://schemas.microsoft.com/office/drawing/2014/main" id="{6711599A-8310-46D9-93CF-63AAD00A3906}"/>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54" name="n_2aveValue【保健センター・保健所】&#10;有形固定資産減価償却率">
          <a:extLst>
            <a:ext uri="{FF2B5EF4-FFF2-40B4-BE49-F238E27FC236}">
              <a16:creationId xmlns="" xmlns:a16="http://schemas.microsoft.com/office/drawing/2014/main" id="{104A873B-7956-4C1D-815D-D4E0DD9A63FB}"/>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152417</xdr:rowOff>
    </xdr:from>
    <xdr:ext cx="405111" cy="259045"/>
    <xdr:sp macro="" textlink="">
      <xdr:nvSpPr>
        <xdr:cNvPr id="555" name="n_3aveValue【保健センター・保健所】&#10;有形固定資産減価償却率">
          <a:extLst>
            <a:ext uri="{FF2B5EF4-FFF2-40B4-BE49-F238E27FC236}">
              <a16:creationId xmlns="" xmlns:a16="http://schemas.microsoft.com/office/drawing/2014/main" id="{00A0F48D-42D5-410E-B961-007969FAEFFD}"/>
            </a:ext>
          </a:extLst>
        </xdr:cNvPr>
        <xdr:cNvSpPr txBox="1"/>
      </xdr:nvSpPr>
      <xdr:spPr>
        <a:xfrm>
          <a:off x="13500744"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142892</xdr:rowOff>
    </xdr:from>
    <xdr:ext cx="405111" cy="259045"/>
    <xdr:sp macro="" textlink="">
      <xdr:nvSpPr>
        <xdr:cNvPr id="556" name="n_4aveValue【保健センター・保健所】&#10;有形固定資産減価償却率">
          <a:extLst>
            <a:ext uri="{FF2B5EF4-FFF2-40B4-BE49-F238E27FC236}">
              <a16:creationId xmlns="" xmlns:a16="http://schemas.microsoft.com/office/drawing/2014/main" id="{D42EF302-543C-468B-A0FE-C1DC4857C666}"/>
            </a:ext>
          </a:extLst>
        </xdr:cNvPr>
        <xdr:cNvSpPr txBox="1"/>
      </xdr:nvSpPr>
      <xdr:spPr>
        <a:xfrm>
          <a:off x="12611744" y="991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52087</xdr:rowOff>
    </xdr:from>
    <xdr:ext cx="405111" cy="259045"/>
    <xdr:sp macro="" textlink="">
      <xdr:nvSpPr>
        <xdr:cNvPr id="557" name="n_3mainValue【保健センター・保健所】&#10;有形固定資産減価償却率">
          <a:extLst>
            <a:ext uri="{FF2B5EF4-FFF2-40B4-BE49-F238E27FC236}">
              <a16:creationId xmlns="" xmlns:a16="http://schemas.microsoft.com/office/drawing/2014/main" id="{FF252F78-9A10-4F15-89AD-5119A3EF64D0}"/>
            </a:ext>
          </a:extLst>
        </xdr:cNvPr>
        <xdr:cNvSpPr txBox="1"/>
      </xdr:nvSpPr>
      <xdr:spPr>
        <a:xfrm>
          <a:off x="135007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13987</xdr:rowOff>
    </xdr:from>
    <xdr:ext cx="405111" cy="259045"/>
    <xdr:sp macro="" textlink="">
      <xdr:nvSpPr>
        <xdr:cNvPr id="558" name="n_4mainValue【保健センター・保健所】&#10;有形固定資産減価償却率">
          <a:extLst>
            <a:ext uri="{FF2B5EF4-FFF2-40B4-BE49-F238E27FC236}">
              <a16:creationId xmlns="" xmlns:a16="http://schemas.microsoft.com/office/drawing/2014/main" id="{C491A8FA-A9E9-4CFB-8535-C0DCB7949759}"/>
            </a:ext>
          </a:extLst>
        </xdr:cNvPr>
        <xdr:cNvSpPr txBox="1"/>
      </xdr:nvSpPr>
      <xdr:spPr>
        <a:xfrm>
          <a:off x="12611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 xmlns:a16="http://schemas.microsoft.com/office/drawing/2014/main" id="{3FABEA3A-7683-4D51-9EFE-3C3C13DAE2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 xmlns:a16="http://schemas.microsoft.com/office/drawing/2014/main" id="{AFA736EA-1DCB-4CFC-A17E-ED6764FF2E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 xmlns:a16="http://schemas.microsoft.com/office/drawing/2014/main" id="{0F8F498F-9776-4705-A8D6-B5FA0179CE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 xmlns:a16="http://schemas.microsoft.com/office/drawing/2014/main" id="{2CB8EAF5-F25E-4388-845D-EA251552FF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 xmlns:a16="http://schemas.microsoft.com/office/drawing/2014/main" id="{0B123A9B-8BE7-4E61-A4DF-2A2B2DA240B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 xmlns:a16="http://schemas.microsoft.com/office/drawing/2014/main" id="{BC3ED9C5-6C20-454B-B6CD-DA9479A71E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 xmlns:a16="http://schemas.microsoft.com/office/drawing/2014/main" id="{99CCD321-B5C4-4760-B83C-643AE2710F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 xmlns:a16="http://schemas.microsoft.com/office/drawing/2014/main" id="{016F1B7D-0996-43E5-A3D2-80CD52F683C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 xmlns:a16="http://schemas.microsoft.com/office/drawing/2014/main" id="{A464852D-1DD5-4825-83AE-E4BD52EE754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 xmlns:a16="http://schemas.microsoft.com/office/drawing/2014/main" id="{182D6641-7019-4791-8CA1-654ABEB76C8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 xmlns:a16="http://schemas.microsoft.com/office/drawing/2014/main" id="{FA7C1909-B36D-4D59-B301-425EC9BF40C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 xmlns:a16="http://schemas.microsoft.com/office/drawing/2014/main" id="{C37031F7-7687-4995-AA5F-F2141173576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 xmlns:a16="http://schemas.microsoft.com/office/drawing/2014/main" id="{23EE1BAC-E2D2-40B1-9A28-C203D2F46EB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 xmlns:a16="http://schemas.microsoft.com/office/drawing/2014/main" id="{300AB35E-FBD6-475B-B649-43652149B0C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 xmlns:a16="http://schemas.microsoft.com/office/drawing/2014/main" id="{66CB54DA-4DFC-40EC-8A78-849AB5DBB2E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 xmlns:a16="http://schemas.microsoft.com/office/drawing/2014/main" id="{ACA5E2B0-FE25-4318-93A3-7CCC24034FB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 xmlns:a16="http://schemas.microsoft.com/office/drawing/2014/main" id="{6C9AE1DF-202A-4A5B-A27B-9E5A005E034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 xmlns:a16="http://schemas.microsoft.com/office/drawing/2014/main" id="{AFBC34A7-F40F-43F2-BEDD-987C113E46A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 xmlns:a16="http://schemas.microsoft.com/office/drawing/2014/main" id="{7F2A431D-A3F0-4C12-A349-6CBDEA63B2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 xmlns:a16="http://schemas.microsoft.com/office/drawing/2014/main" id="{A47232AC-8DAD-41F5-A466-5D40DB5AE0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a:extLst>
            <a:ext uri="{FF2B5EF4-FFF2-40B4-BE49-F238E27FC236}">
              <a16:creationId xmlns="" xmlns:a16="http://schemas.microsoft.com/office/drawing/2014/main" id="{D8FD2E24-F195-4C85-989A-FDF5A6979A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0" name="直線コネクタ 579">
          <a:extLst>
            <a:ext uri="{FF2B5EF4-FFF2-40B4-BE49-F238E27FC236}">
              <a16:creationId xmlns="" xmlns:a16="http://schemas.microsoft.com/office/drawing/2014/main" id="{92F8F7A0-14FC-4CD1-92E4-8CD79EE50851}"/>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1" name="【保健センター・保健所】&#10;一人当たり面積最小値テキスト">
          <a:extLst>
            <a:ext uri="{FF2B5EF4-FFF2-40B4-BE49-F238E27FC236}">
              <a16:creationId xmlns="" xmlns:a16="http://schemas.microsoft.com/office/drawing/2014/main" id="{078AD9A5-96F4-405F-A92E-C33452F143F2}"/>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2" name="直線コネクタ 581">
          <a:extLst>
            <a:ext uri="{FF2B5EF4-FFF2-40B4-BE49-F238E27FC236}">
              <a16:creationId xmlns="" xmlns:a16="http://schemas.microsoft.com/office/drawing/2014/main" id="{FA828791-15F3-4FF7-8AEA-5DA4481191E2}"/>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3" name="【保健センター・保健所】&#10;一人当たり面積最大値テキスト">
          <a:extLst>
            <a:ext uri="{FF2B5EF4-FFF2-40B4-BE49-F238E27FC236}">
              <a16:creationId xmlns="" xmlns:a16="http://schemas.microsoft.com/office/drawing/2014/main" id="{89AA6AA6-5AF4-4BFE-9D70-7FD3DCCD850A}"/>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4" name="直線コネクタ 583">
          <a:extLst>
            <a:ext uri="{FF2B5EF4-FFF2-40B4-BE49-F238E27FC236}">
              <a16:creationId xmlns="" xmlns:a16="http://schemas.microsoft.com/office/drawing/2014/main" id="{3028D0DD-1930-4035-913F-9BE95EC352DD}"/>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85" name="【保健センター・保健所】&#10;一人当たり面積平均値テキスト">
          <a:extLst>
            <a:ext uri="{FF2B5EF4-FFF2-40B4-BE49-F238E27FC236}">
              <a16:creationId xmlns="" xmlns:a16="http://schemas.microsoft.com/office/drawing/2014/main" id="{D990D157-F547-49C3-AA9D-A2E169B19536}"/>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86" name="フローチャート: 判断 585">
          <a:extLst>
            <a:ext uri="{FF2B5EF4-FFF2-40B4-BE49-F238E27FC236}">
              <a16:creationId xmlns="" xmlns:a16="http://schemas.microsoft.com/office/drawing/2014/main" id="{93651D77-F50A-46D9-BE44-328F1B1AA7EC}"/>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87" name="フローチャート: 判断 586">
          <a:extLst>
            <a:ext uri="{FF2B5EF4-FFF2-40B4-BE49-F238E27FC236}">
              <a16:creationId xmlns="" xmlns:a16="http://schemas.microsoft.com/office/drawing/2014/main" id="{F2C91C4A-7ED4-4FDE-9148-DBC79171C4A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88" name="フローチャート: 判断 587">
          <a:extLst>
            <a:ext uri="{FF2B5EF4-FFF2-40B4-BE49-F238E27FC236}">
              <a16:creationId xmlns="" xmlns:a16="http://schemas.microsoft.com/office/drawing/2014/main" id="{6973C06F-0E77-426B-A9F2-B3A9C6CF19E1}"/>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89" name="フローチャート: 判断 588">
          <a:extLst>
            <a:ext uri="{FF2B5EF4-FFF2-40B4-BE49-F238E27FC236}">
              <a16:creationId xmlns="" xmlns:a16="http://schemas.microsoft.com/office/drawing/2014/main" id="{CDC93651-C6FF-4690-B88E-F11E3BB802C4}"/>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0" name="フローチャート: 判断 589">
          <a:extLst>
            <a:ext uri="{FF2B5EF4-FFF2-40B4-BE49-F238E27FC236}">
              <a16:creationId xmlns="" xmlns:a16="http://schemas.microsoft.com/office/drawing/2014/main" id="{398C610D-1F09-4093-A1AB-A44658E78766}"/>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 xmlns:a16="http://schemas.microsoft.com/office/drawing/2014/main" id="{6965C29A-B4CE-4E0E-9AB2-E781AE5934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 xmlns:a16="http://schemas.microsoft.com/office/drawing/2014/main" id="{65601B78-D0E3-410E-84B0-87D382E3772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 xmlns:a16="http://schemas.microsoft.com/office/drawing/2014/main" id="{29D1092F-5BBF-4502-A537-6B10903EC01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 xmlns:a16="http://schemas.microsoft.com/office/drawing/2014/main" id="{50DA6560-2423-4435-8D27-C5B10681F96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 xmlns:a16="http://schemas.microsoft.com/office/drawing/2014/main" id="{8DCF9261-261E-4248-8380-09715B81353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40640</xdr:rowOff>
    </xdr:from>
    <xdr:to>
      <xdr:col>102</xdr:col>
      <xdr:colOff>165100</xdr:colOff>
      <xdr:row>62</xdr:row>
      <xdr:rowOff>142240</xdr:rowOff>
    </xdr:to>
    <xdr:sp macro="" textlink="">
      <xdr:nvSpPr>
        <xdr:cNvPr id="596" name="楕円 595">
          <a:extLst>
            <a:ext uri="{FF2B5EF4-FFF2-40B4-BE49-F238E27FC236}">
              <a16:creationId xmlns="" xmlns:a16="http://schemas.microsoft.com/office/drawing/2014/main" id="{49F037FB-3F06-4821-98F2-E695E84EB2D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40640</xdr:rowOff>
    </xdr:from>
    <xdr:to>
      <xdr:col>98</xdr:col>
      <xdr:colOff>38100</xdr:colOff>
      <xdr:row>62</xdr:row>
      <xdr:rowOff>142240</xdr:rowOff>
    </xdr:to>
    <xdr:sp macro="" textlink="">
      <xdr:nvSpPr>
        <xdr:cNvPr id="597" name="楕円 596">
          <a:extLst>
            <a:ext uri="{FF2B5EF4-FFF2-40B4-BE49-F238E27FC236}">
              <a16:creationId xmlns="" xmlns:a16="http://schemas.microsoft.com/office/drawing/2014/main" id="{10A76FB8-518C-49DF-A1E5-AA4FBD980D38}"/>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598" name="直線コネクタ 597">
          <a:extLst>
            <a:ext uri="{FF2B5EF4-FFF2-40B4-BE49-F238E27FC236}">
              <a16:creationId xmlns="" xmlns:a16="http://schemas.microsoft.com/office/drawing/2014/main" id="{E8727F3B-B473-4B37-B435-88ADBE9E04FA}"/>
            </a:ext>
          </a:extLst>
        </xdr:cNvPr>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599" name="n_1aveValue【保健センター・保健所】&#10;一人当たり面積">
          <a:extLst>
            <a:ext uri="{FF2B5EF4-FFF2-40B4-BE49-F238E27FC236}">
              <a16:creationId xmlns="" xmlns:a16="http://schemas.microsoft.com/office/drawing/2014/main" id="{AE8EE86D-E1E8-48C1-9ABF-6BFFEBCD185A}"/>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00" name="n_2aveValue【保健センター・保健所】&#10;一人当たり面積">
          <a:extLst>
            <a:ext uri="{FF2B5EF4-FFF2-40B4-BE49-F238E27FC236}">
              <a16:creationId xmlns="" xmlns:a16="http://schemas.microsoft.com/office/drawing/2014/main" id="{D46643A3-3A51-467E-92FD-DFACBD878F0C}"/>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01" name="n_3aveValue【保健センター・保健所】&#10;一人当たり面積">
          <a:extLst>
            <a:ext uri="{FF2B5EF4-FFF2-40B4-BE49-F238E27FC236}">
              <a16:creationId xmlns="" xmlns:a16="http://schemas.microsoft.com/office/drawing/2014/main" id="{DE936773-5E0A-415D-9CE2-D5F6E785573C}"/>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02" name="n_4aveValue【保健センター・保健所】&#10;一人当たり面積">
          <a:extLst>
            <a:ext uri="{FF2B5EF4-FFF2-40B4-BE49-F238E27FC236}">
              <a16:creationId xmlns="" xmlns:a16="http://schemas.microsoft.com/office/drawing/2014/main" id="{A496B62D-E1A7-44F6-A56C-D4787074FED8}"/>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03" name="n_3mainValue【保健センター・保健所】&#10;一人当たり面積">
          <a:extLst>
            <a:ext uri="{FF2B5EF4-FFF2-40B4-BE49-F238E27FC236}">
              <a16:creationId xmlns="" xmlns:a16="http://schemas.microsoft.com/office/drawing/2014/main" id="{3BFF77FB-3314-4C41-A4EE-02D6DDC90909}"/>
            </a:ext>
          </a:extLst>
        </xdr:cNvPr>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158767</xdr:rowOff>
    </xdr:from>
    <xdr:ext cx="469744" cy="259045"/>
    <xdr:sp macro="" textlink="">
      <xdr:nvSpPr>
        <xdr:cNvPr id="604" name="n_4mainValue【保健センター・保健所】&#10;一人当たり面積">
          <a:extLst>
            <a:ext uri="{FF2B5EF4-FFF2-40B4-BE49-F238E27FC236}">
              <a16:creationId xmlns="" xmlns:a16="http://schemas.microsoft.com/office/drawing/2014/main" id="{30744FDC-DB12-45DE-BAD3-CF03E6913855}"/>
            </a:ext>
          </a:extLst>
        </xdr:cNvPr>
        <xdr:cNvSpPr txBox="1"/>
      </xdr:nvSpPr>
      <xdr:spPr>
        <a:xfrm>
          <a:off x="18421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a:extLst>
            <a:ext uri="{FF2B5EF4-FFF2-40B4-BE49-F238E27FC236}">
              <a16:creationId xmlns="" xmlns:a16="http://schemas.microsoft.com/office/drawing/2014/main" id="{DADA20FE-7D60-43C8-9EC9-9E833593AE2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a:extLst>
            <a:ext uri="{FF2B5EF4-FFF2-40B4-BE49-F238E27FC236}">
              <a16:creationId xmlns="" xmlns:a16="http://schemas.microsoft.com/office/drawing/2014/main" id="{B1DF57BB-13CD-4F73-AF2D-A2238C4C62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a:extLst>
            <a:ext uri="{FF2B5EF4-FFF2-40B4-BE49-F238E27FC236}">
              <a16:creationId xmlns="" xmlns:a16="http://schemas.microsoft.com/office/drawing/2014/main" id="{1A0EDEA2-A779-40CF-BEEA-D6741D3178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a:extLst>
            <a:ext uri="{FF2B5EF4-FFF2-40B4-BE49-F238E27FC236}">
              <a16:creationId xmlns="" xmlns:a16="http://schemas.microsoft.com/office/drawing/2014/main" id="{685FFF49-C265-4140-9CDF-69B7D13D21B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a:extLst>
            <a:ext uri="{FF2B5EF4-FFF2-40B4-BE49-F238E27FC236}">
              <a16:creationId xmlns="" xmlns:a16="http://schemas.microsoft.com/office/drawing/2014/main" id="{0A20E7B6-3DAB-440F-93F4-1431C00DA4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a:extLst>
            <a:ext uri="{FF2B5EF4-FFF2-40B4-BE49-F238E27FC236}">
              <a16:creationId xmlns="" xmlns:a16="http://schemas.microsoft.com/office/drawing/2014/main" id="{161A7561-18D4-4852-9090-05CE88B137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a:extLst>
            <a:ext uri="{FF2B5EF4-FFF2-40B4-BE49-F238E27FC236}">
              <a16:creationId xmlns="" xmlns:a16="http://schemas.microsoft.com/office/drawing/2014/main" id="{14B78600-3482-4B87-9907-70BF0E5A10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a:extLst>
            <a:ext uri="{FF2B5EF4-FFF2-40B4-BE49-F238E27FC236}">
              <a16:creationId xmlns="" xmlns:a16="http://schemas.microsoft.com/office/drawing/2014/main" id="{A729ED28-097C-4E48-BC18-6D791AA54C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a:extLst>
            <a:ext uri="{FF2B5EF4-FFF2-40B4-BE49-F238E27FC236}">
              <a16:creationId xmlns="" xmlns:a16="http://schemas.microsoft.com/office/drawing/2014/main" id="{6DB15265-70D2-4D68-B5E7-8D1674916DD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a:extLst>
            <a:ext uri="{FF2B5EF4-FFF2-40B4-BE49-F238E27FC236}">
              <a16:creationId xmlns="" xmlns:a16="http://schemas.microsoft.com/office/drawing/2014/main" id="{1F354CA0-050B-4044-9BF1-14FE3377EE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5" name="テキスト ボックス 614">
          <a:extLst>
            <a:ext uri="{FF2B5EF4-FFF2-40B4-BE49-F238E27FC236}">
              <a16:creationId xmlns="" xmlns:a16="http://schemas.microsoft.com/office/drawing/2014/main" id="{B052FB58-4719-4EF8-9CFD-C2ADD4F72DB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6" name="直線コネクタ 615">
          <a:extLst>
            <a:ext uri="{FF2B5EF4-FFF2-40B4-BE49-F238E27FC236}">
              <a16:creationId xmlns="" xmlns:a16="http://schemas.microsoft.com/office/drawing/2014/main" id="{68750D16-1CB6-48B1-9131-714A3DFE8C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7" name="テキスト ボックス 616">
          <a:extLst>
            <a:ext uri="{FF2B5EF4-FFF2-40B4-BE49-F238E27FC236}">
              <a16:creationId xmlns="" xmlns:a16="http://schemas.microsoft.com/office/drawing/2014/main" id="{193EFD80-8EA9-437A-A134-B46419FFF5F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8" name="直線コネクタ 617">
          <a:extLst>
            <a:ext uri="{FF2B5EF4-FFF2-40B4-BE49-F238E27FC236}">
              <a16:creationId xmlns="" xmlns:a16="http://schemas.microsoft.com/office/drawing/2014/main" id="{9DEB04D7-CB1F-43B2-8F6B-77C35892F8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9" name="テキスト ボックス 618">
          <a:extLst>
            <a:ext uri="{FF2B5EF4-FFF2-40B4-BE49-F238E27FC236}">
              <a16:creationId xmlns="" xmlns:a16="http://schemas.microsoft.com/office/drawing/2014/main" id="{9480A1A9-CDB2-48F0-B580-A1CCAA527D2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0" name="直線コネクタ 619">
          <a:extLst>
            <a:ext uri="{FF2B5EF4-FFF2-40B4-BE49-F238E27FC236}">
              <a16:creationId xmlns="" xmlns:a16="http://schemas.microsoft.com/office/drawing/2014/main" id="{E850242F-E1E7-40E3-87AA-98EF5011E5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1" name="テキスト ボックス 620">
          <a:extLst>
            <a:ext uri="{FF2B5EF4-FFF2-40B4-BE49-F238E27FC236}">
              <a16:creationId xmlns="" xmlns:a16="http://schemas.microsoft.com/office/drawing/2014/main" id="{14BD1AB4-C6E0-4F26-B4E3-1607765327C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2" name="直線コネクタ 621">
          <a:extLst>
            <a:ext uri="{FF2B5EF4-FFF2-40B4-BE49-F238E27FC236}">
              <a16:creationId xmlns="" xmlns:a16="http://schemas.microsoft.com/office/drawing/2014/main" id="{A44F179A-5B9A-4C84-8A58-1FDF213A48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3" name="テキスト ボックス 622">
          <a:extLst>
            <a:ext uri="{FF2B5EF4-FFF2-40B4-BE49-F238E27FC236}">
              <a16:creationId xmlns="" xmlns:a16="http://schemas.microsoft.com/office/drawing/2014/main" id="{CF1E3CFC-C1D9-4D09-830F-C36F81F4FC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4" name="直線コネクタ 623">
          <a:extLst>
            <a:ext uri="{FF2B5EF4-FFF2-40B4-BE49-F238E27FC236}">
              <a16:creationId xmlns="" xmlns:a16="http://schemas.microsoft.com/office/drawing/2014/main" id="{3468386E-B7B1-4D4A-AC67-EA5D004D4ED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5" name="テキスト ボックス 624">
          <a:extLst>
            <a:ext uri="{FF2B5EF4-FFF2-40B4-BE49-F238E27FC236}">
              <a16:creationId xmlns="" xmlns:a16="http://schemas.microsoft.com/office/drawing/2014/main" id="{75602BF7-C3B7-497B-A5A6-C034EFB3126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6" name="直線コネクタ 625">
          <a:extLst>
            <a:ext uri="{FF2B5EF4-FFF2-40B4-BE49-F238E27FC236}">
              <a16:creationId xmlns="" xmlns:a16="http://schemas.microsoft.com/office/drawing/2014/main" id="{787C9F26-43CC-484B-ABE1-8EB075ABB7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7" name="テキスト ボックス 626">
          <a:extLst>
            <a:ext uri="{FF2B5EF4-FFF2-40B4-BE49-F238E27FC236}">
              <a16:creationId xmlns="" xmlns:a16="http://schemas.microsoft.com/office/drawing/2014/main" id="{BB54AD59-ED75-48CC-97E7-F10B6B5E5B1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8" name="直線コネクタ 627">
          <a:extLst>
            <a:ext uri="{FF2B5EF4-FFF2-40B4-BE49-F238E27FC236}">
              <a16:creationId xmlns="" xmlns:a16="http://schemas.microsoft.com/office/drawing/2014/main" id="{6D974E43-FD23-4D7B-97C3-67D804A63C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a:extLst>
            <a:ext uri="{FF2B5EF4-FFF2-40B4-BE49-F238E27FC236}">
              <a16:creationId xmlns="" xmlns:a16="http://schemas.microsoft.com/office/drawing/2014/main" id="{BE96D47E-579B-403C-AF39-A51EB06B4A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30" name="直線コネクタ 629">
          <a:extLst>
            <a:ext uri="{FF2B5EF4-FFF2-40B4-BE49-F238E27FC236}">
              <a16:creationId xmlns="" xmlns:a16="http://schemas.microsoft.com/office/drawing/2014/main" id="{E31DD732-13E7-40F8-A4CD-CA485315AC4F}"/>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1" name="【消防施設】&#10;有形固定資産減価償却率最小値テキスト">
          <a:extLst>
            <a:ext uri="{FF2B5EF4-FFF2-40B4-BE49-F238E27FC236}">
              <a16:creationId xmlns="" xmlns:a16="http://schemas.microsoft.com/office/drawing/2014/main" id="{F579A9F1-254C-4ED2-964B-5B38167D06F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2" name="直線コネクタ 631">
          <a:extLst>
            <a:ext uri="{FF2B5EF4-FFF2-40B4-BE49-F238E27FC236}">
              <a16:creationId xmlns="" xmlns:a16="http://schemas.microsoft.com/office/drawing/2014/main" id="{B96792DC-8725-4BDB-8B30-B76DA0D27F6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33" name="【消防施設】&#10;有形固定資産減価償却率最大値テキスト">
          <a:extLst>
            <a:ext uri="{FF2B5EF4-FFF2-40B4-BE49-F238E27FC236}">
              <a16:creationId xmlns="" xmlns:a16="http://schemas.microsoft.com/office/drawing/2014/main" id="{2BC0F78C-F402-4925-9C45-079FB89DD5AD}"/>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34" name="直線コネクタ 633">
          <a:extLst>
            <a:ext uri="{FF2B5EF4-FFF2-40B4-BE49-F238E27FC236}">
              <a16:creationId xmlns="" xmlns:a16="http://schemas.microsoft.com/office/drawing/2014/main" id="{A1EE0220-85A1-4797-BA6B-65F5CC64A2B8}"/>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35" name="【消防施設】&#10;有形固定資産減価償却率平均値テキスト">
          <a:extLst>
            <a:ext uri="{FF2B5EF4-FFF2-40B4-BE49-F238E27FC236}">
              <a16:creationId xmlns="" xmlns:a16="http://schemas.microsoft.com/office/drawing/2014/main" id="{9C86E013-9A13-4527-83DE-FBDB8AAA70F9}"/>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36" name="フローチャート: 判断 635">
          <a:extLst>
            <a:ext uri="{FF2B5EF4-FFF2-40B4-BE49-F238E27FC236}">
              <a16:creationId xmlns="" xmlns:a16="http://schemas.microsoft.com/office/drawing/2014/main" id="{B1CA796C-FED7-46B2-ABD5-410727EE1DAD}"/>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37" name="フローチャート: 判断 636">
          <a:extLst>
            <a:ext uri="{FF2B5EF4-FFF2-40B4-BE49-F238E27FC236}">
              <a16:creationId xmlns="" xmlns:a16="http://schemas.microsoft.com/office/drawing/2014/main" id="{9783479F-D5F9-4B80-8C23-397588FEB09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38" name="フローチャート: 判断 637">
          <a:extLst>
            <a:ext uri="{FF2B5EF4-FFF2-40B4-BE49-F238E27FC236}">
              <a16:creationId xmlns="" xmlns:a16="http://schemas.microsoft.com/office/drawing/2014/main" id="{0822EA42-5454-416F-A19B-7D85F61A4A08}"/>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39" name="フローチャート: 判断 638">
          <a:extLst>
            <a:ext uri="{FF2B5EF4-FFF2-40B4-BE49-F238E27FC236}">
              <a16:creationId xmlns="" xmlns:a16="http://schemas.microsoft.com/office/drawing/2014/main" id="{2B9FF69B-DD56-4654-AC60-AA4EF4466D24}"/>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40" name="フローチャート: 判断 639">
          <a:extLst>
            <a:ext uri="{FF2B5EF4-FFF2-40B4-BE49-F238E27FC236}">
              <a16:creationId xmlns="" xmlns:a16="http://schemas.microsoft.com/office/drawing/2014/main" id="{A9D04E80-F789-4A07-80E3-5EA3110DF985}"/>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a:extLst>
            <a:ext uri="{FF2B5EF4-FFF2-40B4-BE49-F238E27FC236}">
              <a16:creationId xmlns="" xmlns:a16="http://schemas.microsoft.com/office/drawing/2014/main" id="{97F1E4F6-1D1B-46B0-AFF0-0F09204004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a:extLst>
            <a:ext uri="{FF2B5EF4-FFF2-40B4-BE49-F238E27FC236}">
              <a16:creationId xmlns="" xmlns:a16="http://schemas.microsoft.com/office/drawing/2014/main" id="{0B3D16E2-CEB4-4AFE-80F1-F79E851961A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a:extLst>
            <a:ext uri="{FF2B5EF4-FFF2-40B4-BE49-F238E27FC236}">
              <a16:creationId xmlns="" xmlns:a16="http://schemas.microsoft.com/office/drawing/2014/main" id="{EC94AA13-7070-448A-8B83-4288AF435D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a:extLst>
            <a:ext uri="{FF2B5EF4-FFF2-40B4-BE49-F238E27FC236}">
              <a16:creationId xmlns="" xmlns:a16="http://schemas.microsoft.com/office/drawing/2014/main" id="{776D4D46-40AB-4F3C-A552-11BE4C0AB10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a:extLst>
            <a:ext uri="{FF2B5EF4-FFF2-40B4-BE49-F238E27FC236}">
              <a16:creationId xmlns="" xmlns:a16="http://schemas.microsoft.com/office/drawing/2014/main" id="{5FE6D8D1-7C8D-4D1E-940F-0A0B9BEF662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23223</xdr:rowOff>
    </xdr:from>
    <xdr:to>
      <xdr:col>72</xdr:col>
      <xdr:colOff>38100</xdr:colOff>
      <xdr:row>82</xdr:row>
      <xdr:rowOff>124823</xdr:rowOff>
    </xdr:to>
    <xdr:sp macro="" textlink="">
      <xdr:nvSpPr>
        <xdr:cNvPr id="646" name="楕円 645">
          <a:extLst>
            <a:ext uri="{FF2B5EF4-FFF2-40B4-BE49-F238E27FC236}">
              <a16:creationId xmlns="" xmlns:a16="http://schemas.microsoft.com/office/drawing/2014/main" id="{2FF96717-2F8B-4129-B782-F6DE1B991458}"/>
            </a:ext>
          </a:extLst>
        </xdr:cNvPr>
        <xdr:cNvSpPr/>
      </xdr:nvSpPr>
      <xdr:spPr>
        <a:xfrm>
          <a:off x="136525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647" name="楕円 646">
          <a:extLst>
            <a:ext uri="{FF2B5EF4-FFF2-40B4-BE49-F238E27FC236}">
              <a16:creationId xmlns="" xmlns:a16="http://schemas.microsoft.com/office/drawing/2014/main" id="{B9FA3B71-037D-43FB-A312-61704A5689C0}"/>
            </a:ext>
          </a:extLst>
        </xdr:cNvPr>
        <xdr:cNvSpPr/>
      </xdr:nvSpPr>
      <xdr:spPr>
        <a:xfrm>
          <a:off x="12763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56062</xdr:rowOff>
    </xdr:from>
    <xdr:to>
      <xdr:col>71</xdr:col>
      <xdr:colOff>177800</xdr:colOff>
      <xdr:row>82</xdr:row>
      <xdr:rowOff>74023</xdr:rowOff>
    </xdr:to>
    <xdr:cxnSp macro="">
      <xdr:nvCxnSpPr>
        <xdr:cNvPr id="648" name="直線コネクタ 647">
          <a:extLst>
            <a:ext uri="{FF2B5EF4-FFF2-40B4-BE49-F238E27FC236}">
              <a16:creationId xmlns="" xmlns:a16="http://schemas.microsoft.com/office/drawing/2014/main" id="{935EA1B5-198B-4A72-9C1C-258FFEE89050}"/>
            </a:ext>
          </a:extLst>
        </xdr:cNvPr>
        <xdr:cNvCxnSpPr/>
      </xdr:nvCxnSpPr>
      <xdr:spPr>
        <a:xfrm>
          <a:off x="12814300" y="1411496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649" name="n_1aveValue【消防施設】&#10;有形固定資産減価償却率">
          <a:extLst>
            <a:ext uri="{FF2B5EF4-FFF2-40B4-BE49-F238E27FC236}">
              <a16:creationId xmlns="" xmlns:a16="http://schemas.microsoft.com/office/drawing/2014/main" id="{589E04B1-A869-4EE9-ADFF-0CCE58CDEC94}"/>
            </a:ext>
          </a:extLst>
        </xdr:cNvPr>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650" name="n_2aveValue【消防施設】&#10;有形固定資産減価償却率">
          <a:extLst>
            <a:ext uri="{FF2B5EF4-FFF2-40B4-BE49-F238E27FC236}">
              <a16:creationId xmlns="" xmlns:a16="http://schemas.microsoft.com/office/drawing/2014/main" id="{D61E4FC3-06F9-4A3B-BFD9-6C42A988B5BF}"/>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51" name="n_3aveValue【消防施設】&#10;有形固定資産減価償却率">
          <a:extLst>
            <a:ext uri="{FF2B5EF4-FFF2-40B4-BE49-F238E27FC236}">
              <a16:creationId xmlns="" xmlns:a16="http://schemas.microsoft.com/office/drawing/2014/main" id="{9909B2A2-D6E1-4E8F-AE9D-FEE9427A74B2}"/>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52" name="n_4aveValue【消防施設】&#10;有形固定資産減価償却率">
          <a:extLst>
            <a:ext uri="{FF2B5EF4-FFF2-40B4-BE49-F238E27FC236}">
              <a16:creationId xmlns="" xmlns:a16="http://schemas.microsoft.com/office/drawing/2014/main" id="{DD2DC978-091C-4EC9-9B1B-7EB1BF892725}"/>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141350</xdr:rowOff>
    </xdr:from>
    <xdr:ext cx="405111" cy="259045"/>
    <xdr:sp macro="" textlink="">
      <xdr:nvSpPr>
        <xdr:cNvPr id="653" name="n_3mainValue【消防施設】&#10;有形固定資産減価償却率">
          <a:extLst>
            <a:ext uri="{FF2B5EF4-FFF2-40B4-BE49-F238E27FC236}">
              <a16:creationId xmlns="" xmlns:a16="http://schemas.microsoft.com/office/drawing/2014/main" id="{4CEBB7AC-0477-4C27-8C38-E47E0EDB0685}"/>
            </a:ext>
          </a:extLst>
        </xdr:cNvPr>
        <xdr:cNvSpPr txBox="1"/>
      </xdr:nvSpPr>
      <xdr:spPr>
        <a:xfrm>
          <a:off x="13500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654" name="n_4mainValue【消防施設】&#10;有形固定資産減価償却率">
          <a:extLst>
            <a:ext uri="{FF2B5EF4-FFF2-40B4-BE49-F238E27FC236}">
              <a16:creationId xmlns="" xmlns:a16="http://schemas.microsoft.com/office/drawing/2014/main" id="{51758A4F-69C0-4A9E-BAD0-056E57F571A6}"/>
            </a:ext>
          </a:extLst>
        </xdr:cNvPr>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 xmlns:a16="http://schemas.microsoft.com/office/drawing/2014/main" id="{6A442ABF-5F2E-490B-8417-2A338DC1BC1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 xmlns:a16="http://schemas.microsoft.com/office/drawing/2014/main" id="{738AFB66-074D-4867-98B8-99C7435A41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 xmlns:a16="http://schemas.microsoft.com/office/drawing/2014/main" id="{D1205B27-A987-4EB1-BCCD-BAD70C6C7E8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 xmlns:a16="http://schemas.microsoft.com/office/drawing/2014/main" id="{C89895FE-1DF0-4E0E-B5C1-C02634ADF53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 xmlns:a16="http://schemas.microsoft.com/office/drawing/2014/main" id="{C4986B6E-8A65-432D-B9CE-AD2EC8B662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 xmlns:a16="http://schemas.microsoft.com/office/drawing/2014/main" id="{632152C7-114A-4A73-944A-C6B64E7DE8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 xmlns:a16="http://schemas.microsoft.com/office/drawing/2014/main" id="{2C826E79-35C0-4C97-B398-4A02E0A93F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 xmlns:a16="http://schemas.microsoft.com/office/drawing/2014/main" id="{694C190E-0C0C-4863-AA6C-CDE4AAD252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 xmlns:a16="http://schemas.microsoft.com/office/drawing/2014/main" id="{86EA3C4D-8BB6-48F0-BD72-38ADCC7E263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 xmlns:a16="http://schemas.microsoft.com/office/drawing/2014/main" id="{29D913DC-8C40-4CAA-90FA-4892AF5959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5" name="直線コネクタ 664">
          <a:extLst>
            <a:ext uri="{FF2B5EF4-FFF2-40B4-BE49-F238E27FC236}">
              <a16:creationId xmlns="" xmlns:a16="http://schemas.microsoft.com/office/drawing/2014/main" id="{C8061AB2-BEBE-4A3A-B4BC-D3B1B768F0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6" name="テキスト ボックス 665">
          <a:extLst>
            <a:ext uri="{FF2B5EF4-FFF2-40B4-BE49-F238E27FC236}">
              <a16:creationId xmlns="" xmlns:a16="http://schemas.microsoft.com/office/drawing/2014/main" id="{F3D1EB08-5C84-4AFA-9977-BC59F9C249E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7" name="直線コネクタ 666">
          <a:extLst>
            <a:ext uri="{FF2B5EF4-FFF2-40B4-BE49-F238E27FC236}">
              <a16:creationId xmlns="" xmlns:a16="http://schemas.microsoft.com/office/drawing/2014/main" id="{CBEC521E-54C5-4D79-9222-4711A3724D8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8" name="テキスト ボックス 667">
          <a:extLst>
            <a:ext uri="{FF2B5EF4-FFF2-40B4-BE49-F238E27FC236}">
              <a16:creationId xmlns="" xmlns:a16="http://schemas.microsoft.com/office/drawing/2014/main" id="{C2CA31D3-E553-47AC-9F93-9BC1DE2343C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9" name="直線コネクタ 668">
          <a:extLst>
            <a:ext uri="{FF2B5EF4-FFF2-40B4-BE49-F238E27FC236}">
              <a16:creationId xmlns="" xmlns:a16="http://schemas.microsoft.com/office/drawing/2014/main" id="{02E05478-B99F-44D6-8990-96B2E635EA6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0" name="テキスト ボックス 669">
          <a:extLst>
            <a:ext uri="{FF2B5EF4-FFF2-40B4-BE49-F238E27FC236}">
              <a16:creationId xmlns="" xmlns:a16="http://schemas.microsoft.com/office/drawing/2014/main" id="{45E3D3E6-DAE3-4F74-8D66-F6B4F47D4F7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1" name="直線コネクタ 670">
          <a:extLst>
            <a:ext uri="{FF2B5EF4-FFF2-40B4-BE49-F238E27FC236}">
              <a16:creationId xmlns="" xmlns:a16="http://schemas.microsoft.com/office/drawing/2014/main" id="{ED2AD4D6-5DB8-4DF2-A6E3-E9E7003BAE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2" name="テキスト ボックス 671">
          <a:extLst>
            <a:ext uri="{FF2B5EF4-FFF2-40B4-BE49-F238E27FC236}">
              <a16:creationId xmlns="" xmlns:a16="http://schemas.microsoft.com/office/drawing/2014/main" id="{46347C48-FA9E-43B1-9E02-18B334EF149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 xmlns:a16="http://schemas.microsoft.com/office/drawing/2014/main" id="{02A8D48A-1833-4D8D-8160-11A86DF839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 xmlns:a16="http://schemas.microsoft.com/office/drawing/2014/main" id="{40AA1CDB-5A95-4EE2-8459-C28EFBC39C8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a:extLst>
            <a:ext uri="{FF2B5EF4-FFF2-40B4-BE49-F238E27FC236}">
              <a16:creationId xmlns="" xmlns:a16="http://schemas.microsoft.com/office/drawing/2014/main" id="{3FC0B45F-B171-4586-AF22-430D7C68D64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76" name="直線コネクタ 675">
          <a:extLst>
            <a:ext uri="{FF2B5EF4-FFF2-40B4-BE49-F238E27FC236}">
              <a16:creationId xmlns="" xmlns:a16="http://schemas.microsoft.com/office/drawing/2014/main" id="{5D064A50-C827-4B9A-A11A-0F2840B2C647}"/>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7" name="【消防施設】&#10;一人当たり面積最小値テキスト">
          <a:extLst>
            <a:ext uri="{FF2B5EF4-FFF2-40B4-BE49-F238E27FC236}">
              <a16:creationId xmlns="" xmlns:a16="http://schemas.microsoft.com/office/drawing/2014/main" id="{0414A8A2-71A4-41BD-959F-C2B5F24A8AF3}"/>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8" name="直線コネクタ 677">
          <a:extLst>
            <a:ext uri="{FF2B5EF4-FFF2-40B4-BE49-F238E27FC236}">
              <a16:creationId xmlns="" xmlns:a16="http://schemas.microsoft.com/office/drawing/2014/main" id="{D70F8404-1E49-4C2E-9A12-089AE3D4CFF3}"/>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79" name="【消防施設】&#10;一人当たり面積最大値テキスト">
          <a:extLst>
            <a:ext uri="{FF2B5EF4-FFF2-40B4-BE49-F238E27FC236}">
              <a16:creationId xmlns="" xmlns:a16="http://schemas.microsoft.com/office/drawing/2014/main" id="{4FE0A387-316F-414D-A0D5-1ACEBACF3C9F}"/>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80" name="直線コネクタ 679">
          <a:extLst>
            <a:ext uri="{FF2B5EF4-FFF2-40B4-BE49-F238E27FC236}">
              <a16:creationId xmlns="" xmlns:a16="http://schemas.microsoft.com/office/drawing/2014/main" id="{FBBB8226-5AE8-4094-B06F-BF2EE50B7429}"/>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681" name="【消防施設】&#10;一人当たり面積平均値テキスト">
          <a:extLst>
            <a:ext uri="{FF2B5EF4-FFF2-40B4-BE49-F238E27FC236}">
              <a16:creationId xmlns="" xmlns:a16="http://schemas.microsoft.com/office/drawing/2014/main" id="{1D907377-3F9C-47E1-8EFF-A630A08DBF75}"/>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682" name="フローチャート: 判断 681">
          <a:extLst>
            <a:ext uri="{FF2B5EF4-FFF2-40B4-BE49-F238E27FC236}">
              <a16:creationId xmlns="" xmlns:a16="http://schemas.microsoft.com/office/drawing/2014/main" id="{6191B0BA-72D4-44DD-9B01-31F5EFB5821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683" name="フローチャート: 判断 682">
          <a:extLst>
            <a:ext uri="{FF2B5EF4-FFF2-40B4-BE49-F238E27FC236}">
              <a16:creationId xmlns="" xmlns:a16="http://schemas.microsoft.com/office/drawing/2014/main" id="{1582C21C-997B-4796-9BAB-46DDBBB9EF5D}"/>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684" name="フローチャート: 判断 683">
          <a:extLst>
            <a:ext uri="{FF2B5EF4-FFF2-40B4-BE49-F238E27FC236}">
              <a16:creationId xmlns="" xmlns:a16="http://schemas.microsoft.com/office/drawing/2014/main" id="{F8C0B75B-72C1-4E17-851E-25E712DC3053}"/>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685" name="フローチャート: 判断 684">
          <a:extLst>
            <a:ext uri="{FF2B5EF4-FFF2-40B4-BE49-F238E27FC236}">
              <a16:creationId xmlns="" xmlns:a16="http://schemas.microsoft.com/office/drawing/2014/main" id="{FDC82018-EB0D-499C-87EA-62E37D4D91B4}"/>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686" name="フローチャート: 判断 685">
          <a:extLst>
            <a:ext uri="{FF2B5EF4-FFF2-40B4-BE49-F238E27FC236}">
              <a16:creationId xmlns="" xmlns:a16="http://schemas.microsoft.com/office/drawing/2014/main" id="{F6BEAE14-86B9-40EB-A576-5819A8B4BCC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 xmlns:a16="http://schemas.microsoft.com/office/drawing/2014/main" id="{0CD1CE61-8CA7-450C-BEA6-FF2F4F3C568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 xmlns:a16="http://schemas.microsoft.com/office/drawing/2014/main" id="{54BDC4B4-8669-40E3-9EBF-3DC2A11D7A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 xmlns:a16="http://schemas.microsoft.com/office/drawing/2014/main" id="{5246B9AB-AE29-41D6-9822-F1F491C160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 xmlns:a16="http://schemas.microsoft.com/office/drawing/2014/main" id="{EB1799DC-5B0F-4DD3-84D3-5F61C548E97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 xmlns:a16="http://schemas.microsoft.com/office/drawing/2014/main" id="{CFF2857F-C071-423B-9EDE-1F954796B6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19304</xdr:rowOff>
    </xdr:from>
    <xdr:to>
      <xdr:col>102</xdr:col>
      <xdr:colOff>165100</xdr:colOff>
      <xdr:row>84</xdr:row>
      <xdr:rowOff>120904</xdr:rowOff>
    </xdr:to>
    <xdr:sp macro="" textlink="">
      <xdr:nvSpPr>
        <xdr:cNvPr id="692" name="楕円 691">
          <a:extLst>
            <a:ext uri="{FF2B5EF4-FFF2-40B4-BE49-F238E27FC236}">
              <a16:creationId xmlns="" xmlns:a16="http://schemas.microsoft.com/office/drawing/2014/main" id="{44BB468A-09C9-4DC3-916C-F454FBE8E600}"/>
            </a:ext>
          </a:extLst>
        </xdr:cNvPr>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19304</xdr:rowOff>
    </xdr:from>
    <xdr:to>
      <xdr:col>98</xdr:col>
      <xdr:colOff>38100</xdr:colOff>
      <xdr:row>84</xdr:row>
      <xdr:rowOff>120904</xdr:rowOff>
    </xdr:to>
    <xdr:sp macro="" textlink="">
      <xdr:nvSpPr>
        <xdr:cNvPr id="693" name="楕円 692">
          <a:extLst>
            <a:ext uri="{FF2B5EF4-FFF2-40B4-BE49-F238E27FC236}">
              <a16:creationId xmlns="" xmlns:a16="http://schemas.microsoft.com/office/drawing/2014/main" id="{D34DEF34-D68F-42D4-88C3-466F1B95F23C}"/>
            </a:ext>
          </a:extLst>
        </xdr:cNvPr>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70104</xdr:rowOff>
    </xdr:to>
    <xdr:cxnSp macro="">
      <xdr:nvCxnSpPr>
        <xdr:cNvPr id="694" name="直線コネクタ 693">
          <a:extLst>
            <a:ext uri="{FF2B5EF4-FFF2-40B4-BE49-F238E27FC236}">
              <a16:creationId xmlns="" xmlns:a16="http://schemas.microsoft.com/office/drawing/2014/main" id="{6D684C25-5F88-43B8-AF81-D9CB78067E1A}"/>
            </a:ext>
          </a:extLst>
        </xdr:cNvPr>
        <xdr:cNvCxnSpPr/>
      </xdr:nvCxnSpPr>
      <xdr:spPr>
        <a:xfrm>
          <a:off x="18656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695" name="n_1aveValue【消防施設】&#10;一人当たり面積">
          <a:extLst>
            <a:ext uri="{FF2B5EF4-FFF2-40B4-BE49-F238E27FC236}">
              <a16:creationId xmlns="" xmlns:a16="http://schemas.microsoft.com/office/drawing/2014/main" id="{E0061B2D-B753-42B2-A1A7-798F1BB04211}"/>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96" name="n_2aveValue【消防施設】&#10;一人当たり面積">
          <a:extLst>
            <a:ext uri="{FF2B5EF4-FFF2-40B4-BE49-F238E27FC236}">
              <a16:creationId xmlns="" xmlns:a16="http://schemas.microsoft.com/office/drawing/2014/main" id="{BB33206C-DFCB-4D77-B5B1-E42CBAD1B314}"/>
            </a:ext>
          </a:extLst>
        </xdr:cNvPr>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97" name="n_3aveValue【消防施設】&#10;一人当たり面積">
          <a:extLst>
            <a:ext uri="{FF2B5EF4-FFF2-40B4-BE49-F238E27FC236}">
              <a16:creationId xmlns="" xmlns:a16="http://schemas.microsoft.com/office/drawing/2014/main" id="{48986128-5C85-4C75-B9C2-892FF0DA1F6D}"/>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698" name="n_4aveValue【消防施設】&#10;一人当たり面積">
          <a:extLst>
            <a:ext uri="{FF2B5EF4-FFF2-40B4-BE49-F238E27FC236}">
              <a16:creationId xmlns="" xmlns:a16="http://schemas.microsoft.com/office/drawing/2014/main" id="{D18D3312-7D12-4084-A9D6-A33139122FB7}"/>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699" name="n_3mainValue【消防施設】&#10;一人当たり面積">
          <a:extLst>
            <a:ext uri="{FF2B5EF4-FFF2-40B4-BE49-F238E27FC236}">
              <a16:creationId xmlns="" xmlns:a16="http://schemas.microsoft.com/office/drawing/2014/main" id="{0AE49B43-C5C2-48DC-9689-CE304546DCB7}"/>
            </a:ext>
          </a:extLst>
        </xdr:cNvPr>
        <xdr:cNvSpPr txBox="1"/>
      </xdr:nvSpPr>
      <xdr:spPr>
        <a:xfrm>
          <a:off x="19310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137431</xdr:rowOff>
    </xdr:from>
    <xdr:ext cx="469744" cy="259045"/>
    <xdr:sp macro="" textlink="">
      <xdr:nvSpPr>
        <xdr:cNvPr id="700" name="n_4mainValue【消防施設】&#10;一人当たり面積">
          <a:extLst>
            <a:ext uri="{FF2B5EF4-FFF2-40B4-BE49-F238E27FC236}">
              <a16:creationId xmlns="" xmlns:a16="http://schemas.microsoft.com/office/drawing/2014/main" id="{DB052FF8-EBF4-4E40-BEA5-B3C8D3CC14F2}"/>
            </a:ext>
          </a:extLst>
        </xdr:cNvPr>
        <xdr:cNvSpPr txBox="1"/>
      </xdr:nvSpPr>
      <xdr:spPr>
        <a:xfrm>
          <a:off x="18421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 xmlns:a16="http://schemas.microsoft.com/office/drawing/2014/main" id="{B442755B-DAE3-4736-86AC-F877CDF8C8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 xmlns:a16="http://schemas.microsoft.com/office/drawing/2014/main" id="{E4470292-37B4-44E3-AF79-058932F10B2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 xmlns:a16="http://schemas.microsoft.com/office/drawing/2014/main" id="{877ED110-6C8F-49F0-83DB-232314FE30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 xmlns:a16="http://schemas.microsoft.com/office/drawing/2014/main" id="{D84113B9-DE48-4476-AD5B-7756D12EE9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 xmlns:a16="http://schemas.microsoft.com/office/drawing/2014/main" id="{61328695-2C07-4AAC-9871-52AE3544C5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 xmlns:a16="http://schemas.microsoft.com/office/drawing/2014/main" id="{F288A259-A759-41F8-8BF3-266E78179C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 xmlns:a16="http://schemas.microsoft.com/office/drawing/2014/main" id="{385B4661-26DB-4586-B10C-3D31CC1784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 xmlns:a16="http://schemas.microsoft.com/office/drawing/2014/main" id="{10AAAC6B-6F14-4E41-B89A-A6563CE659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 xmlns:a16="http://schemas.microsoft.com/office/drawing/2014/main" id="{E3195864-9396-41CA-92D9-8A87BB52AF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 xmlns:a16="http://schemas.microsoft.com/office/drawing/2014/main" id="{4CE06714-3D8A-45B5-BC7A-D4919A5B94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 xmlns:a16="http://schemas.microsoft.com/office/drawing/2014/main" id="{93B19237-DE83-441F-803A-5958E69B09E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 xmlns:a16="http://schemas.microsoft.com/office/drawing/2014/main" id="{507154D9-77A7-469C-8484-3774A503E7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 xmlns:a16="http://schemas.microsoft.com/office/drawing/2014/main" id="{F82D4057-6117-415A-9AC1-269F2C004C4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 xmlns:a16="http://schemas.microsoft.com/office/drawing/2014/main" id="{3B6E6AE9-8C87-4868-9E33-08C244C5F48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 xmlns:a16="http://schemas.microsoft.com/office/drawing/2014/main" id="{0517E19D-51EF-4431-84F0-54428F0AF55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 xmlns:a16="http://schemas.microsoft.com/office/drawing/2014/main" id="{C213A8AF-BCC7-4565-86A1-361A2A36BB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 xmlns:a16="http://schemas.microsoft.com/office/drawing/2014/main" id="{0A54C444-193D-41FC-BBA9-6DDC403330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 xmlns:a16="http://schemas.microsoft.com/office/drawing/2014/main" id="{A5BDA8B5-3612-48FB-B835-987D9CED9CE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 xmlns:a16="http://schemas.microsoft.com/office/drawing/2014/main" id="{444E2BB3-54C7-49B2-86E9-3B5E7B851D3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 xmlns:a16="http://schemas.microsoft.com/office/drawing/2014/main" id="{E9706C0A-5CD6-4B6A-8DC0-B96563360C9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 xmlns:a16="http://schemas.microsoft.com/office/drawing/2014/main" id="{E8A3995F-DB15-4A56-9F8E-BFB71566164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 xmlns:a16="http://schemas.microsoft.com/office/drawing/2014/main" id="{62C2BFBB-3F3E-4E5D-9A68-3CF3D92211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 xmlns:a16="http://schemas.microsoft.com/office/drawing/2014/main" id="{05A0FB03-8060-46B7-A2B4-4A06F228246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 xmlns:a16="http://schemas.microsoft.com/office/drawing/2014/main" id="{AE1533C7-0139-460A-A8AC-DEED2021BB5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 xmlns:a16="http://schemas.microsoft.com/office/drawing/2014/main" id="{AA28AA54-1AA7-4089-9F96-3D7F4CC3C5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26" name="直線コネクタ 725">
          <a:extLst>
            <a:ext uri="{FF2B5EF4-FFF2-40B4-BE49-F238E27FC236}">
              <a16:creationId xmlns="" xmlns:a16="http://schemas.microsoft.com/office/drawing/2014/main" id="{7590FA6E-22DA-47D4-B8A9-D12E762BB8E4}"/>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7" name="【庁舎】&#10;有形固定資産減価償却率最小値テキスト">
          <a:extLst>
            <a:ext uri="{FF2B5EF4-FFF2-40B4-BE49-F238E27FC236}">
              <a16:creationId xmlns="" xmlns:a16="http://schemas.microsoft.com/office/drawing/2014/main" id="{4B02905D-0665-40A6-B679-03ABF90C3348}"/>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8" name="直線コネクタ 727">
          <a:extLst>
            <a:ext uri="{FF2B5EF4-FFF2-40B4-BE49-F238E27FC236}">
              <a16:creationId xmlns="" xmlns:a16="http://schemas.microsoft.com/office/drawing/2014/main" id="{A9771CC6-21EF-4D3C-AAB2-2C2367A18312}"/>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29" name="【庁舎】&#10;有形固定資産減価償却率最大値テキスト">
          <a:extLst>
            <a:ext uri="{FF2B5EF4-FFF2-40B4-BE49-F238E27FC236}">
              <a16:creationId xmlns="" xmlns:a16="http://schemas.microsoft.com/office/drawing/2014/main" id="{EAC8DD60-B24C-4A4C-8447-F7F5C8D2F08F}"/>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30" name="直線コネクタ 729">
          <a:extLst>
            <a:ext uri="{FF2B5EF4-FFF2-40B4-BE49-F238E27FC236}">
              <a16:creationId xmlns="" xmlns:a16="http://schemas.microsoft.com/office/drawing/2014/main" id="{2E967D6C-35C1-4778-BED4-E68CCCD320F9}"/>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31" name="【庁舎】&#10;有形固定資産減価償却率平均値テキスト">
          <a:extLst>
            <a:ext uri="{FF2B5EF4-FFF2-40B4-BE49-F238E27FC236}">
              <a16:creationId xmlns="" xmlns:a16="http://schemas.microsoft.com/office/drawing/2014/main" id="{99E85249-45DC-4904-A9AC-8C0AEA6A16EA}"/>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32" name="フローチャート: 判断 731">
          <a:extLst>
            <a:ext uri="{FF2B5EF4-FFF2-40B4-BE49-F238E27FC236}">
              <a16:creationId xmlns="" xmlns:a16="http://schemas.microsoft.com/office/drawing/2014/main" id="{E95FA1A5-9155-454D-82A4-1841059CC9DE}"/>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33" name="フローチャート: 判断 732">
          <a:extLst>
            <a:ext uri="{FF2B5EF4-FFF2-40B4-BE49-F238E27FC236}">
              <a16:creationId xmlns="" xmlns:a16="http://schemas.microsoft.com/office/drawing/2014/main" id="{D3F74705-E364-4D69-968D-5776D418096A}"/>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34" name="フローチャート: 判断 733">
          <a:extLst>
            <a:ext uri="{FF2B5EF4-FFF2-40B4-BE49-F238E27FC236}">
              <a16:creationId xmlns="" xmlns:a16="http://schemas.microsoft.com/office/drawing/2014/main" id="{F9B5C175-7523-405A-B786-2F1B581BB6A9}"/>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35" name="フローチャート: 判断 734">
          <a:extLst>
            <a:ext uri="{FF2B5EF4-FFF2-40B4-BE49-F238E27FC236}">
              <a16:creationId xmlns="" xmlns:a16="http://schemas.microsoft.com/office/drawing/2014/main" id="{4096CE55-5D8B-4AEA-A445-AA0E6A2939C3}"/>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36" name="フローチャート: 判断 735">
          <a:extLst>
            <a:ext uri="{FF2B5EF4-FFF2-40B4-BE49-F238E27FC236}">
              <a16:creationId xmlns="" xmlns:a16="http://schemas.microsoft.com/office/drawing/2014/main" id="{AAD351C2-41C8-4507-8C6B-BDD45E1C4572}"/>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B99410DD-DB4A-4F28-809A-12F6367790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4D99C577-C106-46C7-A6B3-D422A99810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B1EFC2FF-319D-4945-B46B-937E9C4D5E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 xmlns:a16="http://schemas.microsoft.com/office/drawing/2014/main" id="{504C99D8-6A37-47F5-8F7D-7A790C2920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 xmlns:a16="http://schemas.microsoft.com/office/drawing/2014/main" id="{070AB701-A2FD-4055-9104-FCD69D4A47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71120</xdr:rowOff>
    </xdr:from>
    <xdr:to>
      <xdr:col>72</xdr:col>
      <xdr:colOff>38100</xdr:colOff>
      <xdr:row>106</xdr:row>
      <xdr:rowOff>1270</xdr:rowOff>
    </xdr:to>
    <xdr:sp macro="" textlink="">
      <xdr:nvSpPr>
        <xdr:cNvPr id="742" name="楕円 741">
          <a:extLst>
            <a:ext uri="{FF2B5EF4-FFF2-40B4-BE49-F238E27FC236}">
              <a16:creationId xmlns="" xmlns:a16="http://schemas.microsoft.com/office/drawing/2014/main" id="{AADAF027-B1B3-4772-B520-64C5EE3B6CA5}"/>
            </a:ext>
          </a:extLst>
        </xdr:cNvPr>
        <xdr:cNvSpPr/>
      </xdr:nvSpPr>
      <xdr:spPr>
        <a:xfrm>
          <a:off x="1365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51526</xdr:rowOff>
    </xdr:from>
    <xdr:to>
      <xdr:col>67</xdr:col>
      <xdr:colOff>101600</xdr:colOff>
      <xdr:row>105</xdr:row>
      <xdr:rowOff>153126</xdr:rowOff>
    </xdr:to>
    <xdr:sp macro="" textlink="">
      <xdr:nvSpPr>
        <xdr:cNvPr id="743" name="楕円 742">
          <a:extLst>
            <a:ext uri="{FF2B5EF4-FFF2-40B4-BE49-F238E27FC236}">
              <a16:creationId xmlns="" xmlns:a16="http://schemas.microsoft.com/office/drawing/2014/main" id="{BD04D710-123E-4C6F-B6D5-17C92186F8DE}"/>
            </a:ext>
          </a:extLst>
        </xdr:cNvPr>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121920</xdr:rowOff>
    </xdr:to>
    <xdr:cxnSp macro="">
      <xdr:nvCxnSpPr>
        <xdr:cNvPr id="744" name="直線コネクタ 743">
          <a:extLst>
            <a:ext uri="{FF2B5EF4-FFF2-40B4-BE49-F238E27FC236}">
              <a16:creationId xmlns="" xmlns:a16="http://schemas.microsoft.com/office/drawing/2014/main" id="{30B54D35-7E79-469B-B0D3-F06363009351}"/>
            </a:ext>
          </a:extLst>
        </xdr:cNvPr>
        <xdr:cNvCxnSpPr/>
      </xdr:nvCxnSpPr>
      <xdr:spPr>
        <a:xfrm>
          <a:off x="12814300" y="1810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45" name="n_1aveValue【庁舎】&#10;有形固定資産減価償却率">
          <a:extLst>
            <a:ext uri="{FF2B5EF4-FFF2-40B4-BE49-F238E27FC236}">
              <a16:creationId xmlns="" xmlns:a16="http://schemas.microsoft.com/office/drawing/2014/main" id="{6C214000-1F51-4DBB-8534-96FAF2AC6B5B}"/>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25961</xdr:rowOff>
    </xdr:from>
    <xdr:ext cx="405111" cy="259045"/>
    <xdr:sp macro="" textlink="">
      <xdr:nvSpPr>
        <xdr:cNvPr id="746" name="n_2aveValue【庁舎】&#10;有形固定資産減価償却率">
          <a:extLst>
            <a:ext uri="{FF2B5EF4-FFF2-40B4-BE49-F238E27FC236}">
              <a16:creationId xmlns="" xmlns:a16="http://schemas.microsoft.com/office/drawing/2014/main" id="{99586680-1AEE-48DB-902A-DC548A604BCC}"/>
            </a:ext>
          </a:extLst>
        </xdr:cNvPr>
        <xdr:cNvSpPr txBox="1"/>
      </xdr:nvSpPr>
      <xdr:spPr>
        <a:xfrm>
          <a:off x="14389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30859</xdr:rowOff>
    </xdr:from>
    <xdr:ext cx="405111" cy="259045"/>
    <xdr:sp macro="" textlink="">
      <xdr:nvSpPr>
        <xdr:cNvPr id="747" name="n_3aveValue【庁舎】&#10;有形固定資産減価償却率">
          <a:extLst>
            <a:ext uri="{FF2B5EF4-FFF2-40B4-BE49-F238E27FC236}">
              <a16:creationId xmlns="" xmlns:a16="http://schemas.microsoft.com/office/drawing/2014/main" id="{B0C1B9CD-DB32-468C-8C8E-0D13E2DD12A1}"/>
            </a:ext>
          </a:extLst>
        </xdr:cNvPr>
        <xdr:cNvSpPr txBox="1"/>
      </xdr:nvSpPr>
      <xdr:spPr>
        <a:xfrm>
          <a:off x="13500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37391</xdr:rowOff>
    </xdr:from>
    <xdr:ext cx="405111" cy="259045"/>
    <xdr:sp macro="" textlink="">
      <xdr:nvSpPr>
        <xdr:cNvPr id="748" name="n_4aveValue【庁舎】&#10;有形固定資産減価償却率">
          <a:extLst>
            <a:ext uri="{FF2B5EF4-FFF2-40B4-BE49-F238E27FC236}">
              <a16:creationId xmlns="" xmlns:a16="http://schemas.microsoft.com/office/drawing/2014/main" id="{0CA3E06F-2DA6-4EF5-8F2A-2D80560183A4}"/>
            </a:ext>
          </a:extLst>
        </xdr:cNvPr>
        <xdr:cNvSpPr txBox="1"/>
      </xdr:nvSpPr>
      <xdr:spPr>
        <a:xfrm>
          <a:off x="12611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49" name="n_3mainValue【庁舎】&#10;有形固定資産減価償却率">
          <a:extLst>
            <a:ext uri="{FF2B5EF4-FFF2-40B4-BE49-F238E27FC236}">
              <a16:creationId xmlns="" xmlns:a16="http://schemas.microsoft.com/office/drawing/2014/main" id="{77B48949-EADD-4AC3-8B0D-EE7A6CAA5BF0}"/>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750" name="n_4mainValue【庁舎】&#10;有形固定資産減価償却率">
          <a:extLst>
            <a:ext uri="{FF2B5EF4-FFF2-40B4-BE49-F238E27FC236}">
              <a16:creationId xmlns="" xmlns:a16="http://schemas.microsoft.com/office/drawing/2014/main" id="{00D05BF0-5F76-4D92-B170-0B7BC871248D}"/>
            </a:ext>
          </a:extLst>
        </xdr:cNvPr>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 xmlns:a16="http://schemas.microsoft.com/office/drawing/2014/main" id="{328B9514-5A85-4E1B-B8D7-C9117A79AB9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 xmlns:a16="http://schemas.microsoft.com/office/drawing/2014/main" id="{1B2E6928-2F94-4298-BB14-93E71C4FFF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 xmlns:a16="http://schemas.microsoft.com/office/drawing/2014/main" id="{BF61FF7C-30D6-4DD2-BAB9-3B733B32FF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 xmlns:a16="http://schemas.microsoft.com/office/drawing/2014/main" id="{8CBB1D15-DCA2-4233-B251-6B4FF9D671B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 xmlns:a16="http://schemas.microsoft.com/office/drawing/2014/main" id="{E48D094F-EF56-4EE9-96DB-39FE4A4540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 xmlns:a16="http://schemas.microsoft.com/office/drawing/2014/main" id="{D914D4BB-C1FF-4F4C-A623-A430936FBDF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 xmlns:a16="http://schemas.microsoft.com/office/drawing/2014/main" id="{868E62B1-B604-426C-8309-7B65D933C4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 xmlns:a16="http://schemas.microsoft.com/office/drawing/2014/main" id="{E2AE8810-46CE-44EF-9031-010BFE9863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 xmlns:a16="http://schemas.microsoft.com/office/drawing/2014/main" id="{78A52790-5C51-4D98-8EEB-C9C3D588FA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 xmlns:a16="http://schemas.microsoft.com/office/drawing/2014/main" id="{4D2AD89F-A249-478D-86C6-37965F4564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61" name="直線コネクタ 760">
          <a:extLst>
            <a:ext uri="{FF2B5EF4-FFF2-40B4-BE49-F238E27FC236}">
              <a16:creationId xmlns="" xmlns:a16="http://schemas.microsoft.com/office/drawing/2014/main" id="{EE2A7502-83AA-4F47-A5E5-FCA8789879A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2" name="テキスト ボックス 761">
          <a:extLst>
            <a:ext uri="{FF2B5EF4-FFF2-40B4-BE49-F238E27FC236}">
              <a16:creationId xmlns="" xmlns:a16="http://schemas.microsoft.com/office/drawing/2014/main" id="{7589A5A2-7AA5-44A0-A044-BDABF1DA4652}"/>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3" name="直線コネクタ 762">
          <a:extLst>
            <a:ext uri="{FF2B5EF4-FFF2-40B4-BE49-F238E27FC236}">
              <a16:creationId xmlns="" xmlns:a16="http://schemas.microsoft.com/office/drawing/2014/main" id="{4FF93945-AA3C-4F35-8292-42B8FA8B4F6C}"/>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64" name="テキスト ボックス 763">
          <a:extLst>
            <a:ext uri="{FF2B5EF4-FFF2-40B4-BE49-F238E27FC236}">
              <a16:creationId xmlns="" xmlns:a16="http://schemas.microsoft.com/office/drawing/2014/main" id="{43225349-9627-48E8-B648-103036C1B2C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65" name="直線コネクタ 764">
          <a:extLst>
            <a:ext uri="{FF2B5EF4-FFF2-40B4-BE49-F238E27FC236}">
              <a16:creationId xmlns="" xmlns:a16="http://schemas.microsoft.com/office/drawing/2014/main" id="{787DC764-A690-471B-A4B8-C88BF64A1371}"/>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66" name="テキスト ボックス 765">
          <a:extLst>
            <a:ext uri="{FF2B5EF4-FFF2-40B4-BE49-F238E27FC236}">
              <a16:creationId xmlns="" xmlns:a16="http://schemas.microsoft.com/office/drawing/2014/main" id="{75BCB540-4ADE-4223-B9B6-68DA9784B895}"/>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a:extLst>
            <a:ext uri="{FF2B5EF4-FFF2-40B4-BE49-F238E27FC236}">
              <a16:creationId xmlns="" xmlns:a16="http://schemas.microsoft.com/office/drawing/2014/main" id="{71ED1F1D-963B-467A-A71D-1F3740DCADA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a:extLst>
            <a:ext uri="{FF2B5EF4-FFF2-40B4-BE49-F238E27FC236}">
              <a16:creationId xmlns="" xmlns:a16="http://schemas.microsoft.com/office/drawing/2014/main" id="{71EDFCDC-F3B8-4BB5-94C8-306F0E258E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69" name="直線コネクタ 768">
          <a:extLst>
            <a:ext uri="{FF2B5EF4-FFF2-40B4-BE49-F238E27FC236}">
              <a16:creationId xmlns="" xmlns:a16="http://schemas.microsoft.com/office/drawing/2014/main" id="{CEAAF33F-99EE-48EF-853A-F8B0FB1894C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0" name="テキスト ボックス 769">
          <a:extLst>
            <a:ext uri="{FF2B5EF4-FFF2-40B4-BE49-F238E27FC236}">
              <a16:creationId xmlns="" xmlns:a16="http://schemas.microsoft.com/office/drawing/2014/main" id="{6DEB3F8E-CAAE-46D3-A661-A3157B11A97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1" name="直線コネクタ 770">
          <a:extLst>
            <a:ext uri="{FF2B5EF4-FFF2-40B4-BE49-F238E27FC236}">
              <a16:creationId xmlns="" xmlns:a16="http://schemas.microsoft.com/office/drawing/2014/main" id="{24327080-91E9-40A3-ACE9-9E696D6E1D5E}"/>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2" name="テキスト ボックス 771">
          <a:extLst>
            <a:ext uri="{FF2B5EF4-FFF2-40B4-BE49-F238E27FC236}">
              <a16:creationId xmlns="" xmlns:a16="http://schemas.microsoft.com/office/drawing/2014/main" id="{B4FC2DE6-8D98-4DC9-81C1-04549C5D47AB}"/>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3" name="直線コネクタ 772">
          <a:extLst>
            <a:ext uri="{FF2B5EF4-FFF2-40B4-BE49-F238E27FC236}">
              <a16:creationId xmlns="" xmlns:a16="http://schemas.microsoft.com/office/drawing/2014/main" id="{2E96C4A9-8902-4A80-8746-0F15FD49C23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74" name="テキスト ボックス 773">
          <a:extLst>
            <a:ext uri="{FF2B5EF4-FFF2-40B4-BE49-F238E27FC236}">
              <a16:creationId xmlns="" xmlns:a16="http://schemas.microsoft.com/office/drawing/2014/main" id="{D0A34579-9013-42F6-BBEF-C816BBFCFDFD}"/>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a:extLst>
            <a:ext uri="{FF2B5EF4-FFF2-40B4-BE49-F238E27FC236}">
              <a16:creationId xmlns="" xmlns:a16="http://schemas.microsoft.com/office/drawing/2014/main" id="{D5BAADD6-44BA-48FB-962A-0EC4DA23EE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a:extLst>
            <a:ext uri="{FF2B5EF4-FFF2-40B4-BE49-F238E27FC236}">
              <a16:creationId xmlns="" xmlns:a16="http://schemas.microsoft.com/office/drawing/2014/main" id="{819D2068-0868-4FA4-B67F-0AC5B25DC25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a:extLst>
            <a:ext uri="{FF2B5EF4-FFF2-40B4-BE49-F238E27FC236}">
              <a16:creationId xmlns="" xmlns:a16="http://schemas.microsoft.com/office/drawing/2014/main" id="{46D273D6-3EFC-439A-9FE7-EDE0C2B9C37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78" name="直線コネクタ 777">
          <a:extLst>
            <a:ext uri="{FF2B5EF4-FFF2-40B4-BE49-F238E27FC236}">
              <a16:creationId xmlns="" xmlns:a16="http://schemas.microsoft.com/office/drawing/2014/main" id="{AADF01FC-F7E9-46CE-8BDD-EA86FD97003F}"/>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79" name="【庁舎】&#10;一人当たり面積最小値テキスト">
          <a:extLst>
            <a:ext uri="{FF2B5EF4-FFF2-40B4-BE49-F238E27FC236}">
              <a16:creationId xmlns="" xmlns:a16="http://schemas.microsoft.com/office/drawing/2014/main" id="{0BEFBDC0-2AB6-4E27-86D2-E919BD8DDFAA}"/>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80" name="直線コネクタ 779">
          <a:extLst>
            <a:ext uri="{FF2B5EF4-FFF2-40B4-BE49-F238E27FC236}">
              <a16:creationId xmlns="" xmlns:a16="http://schemas.microsoft.com/office/drawing/2014/main" id="{98E35C24-470C-4DB8-B33F-6E2951D3F1F7}"/>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81" name="【庁舎】&#10;一人当たり面積最大値テキスト">
          <a:extLst>
            <a:ext uri="{FF2B5EF4-FFF2-40B4-BE49-F238E27FC236}">
              <a16:creationId xmlns="" xmlns:a16="http://schemas.microsoft.com/office/drawing/2014/main" id="{6BB06F87-98CB-4FF8-845E-097ECE77495A}"/>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82" name="直線コネクタ 781">
          <a:extLst>
            <a:ext uri="{FF2B5EF4-FFF2-40B4-BE49-F238E27FC236}">
              <a16:creationId xmlns="" xmlns:a16="http://schemas.microsoft.com/office/drawing/2014/main" id="{27DF9C31-C684-474A-BBF9-78AA6B1DC95E}"/>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783" name="【庁舎】&#10;一人当たり面積平均値テキスト">
          <a:extLst>
            <a:ext uri="{FF2B5EF4-FFF2-40B4-BE49-F238E27FC236}">
              <a16:creationId xmlns="" xmlns:a16="http://schemas.microsoft.com/office/drawing/2014/main" id="{850C32BC-C709-4F37-9C98-B9FAEF117EAC}"/>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84" name="フローチャート: 判断 783">
          <a:extLst>
            <a:ext uri="{FF2B5EF4-FFF2-40B4-BE49-F238E27FC236}">
              <a16:creationId xmlns="" xmlns:a16="http://schemas.microsoft.com/office/drawing/2014/main" id="{FEBD1A62-22F3-4181-B62B-F2BCA8407F91}"/>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85" name="フローチャート: 判断 784">
          <a:extLst>
            <a:ext uri="{FF2B5EF4-FFF2-40B4-BE49-F238E27FC236}">
              <a16:creationId xmlns="" xmlns:a16="http://schemas.microsoft.com/office/drawing/2014/main" id="{B4F61F99-C293-46B9-B275-0D6356545D12}"/>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86" name="フローチャート: 判断 785">
          <a:extLst>
            <a:ext uri="{FF2B5EF4-FFF2-40B4-BE49-F238E27FC236}">
              <a16:creationId xmlns="" xmlns:a16="http://schemas.microsoft.com/office/drawing/2014/main" id="{19E8C118-FCA0-4512-A056-E90061622623}"/>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87" name="フローチャート: 判断 786">
          <a:extLst>
            <a:ext uri="{FF2B5EF4-FFF2-40B4-BE49-F238E27FC236}">
              <a16:creationId xmlns="" xmlns:a16="http://schemas.microsoft.com/office/drawing/2014/main" id="{CD9FBEC7-D061-4860-A340-00012D7CA226}"/>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88" name="フローチャート: 判断 787">
          <a:extLst>
            <a:ext uri="{FF2B5EF4-FFF2-40B4-BE49-F238E27FC236}">
              <a16:creationId xmlns="" xmlns:a16="http://schemas.microsoft.com/office/drawing/2014/main" id="{B9E03FA7-410A-4FFF-9ACB-8BE9C67A4EBB}"/>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a:extLst>
            <a:ext uri="{FF2B5EF4-FFF2-40B4-BE49-F238E27FC236}">
              <a16:creationId xmlns="" xmlns:a16="http://schemas.microsoft.com/office/drawing/2014/main" id="{E3F88AB1-6045-411A-A60E-40461CD2D3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a:extLst>
            <a:ext uri="{FF2B5EF4-FFF2-40B4-BE49-F238E27FC236}">
              <a16:creationId xmlns="" xmlns:a16="http://schemas.microsoft.com/office/drawing/2014/main" id="{263E82F6-FB39-4820-A61F-CA0F46D3725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a:extLst>
            <a:ext uri="{FF2B5EF4-FFF2-40B4-BE49-F238E27FC236}">
              <a16:creationId xmlns="" xmlns:a16="http://schemas.microsoft.com/office/drawing/2014/main" id="{13D52B9B-1BED-4799-AEB8-8F2A38340B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a:extLst>
            <a:ext uri="{FF2B5EF4-FFF2-40B4-BE49-F238E27FC236}">
              <a16:creationId xmlns="" xmlns:a16="http://schemas.microsoft.com/office/drawing/2014/main" id="{30682551-DA44-4197-9D83-EC22DB0CFE2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a:extLst>
            <a:ext uri="{FF2B5EF4-FFF2-40B4-BE49-F238E27FC236}">
              <a16:creationId xmlns="" xmlns:a16="http://schemas.microsoft.com/office/drawing/2014/main" id="{6D545CC5-DA23-45DA-A66F-83FF326608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25400</xdr:rowOff>
    </xdr:from>
    <xdr:to>
      <xdr:col>102</xdr:col>
      <xdr:colOff>165100</xdr:colOff>
      <xdr:row>106</xdr:row>
      <xdr:rowOff>127000</xdr:rowOff>
    </xdr:to>
    <xdr:sp macro="" textlink="">
      <xdr:nvSpPr>
        <xdr:cNvPr id="794" name="楕円 793">
          <a:extLst>
            <a:ext uri="{FF2B5EF4-FFF2-40B4-BE49-F238E27FC236}">
              <a16:creationId xmlns="" xmlns:a16="http://schemas.microsoft.com/office/drawing/2014/main" id="{937AA4E8-A5EB-471D-B5FF-174CDA1B1963}"/>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795" name="楕円 794">
          <a:extLst>
            <a:ext uri="{FF2B5EF4-FFF2-40B4-BE49-F238E27FC236}">
              <a16:creationId xmlns="" xmlns:a16="http://schemas.microsoft.com/office/drawing/2014/main" id="{3E57F9FF-7DA3-4EB0-9430-D4E2C32787E8}"/>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76200</xdr:rowOff>
    </xdr:to>
    <xdr:cxnSp macro="">
      <xdr:nvCxnSpPr>
        <xdr:cNvPr id="796" name="直線コネクタ 795">
          <a:extLst>
            <a:ext uri="{FF2B5EF4-FFF2-40B4-BE49-F238E27FC236}">
              <a16:creationId xmlns="" xmlns:a16="http://schemas.microsoft.com/office/drawing/2014/main" id="{60C39FA5-32C8-400A-9E5B-C4F021D36C55}"/>
            </a:ext>
          </a:extLst>
        </xdr:cNvPr>
        <xdr:cNvCxnSpPr/>
      </xdr:nvCxnSpPr>
      <xdr:spPr>
        <a:xfrm>
          <a:off x="18656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797" name="n_1aveValue【庁舎】&#10;一人当たり面積">
          <a:extLst>
            <a:ext uri="{FF2B5EF4-FFF2-40B4-BE49-F238E27FC236}">
              <a16:creationId xmlns="" xmlns:a16="http://schemas.microsoft.com/office/drawing/2014/main" id="{6DA69E47-CC80-438C-B456-CC02C9211884}"/>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798" name="n_2aveValue【庁舎】&#10;一人当たり面積">
          <a:extLst>
            <a:ext uri="{FF2B5EF4-FFF2-40B4-BE49-F238E27FC236}">
              <a16:creationId xmlns="" xmlns:a16="http://schemas.microsoft.com/office/drawing/2014/main" id="{C2E22D1F-213E-4C07-9F12-627491208782}"/>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99" name="n_3aveValue【庁舎】&#10;一人当たり面積">
          <a:extLst>
            <a:ext uri="{FF2B5EF4-FFF2-40B4-BE49-F238E27FC236}">
              <a16:creationId xmlns="" xmlns:a16="http://schemas.microsoft.com/office/drawing/2014/main" id="{1A11C1D6-75C3-4BAC-853A-BC48D24FD802}"/>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00" name="n_4aveValue【庁舎】&#10;一人当たり面積">
          <a:extLst>
            <a:ext uri="{FF2B5EF4-FFF2-40B4-BE49-F238E27FC236}">
              <a16:creationId xmlns="" xmlns:a16="http://schemas.microsoft.com/office/drawing/2014/main" id="{9CBEE0BF-2224-4229-A7C1-7279A033FC73}"/>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801" name="n_3mainValue【庁舎】&#10;一人当たり面積">
          <a:extLst>
            <a:ext uri="{FF2B5EF4-FFF2-40B4-BE49-F238E27FC236}">
              <a16:creationId xmlns="" xmlns:a16="http://schemas.microsoft.com/office/drawing/2014/main" id="{23DB0F10-E4EA-4DDC-957B-4633AA3114F2}"/>
            </a:ext>
          </a:extLst>
        </xdr:cNvPr>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802" name="n_4mainValue【庁舎】&#10;一人当たり面積">
          <a:extLst>
            <a:ext uri="{FF2B5EF4-FFF2-40B4-BE49-F238E27FC236}">
              <a16:creationId xmlns="" xmlns:a16="http://schemas.microsoft.com/office/drawing/2014/main" id="{40073135-50B0-4146-BBF2-EC41D73F4C06}"/>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 xmlns:a16="http://schemas.microsoft.com/office/drawing/2014/main" id="{824C2E80-EA89-42A3-95AB-17D544A72F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 xmlns:a16="http://schemas.microsoft.com/office/drawing/2014/main" id="{4F5E98DF-374B-4364-8E56-7787325675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 xmlns:a16="http://schemas.microsoft.com/office/drawing/2014/main" id="{AB5D15E8-B3EA-443D-B9A1-1D6590BB97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地方消費税交付金や</a:t>
          </a:r>
          <a:r>
            <a:rPr kumimoji="1" lang="ja-JP" altLang="ja-JP" sz="1100">
              <a:solidFill>
                <a:schemeClr val="dk1"/>
              </a:solidFill>
              <a:effectLst/>
              <a:latin typeface="+mn-lt"/>
              <a:ea typeface="+mn-ea"/>
              <a:cs typeface="+mn-cs"/>
            </a:rPr>
            <a:t>固定資産税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増加により、</a:t>
          </a:r>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、個別算定経費（社会福祉費、</a:t>
          </a:r>
          <a:r>
            <a:rPr kumimoji="1" lang="ja-JP" altLang="en-US" sz="1100">
              <a:solidFill>
                <a:schemeClr val="dk1"/>
              </a:solidFill>
              <a:effectLst/>
              <a:latin typeface="+mn-lt"/>
              <a:ea typeface="+mn-ea"/>
              <a:cs typeface="+mn-cs"/>
            </a:rPr>
            <a:t>地域社会再生事業費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等の増加による基準財政需要額の増加が基準財政収入額の増加を上回ったため</a:t>
          </a:r>
          <a:r>
            <a:rPr kumimoji="1" lang="ja-JP" altLang="ja-JP" sz="1100">
              <a:solidFill>
                <a:schemeClr val="dk1"/>
              </a:solidFill>
              <a:effectLst/>
              <a:latin typeface="+mn-lt"/>
              <a:ea typeface="+mn-ea"/>
              <a:cs typeface="+mn-cs"/>
            </a:rPr>
            <a:t>、単年度</a:t>
          </a:r>
          <a:r>
            <a:rPr kumimoji="1" lang="ja-JP" altLang="en-US" sz="1100">
              <a:solidFill>
                <a:schemeClr val="dk1"/>
              </a:solidFill>
              <a:effectLst/>
              <a:latin typeface="+mn-lt"/>
              <a:ea typeface="+mn-ea"/>
              <a:cs typeface="+mn-cs"/>
            </a:rPr>
            <a:t>で減少し、３カ年</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も微減となった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今後は市税収入が減少する一方で、社会福祉費等が増加することが見込まれるため、厳しい状況が続くものと考えられる。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40</xdr:row>
      <xdr:rowOff>6350</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68442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39</xdr:row>
      <xdr:rowOff>157692</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に</a:t>
          </a:r>
          <a:r>
            <a:rPr kumimoji="1" lang="ja-JP" altLang="ja-JP" sz="1100">
              <a:solidFill>
                <a:schemeClr val="dk1"/>
              </a:solidFill>
              <a:effectLst/>
              <a:latin typeface="+mn-ea"/>
              <a:ea typeface="+mn-ea"/>
              <a:cs typeface="+mn-cs"/>
            </a:rPr>
            <a:t>は、</a:t>
          </a:r>
          <a:r>
            <a:rPr lang="ja-JP" altLang="ja-JP" sz="1100">
              <a:solidFill>
                <a:schemeClr val="dk1"/>
              </a:solidFill>
              <a:effectLst/>
              <a:latin typeface="+mn-ea"/>
              <a:ea typeface="+mn-ea"/>
              <a:cs typeface="+mn-cs"/>
            </a:rPr>
            <a:t>経常収支比率が</a:t>
          </a:r>
          <a:r>
            <a:rPr lang="en-US" altLang="ja-JP" sz="1100">
              <a:solidFill>
                <a:schemeClr val="dk1"/>
              </a:solidFill>
              <a:effectLst/>
              <a:latin typeface="+mn-ea"/>
              <a:ea typeface="+mn-ea"/>
              <a:cs typeface="+mn-cs"/>
            </a:rPr>
            <a:t>100</a:t>
          </a:r>
          <a:r>
            <a:rPr lang="ja-JP" altLang="ja-JP" sz="1100">
              <a:solidFill>
                <a:schemeClr val="dk1"/>
              </a:solidFill>
              <a:effectLst/>
              <a:latin typeface="+mn-ea"/>
              <a:ea typeface="+mn-ea"/>
              <a:cs typeface="+mn-cs"/>
            </a:rPr>
            <a:t>％を超え</a:t>
          </a:r>
          <a:r>
            <a:rPr lang="ja-JP" altLang="en-US" sz="1100">
              <a:solidFill>
                <a:schemeClr val="dk1"/>
              </a:solidFill>
              <a:effectLst/>
              <a:latin typeface="+mn-ea"/>
              <a:ea typeface="+mn-ea"/>
              <a:cs typeface="+mn-cs"/>
            </a:rPr>
            <a:t>ていたが、</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30</a:t>
          </a:r>
          <a:r>
            <a:rPr lang="ja-JP" altLang="ja-JP" sz="1100">
              <a:solidFill>
                <a:schemeClr val="dk1"/>
              </a:solidFill>
              <a:effectLst/>
              <a:latin typeface="+mn-ea"/>
              <a:ea typeface="+mn-ea"/>
              <a:cs typeface="+mn-cs"/>
            </a:rPr>
            <a:t>年度</a:t>
          </a:r>
          <a:r>
            <a:rPr lang="ja-JP" altLang="en-US" sz="1100">
              <a:solidFill>
                <a:schemeClr val="dk1"/>
              </a:solidFill>
              <a:effectLst/>
              <a:latin typeface="+mn-ea"/>
              <a:ea typeface="+mn-ea"/>
              <a:cs typeface="+mn-cs"/>
            </a:rPr>
            <a:t>には</a:t>
          </a:r>
          <a:r>
            <a:rPr lang="ja-JP" altLang="ja-JP" sz="1100">
              <a:solidFill>
                <a:schemeClr val="dk1"/>
              </a:solidFill>
              <a:effectLst/>
              <a:latin typeface="+mn-ea"/>
              <a:ea typeface="+mn-ea"/>
              <a:cs typeface="+mn-cs"/>
            </a:rPr>
            <a:t>緊急財政対策プログラムによる経常支出の削減等による効果から経常収支比率は大幅に減少し</a:t>
          </a:r>
          <a:r>
            <a:rPr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令和元年度は退職手当の増による人件費の増加、介護保険事業への繰出金の増等といった経常支出が増えたため</a:t>
          </a:r>
          <a:r>
            <a:rPr kumimoji="1" lang="ja-JP" altLang="en-US" sz="1100">
              <a:solidFill>
                <a:schemeClr val="dk1"/>
              </a:solidFill>
              <a:effectLst/>
              <a:latin typeface="+mn-ea"/>
              <a:ea typeface="+mn-ea"/>
              <a:cs typeface="+mn-cs"/>
            </a:rPr>
            <a:t>増加に転じたが、令和２年度は消費税率引き上げの影響による地方消費税交付金の増や、地方交付税の増などにより経常一般財源が増加したことに加え、退職手当の減による人件費の減少、介護保険事業への繰出金の減等といった経常経費の減少により減少した。</a:t>
          </a:r>
          <a:endParaRPr kumimoji="1" lang="en-US" altLang="ja-JP" sz="1100">
            <a:solidFill>
              <a:schemeClr val="dk1"/>
            </a:solidFill>
            <a:effectLst/>
            <a:latin typeface="+mn-ea"/>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162560</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114800" y="1065022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63</xdr:row>
      <xdr:rowOff>162560</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59391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64</xdr:row>
      <xdr:rowOff>39370</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593917"/>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66</xdr:row>
      <xdr:rowOff>2117</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101217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年度は退職手当の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により人件費</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特別定額給付金や</a:t>
          </a:r>
          <a:r>
            <a:rPr kumimoji="1" lang="ja-JP" altLang="ja-JP" sz="1100">
              <a:solidFill>
                <a:schemeClr val="dk1"/>
              </a:solidFill>
              <a:effectLst/>
              <a:latin typeface="+mn-lt"/>
              <a:ea typeface="+mn-ea"/>
              <a:cs typeface="+mn-cs"/>
            </a:rPr>
            <a:t>プレミアム付商品券発行事業</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委託料の増</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により物件費が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増加したことで、人口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人当たり人件費・物件費等の決算額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口１人当たり決算額が類似団体平均を上回っているのは、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105039</xdr:rowOff>
    </xdr:from>
    <xdr:to>
      <xdr:col>23</xdr:col>
      <xdr:colOff>133350</xdr:colOff>
      <xdr:row>83</xdr:row>
      <xdr:rowOff>117545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4163939"/>
          <a:ext cx="838200" cy="18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42525</xdr:rowOff>
    </xdr:from>
    <xdr:to>
      <xdr:col>19</xdr:col>
      <xdr:colOff>133350</xdr:colOff>
      <xdr:row>82</xdr:row>
      <xdr:rowOff>105039</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4101425"/>
          <a:ext cx="889000" cy="6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42525</xdr:rowOff>
    </xdr:from>
    <xdr:to>
      <xdr:col>15</xdr:col>
      <xdr:colOff>82550</xdr:colOff>
      <xdr:row>83</xdr:row>
      <xdr:rowOff>118</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flipV="1">
          <a:off x="2336800" y="14101425"/>
          <a:ext cx="889000" cy="12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118</xdr:rowOff>
    </xdr:from>
    <xdr:to>
      <xdr:col>11</xdr:col>
      <xdr:colOff>31750</xdr:colOff>
      <xdr:row>83</xdr:row>
      <xdr:rowOff>22318</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flipV="1">
          <a:off x="1447800" y="14230468"/>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66745</xdr:rowOff>
    </xdr:from>
    <xdr:to>
      <xdr:col>23</xdr:col>
      <xdr:colOff>184150</xdr:colOff>
      <xdr:row>83</xdr:row>
      <xdr:rowOff>168345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42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38822</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426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54239</xdr:rowOff>
    </xdr:from>
    <xdr:to>
      <xdr:col>19</xdr:col>
      <xdr:colOff>184150</xdr:colOff>
      <xdr:row>82</xdr:row>
      <xdr:rowOff>155839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41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140616</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4199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163175</xdr:rowOff>
    </xdr:from>
    <xdr:to>
      <xdr:col>15</xdr:col>
      <xdr:colOff>133350</xdr:colOff>
      <xdr:row>82</xdr:row>
      <xdr:rowOff>93325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4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78102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413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120768</xdr:rowOff>
    </xdr:from>
    <xdr:to>
      <xdr:col>11</xdr:col>
      <xdr:colOff>82550</xdr:colOff>
      <xdr:row>83</xdr:row>
      <xdr:rowOff>50918</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417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35695</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42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142968</xdr:rowOff>
    </xdr:from>
    <xdr:to>
      <xdr:col>7</xdr:col>
      <xdr:colOff>31750</xdr:colOff>
      <xdr:row>83</xdr:row>
      <xdr:rowOff>73118</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42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57895</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428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職員構成の変動により、前年度比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ポイントの減となり、４年連続で１００を下回った。今後も近隣他市の状況等を勘案しながら、給与の適正化に努めていく。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87</xdr:row>
      <xdr:rowOff>136979</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6179800" y="14691179"/>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136979</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a:off x="15290800" y="148463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102507</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4401800" y="148463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34471</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flipV="1">
          <a:off x="13512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に比べ、高くなっているのは、ごみ収集・処理、消防、その他施設運営等を直営、単独で行ってきたことによるものであるが、技能労務職員の退職者不補充、ごみ収集・処理の民間委託推進、会計年度任用職員の活用や指定管理者制度への移行等により、職員数の適正化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115358</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6179800" y="105537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109326</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flipV="1">
          <a:off x="15290800" y="105537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109326</xdr:rowOff>
    </xdr:from>
    <xdr:to>
      <xdr:col>72</xdr:col>
      <xdr:colOff>203200</xdr:colOff>
      <xdr:row>61</xdr:row>
      <xdr:rowOff>131445</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flipV="1">
          <a:off x="14401800" y="1056777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131445</xdr:rowOff>
    </xdr:from>
    <xdr:to>
      <xdr:col>68</xdr:col>
      <xdr:colOff>152400</xdr:colOff>
      <xdr:row>61</xdr:row>
      <xdr:rowOff>141499</xdr:rowOff>
    </xdr:to>
    <xdr:cxnSp macro="">
      <xdr:nvCxnSpPr>
        <xdr:cNvPr id="333" name="直線コネクタ 332">
          <a:extLst>
            <a:ext uri="{FF2B5EF4-FFF2-40B4-BE49-F238E27FC236}">
              <a16:creationId xmlns="" xmlns:a16="http://schemas.microsoft.com/office/drawing/2014/main" id="{00000000-0008-0000-0300-00004D010000}"/>
            </a:ext>
          </a:extLst>
        </xdr:cNvPr>
        <xdr:cNvCxnSpPr/>
      </xdr:nvCxnSpPr>
      <xdr:spPr>
        <a:xfrm flipV="1">
          <a:off x="13512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64558</xdr:rowOff>
    </xdr:from>
    <xdr:to>
      <xdr:col>81</xdr:col>
      <xdr:colOff>95250</xdr:colOff>
      <xdr:row>61</xdr:row>
      <xdr:rowOff>166158</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967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36635</xdr:rowOff>
    </xdr:from>
    <xdr:ext cx="762000" cy="259045"/>
    <xdr:sp macro="" textlink="">
      <xdr:nvSpPr>
        <xdr:cNvPr id="344" name="定員管理の状況該当値テキスト">
          <a:extLst>
            <a:ext uri="{FF2B5EF4-FFF2-40B4-BE49-F238E27FC236}">
              <a16:creationId xmlns="" xmlns:a16="http://schemas.microsoft.com/office/drawing/2014/main" id="{00000000-0008-0000-0300-000058010000}"/>
            </a:ext>
          </a:extLst>
        </xdr:cNvPr>
        <xdr:cNvSpPr txBox="1"/>
      </xdr:nvSpPr>
      <xdr:spPr>
        <a:xfrm>
          <a:off x="17106900" y="1049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130827</xdr:rowOff>
    </xdr:from>
    <xdr:ext cx="7366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58526</xdr:rowOff>
    </xdr:from>
    <xdr:to>
      <xdr:col>73</xdr:col>
      <xdr:colOff>44450</xdr:colOff>
      <xdr:row>61</xdr:row>
      <xdr:rowOff>160126</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144903</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909800" y="1060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3462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5626</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131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単年度比率は、元利償還金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年度借入の用地購入に係る一般単独事業債の償還開始などによ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や普通交付税の増加によ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の増加を上回っため</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３ヵ年</a:t>
          </a:r>
          <a:r>
            <a:rPr kumimoji="1" lang="ja-JP" altLang="en-US" sz="1100">
              <a:solidFill>
                <a:schemeClr val="dk1"/>
              </a:solidFill>
              <a:effectLst/>
              <a:latin typeface="+mn-lt"/>
              <a:ea typeface="+mn-ea"/>
              <a:cs typeface="+mn-cs"/>
            </a:rPr>
            <a:t>平均も</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52070</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5290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52070</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4401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19896</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3512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年度は、市債の新規発行額の減少による一般会計地方債現在高の減少や、財政調整基金残高の増加による充当可能基金の増、地方税や普通交付税の増により、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年度以降は市債残高の減少や基金残高の増加により、将来負担比率の減少が続いているが、</a:t>
          </a:r>
          <a:r>
            <a:rPr kumimoji="1" lang="ja-JP" altLang="ja-JP" sz="1100">
              <a:solidFill>
                <a:schemeClr val="dk1"/>
              </a:solidFill>
              <a:effectLst/>
              <a:latin typeface="+mn-lt"/>
              <a:ea typeface="+mn-ea"/>
              <a:cs typeface="+mn-cs"/>
            </a:rPr>
            <a:t>今後は老朽化の進む公共施設の改修・更新に伴い地方債残高の増加が見込まれるため、比率の上昇が予想される。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93073</xdr:rowOff>
    </xdr:from>
    <xdr:to>
      <xdr:col>81</xdr:col>
      <xdr:colOff>44450</xdr:colOff>
      <xdr:row>16</xdr:row>
      <xdr:rowOff>33081</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6179800" y="2664823"/>
          <a:ext cx="8382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33081</xdr:rowOff>
    </xdr:from>
    <xdr:to>
      <xdr:col>77</xdr:col>
      <xdr:colOff>44450</xdr:colOff>
      <xdr:row>17</xdr:row>
      <xdr:rowOff>14454</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5290800" y="2776281"/>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14454</xdr:rowOff>
    </xdr:from>
    <xdr:to>
      <xdr:col>72</xdr:col>
      <xdr:colOff>203200</xdr:colOff>
      <xdr:row>18</xdr:row>
      <xdr:rowOff>2721</xdr:rowOff>
    </xdr:to>
    <xdr:cxnSp macro="">
      <xdr:nvCxnSpPr>
        <xdr:cNvPr id="455" name="直線コネクタ 454">
          <a:extLst>
            <a:ext uri="{FF2B5EF4-FFF2-40B4-BE49-F238E27FC236}">
              <a16:creationId xmlns="" xmlns:a16="http://schemas.microsoft.com/office/drawing/2014/main" id="{00000000-0008-0000-0300-0000C7010000}"/>
            </a:ext>
          </a:extLst>
        </xdr:cNvPr>
        <xdr:cNvCxnSpPr/>
      </xdr:nvCxnSpPr>
      <xdr:spPr>
        <a:xfrm flipV="1">
          <a:off x="14401800" y="2929104"/>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1572</xdr:rowOff>
    </xdr:from>
    <xdr:to>
      <xdr:col>68</xdr:col>
      <xdr:colOff>152400</xdr:colOff>
      <xdr:row>18</xdr:row>
      <xdr:rowOff>2721</xdr:rowOff>
    </xdr:to>
    <xdr:cxnSp macro="">
      <xdr:nvCxnSpPr>
        <xdr:cNvPr id="458" name="直線コネクタ 457">
          <a:extLst>
            <a:ext uri="{FF2B5EF4-FFF2-40B4-BE49-F238E27FC236}">
              <a16:creationId xmlns="" xmlns:a16="http://schemas.microsoft.com/office/drawing/2014/main" id="{00000000-0008-0000-0300-0000CA010000}"/>
            </a:ext>
          </a:extLst>
        </xdr:cNvPr>
        <xdr:cNvCxnSpPr/>
      </xdr:nvCxnSpPr>
      <xdr:spPr>
        <a:xfrm>
          <a:off x="13512800" y="308767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42273</xdr:rowOff>
    </xdr:from>
    <xdr:to>
      <xdr:col>81</xdr:col>
      <xdr:colOff>95250</xdr:colOff>
      <xdr:row>15</xdr:row>
      <xdr:rowOff>143873</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69672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14350</xdr:rowOff>
    </xdr:from>
    <xdr:ext cx="762000" cy="259045"/>
    <xdr:sp macro="" textlink="">
      <xdr:nvSpPr>
        <xdr:cNvPr id="469" name="将来負担の状況該当値テキスト">
          <a:extLst>
            <a:ext uri="{FF2B5EF4-FFF2-40B4-BE49-F238E27FC236}">
              <a16:creationId xmlns="" xmlns:a16="http://schemas.microsoft.com/office/drawing/2014/main" id="{00000000-0008-0000-0300-0000D5010000}"/>
            </a:ext>
          </a:extLst>
        </xdr:cNvPr>
        <xdr:cNvSpPr txBox="1"/>
      </xdr:nvSpPr>
      <xdr:spPr>
        <a:xfrm>
          <a:off x="17106900" y="258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153731</xdr:rowOff>
    </xdr:from>
    <xdr:to>
      <xdr:col>77</xdr:col>
      <xdr:colOff>95250</xdr:colOff>
      <xdr:row>16</xdr:row>
      <xdr:rowOff>83881</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6129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68658</xdr:rowOff>
    </xdr:from>
    <xdr:ext cx="7366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135104</xdr:rowOff>
    </xdr:from>
    <xdr:to>
      <xdr:col>73</xdr:col>
      <xdr:colOff>44450</xdr:colOff>
      <xdr:row>17</xdr:row>
      <xdr:rowOff>65254</xdr:rowOff>
    </xdr:to>
    <xdr:sp macro="" textlink="">
      <xdr:nvSpPr>
        <xdr:cNvPr id="472" name="楕円 471">
          <a:extLst>
            <a:ext uri="{FF2B5EF4-FFF2-40B4-BE49-F238E27FC236}">
              <a16:creationId xmlns="" xmlns:a16="http://schemas.microsoft.com/office/drawing/2014/main" id="{00000000-0008-0000-0300-0000D8010000}"/>
            </a:ext>
          </a:extLst>
        </xdr:cNvPr>
        <xdr:cNvSpPr/>
      </xdr:nvSpPr>
      <xdr:spPr>
        <a:xfrm>
          <a:off x="15240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50031</xdr:rowOff>
    </xdr:from>
    <xdr:ext cx="762000" cy="259045"/>
    <xdr:sp macro="" textlink="">
      <xdr:nvSpPr>
        <xdr:cNvPr id="473" name="テキスト ボックス 472">
          <a:extLst>
            <a:ext uri="{FF2B5EF4-FFF2-40B4-BE49-F238E27FC236}">
              <a16:creationId xmlns="" xmlns:a16="http://schemas.microsoft.com/office/drawing/2014/main" id="{00000000-0008-0000-0300-0000D9010000}"/>
            </a:ext>
          </a:extLst>
        </xdr:cNvPr>
        <xdr:cNvSpPr txBox="1"/>
      </xdr:nvSpPr>
      <xdr:spPr>
        <a:xfrm>
          <a:off x="14909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123371</xdr:rowOff>
    </xdr:from>
    <xdr:to>
      <xdr:col>68</xdr:col>
      <xdr:colOff>203200</xdr:colOff>
      <xdr:row>18</xdr:row>
      <xdr:rowOff>53521</xdr:rowOff>
    </xdr:to>
    <xdr:sp macro="" textlink="">
      <xdr:nvSpPr>
        <xdr:cNvPr id="474" name="楕円 473">
          <a:extLst>
            <a:ext uri="{FF2B5EF4-FFF2-40B4-BE49-F238E27FC236}">
              <a16:creationId xmlns="" xmlns:a16="http://schemas.microsoft.com/office/drawing/2014/main" id="{00000000-0008-0000-0300-0000DA010000}"/>
            </a:ext>
          </a:extLst>
        </xdr:cNvPr>
        <xdr:cNvSpPr/>
      </xdr:nvSpPr>
      <xdr:spPr>
        <a:xfrm>
          <a:off x="14351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38298</xdr:rowOff>
    </xdr:from>
    <xdr:ext cx="762000" cy="259045"/>
    <xdr:sp macro="" textlink="">
      <xdr:nvSpPr>
        <xdr:cNvPr id="475" name="テキスト ボックス 474">
          <a:extLst>
            <a:ext uri="{FF2B5EF4-FFF2-40B4-BE49-F238E27FC236}">
              <a16:creationId xmlns="" xmlns:a16="http://schemas.microsoft.com/office/drawing/2014/main" id="{00000000-0008-0000-0300-0000DB010000}"/>
            </a:ext>
          </a:extLst>
        </xdr:cNvPr>
        <xdr:cNvSpPr txBox="1"/>
      </xdr:nvSpPr>
      <xdr:spPr>
        <a:xfrm>
          <a:off x="14020800" y="312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122222</xdr:rowOff>
    </xdr:from>
    <xdr:to>
      <xdr:col>64</xdr:col>
      <xdr:colOff>152400</xdr:colOff>
      <xdr:row>18</xdr:row>
      <xdr:rowOff>52372</xdr:rowOff>
    </xdr:to>
    <xdr:sp macro="" textlink="">
      <xdr:nvSpPr>
        <xdr:cNvPr id="476" name="楕円 475">
          <a:extLst>
            <a:ext uri="{FF2B5EF4-FFF2-40B4-BE49-F238E27FC236}">
              <a16:creationId xmlns="" xmlns:a16="http://schemas.microsoft.com/office/drawing/2014/main" id="{00000000-0008-0000-0300-0000DC010000}"/>
            </a:ext>
          </a:extLst>
        </xdr:cNvPr>
        <xdr:cNvSpPr/>
      </xdr:nvSpPr>
      <xdr:spPr>
        <a:xfrm>
          <a:off x="13462000" y="30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37149</xdr:rowOff>
    </xdr:from>
    <xdr:ext cx="762000" cy="259045"/>
    <xdr:sp macro="" textlink="">
      <xdr:nvSpPr>
        <xdr:cNvPr id="477" name="テキスト ボックス 476">
          <a:extLst>
            <a:ext uri="{FF2B5EF4-FFF2-40B4-BE49-F238E27FC236}">
              <a16:creationId xmlns="" xmlns:a16="http://schemas.microsoft.com/office/drawing/2014/main" id="{00000000-0008-0000-0300-0000DD010000}"/>
            </a:ext>
          </a:extLst>
        </xdr:cNvPr>
        <xdr:cNvSpPr txBox="1"/>
      </xdr:nvSpPr>
      <xdr:spPr>
        <a:xfrm>
          <a:off x="13131800" y="31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域手当の支給率が他団体に比べ高く設定されていること、ごみ収集・処理、消防等を単独直営で行ってきたことが人件費の占める割合が高い要因である。技能労務職員の退職不補充、民間委託の推進により人件費の比率は</a:t>
          </a:r>
          <a:r>
            <a:rPr kumimoji="1" lang="ja-JP" altLang="en-US" sz="1100">
              <a:solidFill>
                <a:schemeClr val="dk1"/>
              </a:solidFill>
              <a:effectLst/>
              <a:latin typeface="+mn-lt"/>
              <a:ea typeface="+mn-ea"/>
              <a:cs typeface="+mn-cs"/>
            </a:rPr>
            <a:t>下降傾向にあったが、</a:t>
          </a:r>
          <a:r>
            <a:rPr kumimoji="1" lang="ja-JP" altLang="ja-JP" sz="1100">
              <a:solidFill>
                <a:schemeClr val="dk1"/>
              </a:solidFill>
              <a:effectLst/>
              <a:latin typeface="+mn-lt"/>
              <a:ea typeface="+mn-ea"/>
              <a:cs typeface="+mn-cs"/>
            </a:rPr>
            <a:t>令和元年度は定年退職者数が増加したことで人件費の比率が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令和２年度は定年退職者数が減少したことで、再び下降に転じた。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12700</xdr:rowOff>
    </xdr:from>
    <xdr:to>
      <xdr:col>24</xdr:col>
      <xdr:colOff>25400</xdr:colOff>
      <xdr:row>39</xdr:row>
      <xdr:rowOff>81280</xdr:rowOff>
    </xdr:to>
    <xdr:cxnSp macro="">
      <xdr:nvCxnSpPr>
        <xdr:cNvPr id="57" name="直線コネクタ 56">
          <a:extLst>
            <a:ext uri="{FF2B5EF4-FFF2-40B4-BE49-F238E27FC236}">
              <a16:creationId xmlns="" xmlns:a16="http://schemas.microsoft.com/office/drawing/2014/main" id="{00000000-0008-0000-0400-000039000000}"/>
            </a:ext>
          </a:extLst>
        </xdr:cNvPr>
        <xdr:cNvCxnSpPr/>
      </xdr:nvCxnSpPr>
      <xdr:spPr>
        <a:xfrm flipV="1">
          <a:off x="4826000" y="567055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53357</xdr:rowOff>
    </xdr:from>
    <xdr:ext cx="762000" cy="259045"/>
    <xdr:sp macro="" textlink="">
      <xdr:nvSpPr>
        <xdr:cNvPr id="58" name="人件費最小値テキスト">
          <a:extLst>
            <a:ext uri="{FF2B5EF4-FFF2-40B4-BE49-F238E27FC236}">
              <a16:creationId xmlns="" xmlns:a16="http://schemas.microsoft.com/office/drawing/2014/main" id="{00000000-0008-0000-0400-00003A000000}"/>
            </a:ext>
          </a:extLst>
        </xdr:cNvPr>
        <xdr:cNvSpPr txBox="1"/>
      </xdr:nvSpPr>
      <xdr:spPr>
        <a:xfrm>
          <a:off x="4914900" y="67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81280</xdr:rowOff>
    </xdr:from>
    <xdr:to>
      <xdr:col>24</xdr:col>
      <xdr:colOff>114300</xdr:colOff>
      <xdr:row>39</xdr:row>
      <xdr:rowOff>81280</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a:off x="4737100" y="6767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99077</xdr:rowOff>
    </xdr:from>
    <xdr:ext cx="762000" cy="259045"/>
    <xdr:sp macro="" textlink="">
      <xdr:nvSpPr>
        <xdr:cNvPr id="60" name="人件費最大値テキスト">
          <a:extLst>
            <a:ext uri="{FF2B5EF4-FFF2-40B4-BE49-F238E27FC236}">
              <a16:creationId xmlns="" xmlns:a16="http://schemas.microsoft.com/office/drawing/2014/main" id="{00000000-0008-0000-0400-00003C000000}"/>
            </a:ext>
          </a:extLst>
        </xdr:cNvPr>
        <xdr:cNvSpPr txBox="1"/>
      </xdr:nvSpPr>
      <xdr:spPr>
        <a:xfrm>
          <a:off x="4914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12700</xdr:rowOff>
    </xdr:from>
    <xdr:to>
      <xdr:col>24</xdr:col>
      <xdr:colOff>114300</xdr:colOff>
      <xdr:row>33</xdr:row>
      <xdr:rowOff>12700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24130</xdr:rowOff>
    </xdr:to>
    <xdr:cxnSp macro="">
      <xdr:nvCxnSpPr>
        <xdr:cNvPr id="62" name="直線コネクタ 61">
          <a:extLst>
            <a:ext uri="{FF2B5EF4-FFF2-40B4-BE49-F238E27FC236}">
              <a16:creationId xmlns="" xmlns:a16="http://schemas.microsoft.com/office/drawing/2014/main" id="{00000000-0008-0000-0400-00003E000000}"/>
            </a:ext>
          </a:extLst>
        </xdr:cNvPr>
        <xdr:cNvCxnSpPr/>
      </xdr:nvCxnSpPr>
      <xdr:spPr>
        <a:xfrm flipV="1">
          <a:off x="3987800" y="65506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75582</xdr:rowOff>
    </xdr:from>
    <xdr:ext cx="762000" cy="259045"/>
    <xdr:sp macro="" textlink="">
      <xdr:nvSpPr>
        <xdr:cNvPr id="63" name="人件費平均値テキスト">
          <a:extLst>
            <a:ext uri="{FF2B5EF4-FFF2-40B4-BE49-F238E27FC236}">
              <a16:creationId xmlns="" xmlns:a16="http://schemas.microsoft.com/office/drawing/2014/main" id="{00000000-0008-0000-0400-00003F000000}"/>
            </a:ext>
          </a:extLst>
        </xdr:cNvPr>
        <xdr:cNvSpPr txBox="1"/>
      </xdr:nvSpPr>
      <xdr:spPr>
        <a:xfrm>
          <a:off x="4914900" y="590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59055</xdr:rowOff>
    </xdr:from>
    <xdr:to>
      <xdr:col>24</xdr:col>
      <xdr:colOff>76200</xdr:colOff>
      <xdr:row>35</xdr:row>
      <xdr:rowOff>160655</xdr:rowOff>
    </xdr:to>
    <xdr:sp macro="" textlink="">
      <xdr:nvSpPr>
        <xdr:cNvPr id="64" name="フローチャート: 判断 63">
          <a:extLst>
            <a:ext uri="{FF2B5EF4-FFF2-40B4-BE49-F238E27FC236}">
              <a16:creationId xmlns="" xmlns:a16="http://schemas.microsoft.com/office/drawing/2014/main" id="{00000000-0008-0000-0400-000040000000}"/>
            </a:ext>
          </a:extLst>
        </xdr:cNvPr>
        <xdr:cNvSpPr/>
      </xdr:nvSpPr>
      <xdr:spPr>
        <a:xfrm>
          <a:off x="4775200" y="605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24130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3098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161925</xdr:rowOff>
    </xdr:from>
    <xdr:to>
      <xdr:col>20</xdr:col>
      <xdr:colOff>38100</xdr:colOff>
      <xdr:row>35</xdr:row>
      <xdr:rowOff>92075</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3937000" y="599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102252</xdr:rowOff>
    </xdr:from>
    <xdr:ext cx="736600" cy="259045"/>
    <xdr:sp macro="" textlink="">
      <xdr:nvSpPr>
        <xdr:cNvPr id="67" name="テキスト ボックス 66">
          <a:extLst>
            <a:ext uri="{FF2B5EF4-FFF2-40B4-BE49-F238E27FC236}">
              <a16:creationId xmlns="" xmlns:a16="http://schemas.microsoft.com/office/drawing/2014/main" id="{00000000-0008-0000-0400-000043000000}"/>
            </a:ext>
          </a:extLst>
        </xdr:cNvPr>
        <xdr:cNvSpPr txBox="1"/>
      </xdr:nvSpPr>
      <xdr:spPr>
        <a:xfrm>
          <a:off x="3606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39</xdr:row>
      <xdr:rowOff>81280</xdr:rowOff>
    </xdr:to>
    <xdr:cxnSp macro="">
      <xdr:nvCxnSpPr>
        <xdr:cNvPr id="68" name="直線コネクタ 67">
          <a:extLst>
            <a:ext uri="{FF2B5EF4-FFF2-40B4-BE49-F238E27FC236}">
              <a16:creationId xmlns="" xmlns:a16="http://schemas.microsoft.com/office/drawing/2014/main" id="{00000000-0008-0000-0400-000044000000}"/>
            </a:ext>
          </a:extLst>
        </xdr:cNvPr>
        <xdr:cNvCxnSpPr/>
      </xdr:nvCxnSpPr>
      <xdr:spPr>
        <a:xfrm flipV="1">
          <a:off x="2209800" y="65963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7620</xdr:rowOff>
    </xdr:from>
    <xdr:to>
      <xdr:col>15</xdr:col>
      <xdr:colOff>149225</xdr:colOff>
      <xdr:row>35</xdr:row>
      <xdr:rowOff>109220</xdr:rowOff>
    </xdr:to>
    <xdr:sp macro="" textlink="">
      <xdr:nvSpPr>
        <xdr:cNvPr id="69" name="フローチャート: 判断 68">
          <a:extLst>
            <a:ext uri="{FF2B5EF4-FFF2-40B4-BE49-F238E27FC236}">
              <a16:creationId xmlns="" xmlns:a16="http://schemas.microsoft.com/office/drawing/2014/main" id="{00000000-0008-0000-0400-000045000000}"/>
            </a:ext>
          </a:extLst>
        </xdr:cNvPr>
        <xdr:cNvSpPr/>
      </xdr:nvSpPr>
      <xdr:spPr>
        <a:xfrm>
          <a:off x="3048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119397</xdr:rowOff>
    </xdr:from>
    <xdr:ext cx="762000" cy="259045"/>
    <xdr:sp macro="" textlink="">
      <xdr:nvSpPr>
        <xdr:cNvPr id="70" name="テキスト ボックス 69">
          <a:extLst>
            <a:ext uri="{FF2B5EF4-FFF2-40B4-BE49-F238E27FC236}">
              <a16:creationId xmlns="" xmlns:a16="http://schemas.microsoft.com/office/drawing/2014/main" id="{00000000-0008-0000-0400-000046000000}"/>
            </a:ext>
          </a:extLst>
        </xdr:cNvPr>
        <xdr:cNvSpPr txBox="1"/>
      </xdr:nvSpPr>
      <xdr:spPr>
        <a:xfrm>
          <a:off x="2717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81280</xdr:rowOff>
    </xdr:from>
    <xdr:to>
      <xdr:col>11</xdr:col>
      <xdr:colOff>9525</xdr:colOff>
      <xdr:row>39</xdr:row>
      <xdr:rowOff>127000</xdr:rowOff>
    </xdr:to>
    <xdr:cxnSp macro="">
      <xdr:nvCxnSpPr>
        <xdr:cNvPr id="71" name="直線コネクタ 70">
          <a:extLst>
            <a:ext uri="{FF2B5EF4-FFF2-40B4-BE49-F238E27FC236}">
              <a16:creationId xmlns="" xmlns:a16="http://schemas.microsoft.com/office/drawing/2014/main" id="{00000000-0008-0000-0400-000047000000}"/>
            </a:ext>
          </a:extLst>
        </xdr:cNvPr>
        <xdr:cNvCxnSpPr/>
      </xdr:nvCxnSpPr>
      <xdr:spPr>
        <a:xfrm flipV="1">
          <a:off x="1320800" y="6767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2" name="フローチャート: 判断 71">
          <a:extLst>
            <a:ext uri="{FF2B5EF4-FFF2-40B4-BE49-F238E27FC236}">
              <a16:creationId xmlns="" xmlns:a16="http://schemas.microsoft.com/office/drawing/2014/main" id="{00000000-0008-0000-0400-000048000000}"/>
            </a:ext>
          </a:extLst>
        </xdr:cNvPr>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3" name="テキスト ボックス 72">
          <a:extLst>
            <a:ext uri="{FF2B5EF4-FFF2-40B4-BE49-F238E27FC236}">
              <a16:creationId xmlns="" xmlns:a16="http://schemas.microsoft.com/office/drawing/2014/main" id="{00000000-0008-0000-0400-000049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30480</xdr:rowOff>
    </xdr:from>
    <xdr:to>
      <xdr:col>6</xdr:col>
      <xdr:colOff>171450</xdr:colOff>
      <xdr:row>35</xdr:row>
      <xdr:rowOff>132080</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1270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142257</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939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1" name="楕円 80">
          <a:extLst>
            <a:ext uri="{FF2B5EF4-FFF2-40B4-BE49-F238E27FC236}">
              <a16:creationId xmlns="" xmlns:a16="http://schemas.microsoft.com/office/drawing/2014/main" id="{00000000-0008-0000-0400-000051000000}"/>
            </a:ext>
          </a:extLst>
        </xdr:cNvPr>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2" name="人件費該当値テキスト">
          <a:extLst>
            <a:ext uri="{FF2B5EF4-FFF2-40B4-BE49-F238E27FC236}">
              <a16:creationId xmlns="" xmlns:a16="http://schemas.microsoft.com/office/drawing/2014/main" id="{00000000-0008-0000-0400-000052000000}"/>
            </a:ext>
          </a:extLst>
        </xdr:cNvPr>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30480</xdr:rowOff>
    </xdr:from>
    <xdr:to>
      <xdr:col>11</xdr:col>
      <xdr:colOff>60325</xdr:colOff>
      <xdr:row>39</xdr:row>
      <xdr:rowOff>132080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215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116857</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1828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1270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162577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939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年度はほぼ横ばいであり、類似団体平均値となっていたが、令和元年度はじんかい収集事業の委託料の増加などにより</a:t>
          </a:r>
          <a:r>
            <a:rPr kumimoji="1" lang="ja-JP" altLang="en-US" sz="1100">
              <a:solidFill>
                <a:schemeClr val="dk1"/>
              </a:solidFill>
              <a:effectLst/>
              <a:latin typeface="+mn-lt"/>
              <a:ea typeface="+mn-ea"/>
              <a:cs typeface="+mn-cs"/>
            </a:rPr>
            <a:t>比率が上昇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、令和２年度もＰＣＢの処理に係る経費や容器包装プラスチックの広域処理の開始等により上昇した。</a:t>
          </a:r>
          <a:r>
            <a:rPr kumimoji="1" lang="ja-JP" altLang="ja-JP" sz="1100">
              <a:solidFill>
                <a:schemeClr val="dk1"/>
              </a:solidFill>
              <a:effectLst/>
              <a:latin typeface="+mn-lt"/>
              <a:ea typeface="+mn-ea"/>
              <a:cs typeface="+mn-cs"/>
            </a:rPr>
            <a:t>今後も直営で行っていた業務の委託化を進めているため</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傾向となる可能性があるが、コスト削減に取り組んでいく。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16" name="直線コネクタ 115">
          <a:extLst>
            <a:ext uri="{FF2B5EF4-FFF2-40B4-BE49-F238E27FC236}">
              <a16:creationId xmlns="" xmlns:a16="http://schemas.microsoft.com/office/drawing/2014/main" id="{00000000-0008-0000-0400-000074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7" name="物件費最小値テキスト">
          <a:extLst>
            <a:ext uri="{FF2B5EF4-FFF2-40B4-BE49-F238E27FC236}">
              <a16:creationId xmlns="" xmlns:a16="http://schemas.microsoft.com/office/drawing/2014/main" id="{00000000-0008-0000-0400-000075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8" name="直線コネクタ 117">
          <a:extLst>
            <a:ext uri="{FF2B5EF4-FFF2-40B4-BE49-F238E27FC236}">
              <a16:creationId xmlns="" xmlns:a16="http://schemas.microsoft.com/office/drawing/2014/main" id="{00000000-0008-0000-0400-000076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19" name="物件費最大値テキスト">
          <a:extLst>
            <a:ext uri="{FF2B5EF4-FFF2-40B4-BE49-F238E27FC236}">
              <a16:creationId xmlns="" xmlns:a16="http://schemas.microsoft.com/office/drawing/2014/main" id="{00000000-0008-0000-0400-000077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5842</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5671800" y="2893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2" name="物件費平均値テキスト">
          <a:extLst>
            <a:ext uri="{FF2B5EF4-FFF2-40B4-BE49-F238E27FC236}">
              <a16:creationId xmlns="" xmlns:a16="http://schemas.microsoft.com/office/drawing/2014/main" id="{00000000-0008-0000-0400-00007A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3" name="フローチャート: 判断 122">
          <a:extLst>
            <a:ext uri="{FF2B5EF4-FFF2-40B4-BE49-F238E27FC236}">
              <a16:creationId xmlns="" xmlns:a16="http://schemas.microsoft.com/office/drawing/2014/main" id="{00000000-0008-0000-0400-00007B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16</xdr:row>
      <xdr:rowOff>149860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4782800" y="2856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5" name="フローチャート: 判断 124">
          <a:extLst>
            <a:ext uri="{FF2B5EF4-FFF2-40B4-BE49-F238E27FC236}">
              <a16:creationId xmlns="" xmlns:a16="http://schemas.microsoft.com/office/drawing/2014/main" id="{00000000-0008-0000-0400-00007D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26" name="テキスト ボックス 125">
          <a:extLst>
            <a:ext uri="{FF2B5EF4-FFF2-40B4-BE49-F238E27FC236}">
              <a16:creationId xmlns="" xmlns:a16="http://schemas.microsoft.com/office/drawing/2014/main" id="{00000000-0008-0000-0400-00007E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113284</xdr:rowOff>
    </xdr:from>
    <xdr:to>
      <xdr:col>73</xdr:col>
      <xdr:colOff>180975</xdr:colOff>
      <xdr:row>16</xdr:row>
      <xdr:rowOff>122428</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3893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122428</xdr:rowOff>
    </xdr:from>
    <xdr:to>
      <xdr:col>69</xdr:col>
      <xdr:colOff>92075</xdr:colOff>
      <xdr:row>17</xdr:row>
      <xdr:rowOff>106426</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004800" y="2865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3" name="フローチャート: 判断 132">
          <a:extLst>
            <a:ext uri="{FF2B5EF4-FFF2-40B4-BE49-F238E27FC236}">
              <a16:creationId xmlns="" xmlns:a16="http://schemas.microsoft.com/office/drawing/2014/main" id="{00000000-0008-0000-0400-000085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4" name="テキスト ボックス 133">
          <a:extLst>
            <a:ext uri="{FF2B5EF4-FFF2-40B4-BE49-F238E27FC236}">
              <a16:creationId xmlns="" xmlns:a16="http://schemas.microsoft.com/office/drawing/2014/main" id="{00000000-0008-0000-0400-000086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0" name="楕円 139">
          <a:extLst>
            <a:ext uri="{FF2B5EF4-FFF2-40B4-BE49-F238E27FC236}">
              <a16:creationId xmlns="" xmlns:a16="http://schemas.microsoft.com/office/drawing/2014/main" id="{00000000-0008-0000-0400-00008C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98569</xdr:rowOff>
    </xdr:from>
    <xdr:ext cx="762000" cy="259045"/>
    <xdr:sp macro="" textlink="">
      <xdr:nvSpPr>
        <xdr:cNvPr id="141" name="物件費該当値テキスト">
          <a:extLst>
            <a:ext uri="{FF2B5EF4-FFF2-40B4-BE49-F238E27FC236}">
              <a16:creationId xmlns="" xmlns:a16="http://schemas.microsoft.com/office/drawing/2014/main" id="{00000000-0008-0000-0400-00008D000000}"/>
            </a:ext>
          </a:extLst>
        </xdr:cNvPr>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2" name="楕円 141">
          <a:extLst>
            <a:ext uri="{FF2B5EF4-FFF2-40B4-BE49-F238E27FC236}">
              <a16:creationId xmlns="" xmlns:a16="http://schemas.microsoft.com/office/drawing/2014/main" id="{00000000-0008-0000-0400-00008E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62484</xdr:rowOff>
    </xdr:from>
    <xdr:to>
      <xdr:col>74</xdr:col>
      <xdr:colOff>31750</xdr:colOff>
      <xdr:row>16</xdr:row>
      <xdr:rowOff>164084</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年度以降比率は上昇の傾向にあったが、令和２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幼児教育・保育の無償化に伴う幼児教育・保育無償化給付等事業や、施設型給付事業</a:t>
          </a:r>
          <a:r>
            <a:rPr kumimoji="1" lang="ja-JP" altLang="en-US" sz="1100">
              <a:solidFill>
                <a:schemeClr val="dk1"/>
              </a:solidFill>
              <a:effectLst/>
              <a:latin typeface="+mn-lt"/>
              <a:ea typeface="+mn-ea"/>
              <a:cs typeface="+mn-cs"/>
            </a:rPr>
            <a:t>の増加、障害者自立支援給付等支給事業の増加等により、扶助費の決算額は増加したが、経常一般財源が増加したことにより比率は下降した</a:t>
          </a:r>
          <a:r>
            <a:rPr kumimoji="1" lang="ja-JP" altLang="ja-JP" sz="1100">
              <a:solidFill>
                <a:schemeClr val="dk1"/>
              </a:solidFill>
              <a:effectLst/>
              <a:latin typeface="+mn-lt"/>
              <a:ea typeface="+mn-ea"/>
              <a:cs typeface="+mn-cs"/>
            </a:rPr>
            <a:t>。類似団体平均を下回って推移しているが、本市は高齢化率が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％を超えていることから、今後も</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傾向が続くと考えられる。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129722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3987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129722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098800" y="9505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75293</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64407</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　その他に係る経常収支比率の主な要因は繰出金であるが、平成</a:t>
          </a:r>
          <a:r>
            <a:rPr kumimoji="1" lang="en-US" altLang="ja-JP" sz="1100" b="0">
              <a:solidFill>
                <a:schemeClr val="dk1"/>
              </a:solidFill>
              <a:effectLst/>
              <a:latin typeface="+mn-lt"/>
              <a:ea typeface="+mn-ea"/>
              <a:cs typeface="+mn-cs"/>
            </a:rPr>
            <a:t>30</a:t>
          </a:r>
          <a:r>
            <a:rPr kumimoji="1" lang="ja-JP" altLang="ja-JP" sz="1100" b="0">
              <a:solidFill>
                <a:schemeClr val="dk1"/>
              </a:solidFill>
              <a:effectLst/>
              <a:latin typeface="+mn-lt"/>
              <a:ea typeface="+mn-ea"/>
              <a:cs typeface="+mn-cs"/>
            </a:rPr>
            <a:t>年度は緊急財政対策により国民健康保険事業特別会計の法定外繰出金等が減少することで</a:t>
          </a:r>
          <a:r>
            <a:rPr kumimoji="1" lang="ja-JP" altLang="en-US" sz="1100" b="0">
              <a:solidFill>
                <a:schemeClr val="dk1"/>
              </a:solidFill>
              <a:effectLst/>
              <a:latin typeface="+mn-lt"/>
              <a:ea typeface="+mn-ea"/>
              <a:cs typeface="+mn-cs"/>
            </a:rPr>
            <a:t>比率が下降</a:t>
          </a:r>
          <a:r>
            <a:rPr kumimoji="1" lang="ja-JP" altLang="ja-JP" sz="1100" b="0">
              <a:solidFill>
                <a:schemeClr val="dk1"/>
              </a:solidFill>
              <a:effectLst/>
              <a:latin typeface="+mn-lt"/>
              <a:ea typeface="+mn-ea"/>
              <a:cs typeface="+mn-cs"/>
            </a:rPr>
            <a:t>し</a:t>
          </a:r>
          <a:r>
            <a:rPr kumimoji="1" lang="ja-JP" altLang="en-US" sz="1100" b="0">
              <a:solidFill>
                <a:schemeClr val="dk1"/>
              </a:solidFill>
              <a:effectLst/>
              <a:latin typeface="+mn-lt"/>
              <a:ea typeface="+mn-ea"/>
              <a:cs typeface="+mn-cs"/>
            </a:rPr>
            <a:t>た。</a:t>
          </a:r>
          <a:r>
            <a:rPr kumimoji="1" lang="ja-JP" altLang="ja-JP" sz="1100" b="0">
              <a:solidFill>
                <a:schemeClr val="dk1"/>
              </a:solidFill>
              <a:effectLst/>
              <a:latin typeface="+mn-lt"/>
              <a:ea typeface="+mn-ea"/>
              <a:cs typeface="+mn-cs"/>
            </a:rPr>
            <a:t>令和元年度は</a:t>
          </a:r>
          <a:r>
            <a:rPr kumimoji="1" lang="ja-JP" altLang="ja-JP" sz="1100">
              <a:solidFill>
                <a:schemeClr val="dk1"/>
              </a:solidFill>
              <a:effectLst/>
              <a:latin typeface="+mn-lt"/>
              <a:ea typeface="+mn-ea"/>
              <a:cs typeface="+mn-cs"/>
            </a:rPr>
            <a:t>下水道事業が法適用企業に移行し、下水道事業会計繰出金が繰出金に計上されなくなったことで</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、令和２年度は介護保険事業特別会計繰出金の減少によりさらに下降した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133350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flipV="1">
          <a:off x="15671800" y="99949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133350</xdr:rowOff>
    </xdr:from>
    <xdr:to>
      <xdr:col>78</xdr:col>
      <xdr:colOff>69850</xdr:colOff>
      <xdr:row>60</xdr:row>
      <xdr:rowOff>12700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flipV="1">
          <a:off x="14782800" y="1024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19050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3893800" y="10299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61</xdr:row>
      <xdr:rowOff>69850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flipV="1">
          <a:off x="13004800" y="1047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82550</xdr:rowOff>
    </xdr:from>
    <xdr:to>
      <xdr:col>78</xdr:col>
      <xdr:colOff>120650</xdr:colOff>
      <xdr:row>60</xdr:row>
      <xdr:rowOff>12700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168927</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直営・単独事業が多く、一部事務組合負担金等の割合が極端に低いため、類似団体平均を大きく下回っている。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令和元年度は下水道事業が法適用企業に移行し、下水道事業会計繰出金が補助費に計上されたことで比率が上昇し</a:t>
          </a:r>
          <a:r>
            <a:rPr kumimoji="1" lang="ja-JP" altLang="en-US" sz="1100">
              <a:solidFill>
                <a:schemeClr val="dk1"/>
              </a:solidFill>
              <a:effectLst/>
              <a:latin typeface="+mn-lt"/>
              <a:ea typeface="+mn-ea"/>
              <a:cs typeface="+mn-cs"/>
            </a:rPr>
            <a:t>、令和２年度も下水道事業会計操出金が増加したことで、上昇した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34</xdr:row>
      <xdr:rowOff>127000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593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34</xdr:row>
      <xdr:rowOff>104140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58465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17272</xdr:rowOff>
    </xdr:from>
    <xdr:to>
      <xdr:col>73</xdr:col>
      <xdr:colOff>180975</xdr:colOff>
      <xdr:row>34</xdr:row>
      <xdr:rowOff>44704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flipV="1">
          <a:off x="13893800" y="5846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53848</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53340</xdr:rowOff>
    </xdr:from>
    <xdr:to>
      <xdr:col>78</xdr:col>
      <xdr:colOff>120650</xdr:colOff>
      <xdr:row>34</xdr:row>
      <xdr:rowOff>154940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137922</xdr:rowOff>
    </xdr:from>
    <xdr:to>
      <xdr:col>74</xdr:col>
      <xdr:colOff>31750</xdr:colOff>
      <xdr:row>34</xdr:row>
      <xdr:rowOff>68072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78249</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165354</xdr:rowOff>
    </xdr:from>
    <xdr:to>
      <xdr:col>69</xdr:col>
      <xdr:colOff>142875</xdr:colOff>
      <xdr:row>34</xdr:row>
      <xdr:rowOff>95504</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105681</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xdr:rowOff>
    </xdr:from>
    <xdr:to>
      <xdr:col>65</xdr:col>
      <xdr:colOff>53975</xdr:colOff>
      <xdr:row>34</xdr:row>
      <xdr:rowOff>104648</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114825</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年度借入の臨時財政対策債や平成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年度借入の用地購入に係る一般単独事業債の償還開始などにより比率が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今後は市営住宅整備事業債の償還開始や公共施設の老朽化対策による市債発行額の増加などにより、元利償還金等の増加が見込まれるが、償還と借入のバランスに留意し比率</a:t>
          </a:r>
          <a:r>
            <a:rPr kumimoji="1" lang="ja-JP" altLang="en-US" sz="1100">
              <a:solidFill>
                <a:schemeClr val="dk1"/>
              </a:solidFill>
              <a:effectLst/>
              <a:latin typeface="+mn-lt"/>
              <a:ea typeface="+mn-ea"/>
              <a:cs typeface="+mn-cs"/>
            </a:rPr>
            <a:t>が下降するよう</a:t>
          </a:r>
          <a:r>
            <a:rPr kumimoji="1" lang="ja-JP" altLang="ja-JP" sz="11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57" name="公債費最小値テキスト">
          <a:extLst>
            <a:ext uri="{FF2B5EF4-FFF2-40B4-BE49-F238E27FC236}">
              <a16:creationId xmlns="" xmlns:a16="http://schemas.microsoft.com/office/drawing/2014/main" id="{00000000-0008-0000-0400-000065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59" name="公債費最大値テキスト">
          <a:extLst>
            <a:ext uri="{FF2B5EF4-FFF2-40B4-BE49-F238E27FC236}">
              <a16:creationId xmlns="" xmlns:a16="http://schemas.microsoft.com/office/drawing/2014/main" id="{00000000-0008-0000-0400-000067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69850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3987800" y="13262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2" name="公債費平均値テキスト">
          <a:extLst>
            <a:ext uri="{FF2B5EF4-FFF2-40B4-BE49-F238E27FC236}">
              <a16:creationId xmlns="" xmlns:a16="http://schemas.microsoft.com/office/drawing/2014/main" id="{00000000-0008-0000-0400-00006A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60706</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3098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60706</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2209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101854</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1320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1" name="公債費該当値テキスト">
          <a:extLst>
            <a:ext uri="{FF2B5EF4-FFF2-40B4-BE49-F238E27FC236}">
              <a16:creationId xmlns="" xmlns:a16="http://schemas.microsoft.com/office/drawing/2014/main" id="{00000000-0008-0000-0400-00007D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地方消費税交付金</a:t>
          </a:r>
          <a:r>
            <a:rPr kumimoji="1" lang="ja-JP" altLang="ja-JP" sz="1100">
              <a:solidFill>
                <a:schemeClr val="dk1"/>
              </a:solidFill>
              <a:effectLst/>
              <a:latin typeface="+mn-lt"/>
              <a:ea typeface="+mn-ea"/>
              <a:cs typeface="+mn-cs"/>
            </a:rPr>
            <a:t>、地方交付税といった経常一般財源が増加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、退職手当の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による人件費の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や、介護保険事業への繰出金の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等で、経常経費</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ため比率が下降し、類似団体平均と同程度となった</a:t>
          </a:r>
          <a:r>
            <a:rPr kumimoji="1" lang="ja-JP"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今後については少子高齢化の進展により人口や収入が減少する一方で、扶助費等の経常的な支出がさらに増加していくことになるため、事務事業の見直しや効率化に努める必要がある。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16" name="公債費以外最小値テキスト">
          <a:extLst>
            <a:ext uri="{FF2B5EF4-FFF2-40B4-BE49-F238E27FC236}">
              <a16:creationId xmlns="" xmlns:a16="http://schemas.microsoft.com/office/drawing/2014/main" id="{00000000-0008-0000-0400-0000A0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18" name="公債費以外最大値テキスト">
          <a:extLst>
            <a:ext uri="{FF2B5EF4-FFF2-40B4-BE49-F238E27FC236}">
              <a16:creationId xmlns="" xmlns:a16="http://schemas.microsoft.com/office/drawing/2014/main" id="{00000000-0008-0000-0400-0000A2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79</xdr:row>
      <xdr:rowOff>60706</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flipV="1">
          <a:off x="15671800" y="134178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1" name="公債費以外平均値テキスト">
          <a:extLst>
            <a:ext uri="{FF2B5EF4-FFF2-40B4-BE49-F238E27FC236}">
              <a16:creationId xmlns="" xmlns:a16="http://schemas.microsoft.com/office/drawing/2014/main" id="{00000000-0008-0000-0400-0000A5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2" name="フローチャート: 判断 421">
          <a:extLst>
            <a:ext uri="{FF2B5EF4-FFF2-40B4-BE49-F238E27FC236}">
              <a16:creationId xmlns="" xmlns:a16="http://schemas.microsoft.com/office/drawing/2014/main" id="{00000000-0008-0000-0400-0000A6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79</xdr:row>
      <xdr:rowOff>60706</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4782800" y="13404087"/>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88137</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3893800" y="1340408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27" name="フローチャート: 判断 426">
          <a:extLst>
            <a:ext uri="{FF2B5EF4-FFF2-40B4-BE49-F238E27FC236}">
              <a16:creationId xmlns="" xmlns:a16="http://schemas.microsoft.com/office/drawing/2014/main" id="{00000000-0008-0000-0400-0000AB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28" name="テキスト ボックス 427">
          <a:extLst>
            <a:ext uri="{FF2B5EF4-FFF2-40B4-BE49-F238E27FC236}">
              <a16:creationId xmlns="" xmlns:a16="http://schemas.microsoft.com/office/drawing/2014/main" id="{00000000-0008-0000-0400-0000AC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88137</xdr:rowOff>
    </xdr:from>
    <xdr:to>
      <xdr:col>69</xdr:col>
      <xdr:colOff>92075</xdr:colOff>
      <xdr:row>80</xdr:row>
      <xdr:rowOff>49276</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3004800" y="136326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39" name="楕円 438">
          <a:extLst>
            <a:ext uri="{FF2B5EF4-FFF2-40B4-BE49-F238E27FC236}">
              <a16:creationId xmlns="" xmlns:a16="http://schemas.microsoft.com/office/drawing/2014/main" id="{00000000-0008-0000-0400-0000B7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10431</xdr:rowOff>
    </xdr:from>
    <xdr:ext cx="762000" cy="259045"/>
    <xdr:sp macro="" textlink="">
      <xdr:nvSpPr>
        <xdr:cNvPr id="440" name="公債費以外該当値テキスト">
          <a:extLst>
            <a:ext uri="{FF2B5EF4-FFF2-40B4-BE49-F238E27FC236}">
              <a16:creationId xmlns="" xmlns:a16="http://schemas.microsoft.com/office/drawing/2014/main" id="{00000000-0008-0000-0400-0000B8010000}"/>
            </a:ext>
          </a:extLst>
        </xdr:cNvPr>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91964</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169926</xdr:rowOff>
    </xdr:from>
    <xdr:to>
      <xdr:col>65</xdr:col>
      <xdr:colOff>53975</xdr:colOff>
      <xdr:row>80</xdr:row>
      <xdr:rowOff>100076</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2954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84853</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2623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69660</xdr:rowOff>
    </xdr:from>
    <xdr:to>
      <xdr:col>29</xdr:col>
      <xdr:colOff>127000</xdr:colOff>
      <xdr:row>16</xdr:row>
      <xdr:rowOff>118885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860485"/>
          <a:ext cx="6477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118885</xdr:rowOff>
    </xdr:from>
    <xdr:to>
      <xdr:col>26</xdr:col>
      <xdr:colOff>50800</xdr:colOff>
      <xdr:row>16</xdr:row>
      <xdr:rowOff>132925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909710"/>
          <a:ext cx="698500" cy="14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29121</xdr:rowOff>
    </xdr:from>
    <xdr:to>
      <xdr:col>22</xdr:col>
      <xdr:colOff>114300</xdr:colOff>
      <xdr:row>16</xdr:row>
      <xdr:rowOff>132925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a:off x="3606800" y="2819946"/>
          <a:ext cx="698500" cy="10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29121</xdr:rowOff>
    </xdr:from>
    <xdr:to>
      <xdr:col>18</xdr:col>
      <xdr:colOff>177800</xdr:colOff>
      <xdr:row>16</xdr:row>
      <xdr:rowOff>34741</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819946"/>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18860</xdr:rowOff>
    </xdr:from>
    <xdr:to>
      <xdr:col>29</xdr:col>
      <xdr:colOff>177800</xdr:colOff>
      <xdr:row>16</xdr:row>
      <xdr:rowOff>120460</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8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35387</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65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68085</xdr:rowOff>
    </xdr:from>
    <xdr:to>
      <xdr:col>26</xdr:col>
      <xdr:colOff>101600</xdr:colOff>
      <xdr:row>16</xdr:row>
      <xdr:rowOff>169685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85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8412</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627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82125</xdr:rowOff>
    </xdr:from>
    <xdr:to>
      <xdr:col>22</xdr:col>
      <xdr:colOff>165100</xdr:colOff>
      <xdr:row>17</xdr:row>
      <xdr:rowOff>12275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87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22452</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64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149771</xdr:rowOff>
    </xdr:from>
    <xdr:to>
      <xdr:col>19</xdr:col>
      <xdr:colOff>38100</xdr:colOff>
      <xdr:row>16</xdr:row>
      <xdr:rowOff>79921</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76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90098</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53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155391</xdr:rowOff>
    </xdr:from>
    <xdr:to>
      <xdr:col>15</xdr:col>
      <xdr:colOff>101600</xdr:colOff>
      <xdr:row>16</xdr:row>
      <xdr:rowOff>85541</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77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95718</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4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275558</xdr:rowOff>
    </xdr:from>
    <xdr:to>
      <xdr:col>29</xdr:col>
      <xdr:colOff>127000</xdr:colOff>
      <xdr:row>35</xdr:row>
      <xdr:rowOff>304884</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5003800" y="6885908"/>
          <a:ext cx="647700" cy="29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260335</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870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304884</xdr:rowOff>
    </xdr:from>
    <xdr:to>
      <xdr:col>26</xdr:col>
      <xdr:colOff>50800</xdr:colOff>
      <xdr:row>35</xdr:row>
      <xdr:rowOff>336757</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6915234"/>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320559</xdr:rowOff>
    </xdr:from>
    <xdr:to>
      <xdr:col>22</xdr:col>
      <xdr:colOff>114300</xdr:colOff>
      <xdr:row>35</xdr:row>
      <xdr:rowOff>336757</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6930909"/>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266544</xdr:rowOff>
    </xdr:from>
    <xdr:to>
      <xdr:col>18</xdr:col>
      <xdr:colOff>177800</xdr:colOff>
      <xdr:row>35</xdr:row>
      <xdr:rowOff>320559</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6876894"/>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224758</xdr:rowOff>
    </xdr:from>
    <xdr:to>
      <xdr:col>29</xdr:col>
      <xdr:colOff>177800</xdr:colOff>
      <xdr:row>35</xdr:row>
      <xdr:rowOff>326358</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68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69835</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66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254084</xdr:rowOff>
    </xdr:from>
    <xdr:to>
      <xdr:col>26</xdr:col>
      <xdr:colOff>101600</xdr:colOff>
      <xdr:row>36</xdr:row>
      <xdr:rowOff>12784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68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340461</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695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285957</xdr:rowOff>
    </xdr:from>
    <xdr:to>
      <xdr:col>22</xdr:col>
      <xdr:colOff>165100</xdr:colOff>
      <xdr:row>36</xdr:row>
      <xdr:rowOff>44657</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29434</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698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269759</xdr:rowOff>
    </xdr:from>
    <xdr:to>
      <xdr:col>19</xdr:col>
      <xdr:colOff>38100</xdr:colOff>
      <xdr:row>36</xdr:row>
      <xdr:rowOff>28459</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6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13236</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696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215744</xdr:rowOff>
    </xdr:from>
    <xdr:to>
      <xdr:col>15</xdr:col>
      <xdr:colOff>101600</xdr:colOff>
      <xdr:row>35</xdr:row>
      <xdr:rowOff>317344</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68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302121</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69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11379</xdr:rowOff>
    </xdr:from>
    <xdr:to>
      <xdr:col>24</xdr:col>
      <xdr:colOff>63500</xdr:colOff>
      <xdr:row>35</xdr:row>
      <xdr:rowOff>75178</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012129"/>
          <a:ext cx="838200" cy="6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11379</xdr:rowOff>
    </xdr:from>
    <xdr:to>
      <xdr:col>19</xdr:col>
      <xdr:colOff>177800</xdr:colOff>
      <xdr:row>35</xdr:row>
      <xdr:rowOff>102705</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012129"/>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167723</xdr:rowOff>
    </xdr:from>
    <xdr:to>
      <xdr:col>15</xdr:col>
      <xdr:colOff>50800</xdr:colOff>
      <xdr:row>35</xdr:row>
      <xdr:rowOff>102705</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5997023"/>
          <a:ext cx="8890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167723</xdr:rowOff>
    </xdr:from>
    <xdr:to>
      <xdr:col>10</xdr:col>
      <xdr:colOff>114300</xdr:colOff>
      <xdr:row>34</xdr:row>
      <xdr:rowOff>169494</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5997023"/>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24378</xdr:rowOff>
    </xdr:from>
    <xdr:to>
      <xdr:col>24</xdr:col>
      <xdr:colOff>114300</xdr:colOff>
      <xdr:row>35</xdr:row>
      <xdr:rowOff>125978</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0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47255</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8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132029</xdr:rowOff>
    </xdr:from>
    <xdr:to>
      <xdr:col>20</xdr:col>
      <xdr:colOff>38100</xdr:colOff>
      <xdr:row>35</xdr:row>
      <xdr:rowOff>62179</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78706</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57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51905</xdr:rowOff>
    </xdr:from>
    <xdr:to>
      <xdr:col>15</xdr:col>
      <xdr:colOff>101600</xdr:colOff>
      <xdr:row>35</xdr:row>
      <xdr:rowOff>153505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170032</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58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116923</xdr:rowOff>
    </xdr:from>
    <xdr:to>
      <xdr:col>10</xdr:col>
      <xdr:colOff>165100</xdr:colOff>
      <xdr:row>35</xdr:row>
      <xdr:rowOff>47073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63600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118694</xdr:rowOff>
    </xdr:from>
    <xdr:to>
      <xdr:col>6</xdr:col>
      <xdr:colOff>38100</xdr:colOff>
      <xdr:row>35</xdr:row>
      <xdr:rowOff>48844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65371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7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19708</xdr:rowOff>
    </xdr:from>
    <xdr:to>
      <xdr:col>24</xdr:col>
      <xdr:colOff>63500</xdr:colOff>
      <xdr:row>57</xdr:row>
      <xdr:rowOff>46248</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3797300" y="9620908"/>
          <a:ext cx="838200" cy="1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46248</xdr:rowOff>
    </xdr:from>
    <xdr:to>
      <xdr:col>19</xdr:col>
      <xdr:colOff>177800</xdr:colOff>
      <xdr:row>57</xdr:row>
      <xdr:rowOff>131745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flipV="1">
          <a:off x="2908300" y="9818898"/>
          <a:ext cx="8890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81133</xdr:rowOff>
    </xdr:from>
    <xdr:to>
      <xdr:col>15</xdr:col>
      <xdr:colOff>50800</xdr:colOff>
      <xdr:row>57</xdr:row>
      <xdr:rowOff>131745</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a:off x="2019300" y="9853783"/>
          <a:ext cx="8890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51529</xdr:rowOff>
    </xdr:from>
    <xdr:to>
      <xdr:col>10</xdr:col>
      <xdr:colOff>114300</xdr:colOff>
      <xdr:row>57</xdr:row>
      <xdr:rowOff>81133</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a:off x="1130300" y="982417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140358</xdr:rowOff>
    </xdr:from>
    <xdr:to>
      <xdr:col>24</xdr:col>
      <xdr:colOff>114300</xdr:colOff>
      <xdr:row>56</xdr:row>
      <xdr:rowOff>70508</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4584700" y="95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163235</xdr:rowOff>
    </xdr:from>
    <xdr:ext cx="534377" cy="259045"/>
    <xdr:sp macro="" textlink="">
      <xdr:nvSpPr>
        <xdr:cNvPr id="137" name="物件費該当値テキスト">
          <a:extLst>
            <a:ext uri="{FF2B5EF4-FFF2-40B4-BE49-F238E27FC236}">
              <a16:creationId xmlns="" xmlns:a16="http://schemas.microsoft.com/office/drawing/2014/main" id="{00000000-0008-0000-0600-000089000000}"/>
            </a:ext>
          </a:extLst>
        </xdr:cNvPr>
        <xdr:cNvSpPr txBox="1"/>
      </xdr:nvSpPr>
      <xdr:spPr>
        <a:xfrm>
          <a:off x="4686300" y="94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166898</xdr:rowOff>
    </xdr:from>
    <xdr:to>
      <xdr:col>20</xdr:col>
      <xdr:colOff>38100</xdr:colOff>
      <xdr:row>57</xdr:row>
      <xdr:rowOff>97048</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3746500" y="97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88175</xdr:rowOff>
    </xdr:from>
    <xdr:ext cx="534377"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3530111" y="986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80945</xdr:rowOff>
    </xdr:from>
    <xdr:to>
      <xdr:col>15</xdr:col>
      <xdr:colOff>101600</xdr:colOff>
      <xdr:row>58</xdr:row>
      <xdr:rowOff>11095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2857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2222</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2641111" y="9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30333</xdr:rowOff>
    </xdr:from>
    <xdr:to>
      <xdr:col>10</xdr:col>
      <xdr:colOff>165100</xdr:colOff>
      <xdr:row>57</xdr:row>
      <xdr:rowOff>131933</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968500" y="98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123060</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1752111" y="98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xdr:rowOff>
    </xdr:from>
    <xdr:to>
      <xdr:col>6</xdr:col>
      <xdr:colOff>38100</xdr:colOff>
      <xdr:row>57</xdr:row>
      <xdr:rowOff>102329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079500" y="97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118856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863111" y="95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33858</xdr:rowOff>
    </xdr:from>
    <xdr:to>
      <xdr:col>24</xdr:col>
      <xdr:colOff>63500</xdr:colOff>
      <xdr:row>78</xdr:row>
      <xdr:rowOff>42362</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flipV="1">
          <a:off x="3797300" y="13406958"/>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a:extLst>
            <a:ext uri="{FF2B5EF4-FFF2-40B4-BE49-F238E27FC236}">
              <a16:creationId xmlns="" xmlns:a16="http://schemas.microsoft.com/office/drawing/2014/main" id="{00000000-0008-0000-0600-0000AD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33629</xdr:rowOff>
    </xdr:from>
    <xdr:to>
      <xdr:col>19</xdr:col>
      <xdr:colOff>177800</xdr:colOff>
      <xdr:row>78</xdr:row>
      <xdr:rowOff>42362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2908300" y="13406729"/>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a:extLst>
            <a:ext uri="{FF2B5EF4-FFF2-40B4-BE49-F238E27FC236}">
              <a16:creationId xmlns="" xmlns:a16="http://schemas.microsoft.com/office/drawing/2014/main" id="{00000000-0008-0000-0600-0000B1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33629</xdr:rowOff>
    </xdr:from>
    <xdr:to>
      <xdr:col>15</xdr:col>
      <xdr:colOff>50800</xdr:colOff>
      <xdr:row>78</xdr:row>
      <xdr:rowOff>35505</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2019300" y="13406729"/>
          <a:ext cx="8890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a:extLst>
            <a:ext uri="{FF2B5EF4-FFF2-40B4-BE49-F238E27FC236}">
              <a16:creationId xmlns="" xmlns:a16="http://schemas.microsoft.com/office/drawing/2014/main" id="{00000000-0008-0000-0600-0000B4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17627</xdr:rowOff>
    </xdr:from>
    <xdr:to>
      <xdr:col>10</xdr:col>
      <xdr:colOff>114300</xdr:colOff>
      <xdr:row>78</xdr:row>
      <xdr:rowOff>35505</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1130300" y="13390727"/>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154508</xdr:rowOff>
    </xdr:from>
    <xdr:to>
      <xdr:col>24</xdr:col>
      <xdr:colOff>114300</xdr:colOff>
      <xdr:row>78</xdr:row>
      <xdr:rowOff>84658</xdr:rowOff>
    </xdr:to>
    <xdr:sp macro="" textlink="">
      <xdr:nvSpPr>
        <xdr:cNvPr id="191" name="楕円 190">
          <a:extLst>
            <a:ext uri="{FF2B5EF4-FFF2-40B4-BE49-F238E27FC236}">
              <a16:creationId xmlns="" xmlns:a16="http://schemas.microsoft.com/office/drawing/2014/main" id="{00000000-0008-0000-0600-0000BF000000}"/>
            </a:ext>
          </a:extLst>
        </xdr:cNvPr>
        <xdr:cNvSpPr/>
      </xdr:nvSpPr>
      <xdr:spPr>
        <a:xfrm>
          <a:off x="45847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69435</xdr:rowOff>
    </xdr:from>
    <xdr:ext cx="469744" cy="259045"/>
    <xdr:sp macro="" textlink="">
      <xdr:nvSpPr>
        <xdr:cNvPr id="192" name="維持補修費該当値テキスト">
          <a:extLst>
            <a:ext uri="{FF2B5EF4-FFF2-40B4-BE49-F238E27FC236}">
              <a16:creationId xmlns="" xmlns:a16="http://schemas.microsoft.com/office/drawing/2014/main" id="{00000000-0008-0000-0600-0000C0000000}"/>
            </a:ext>
          </a:extLst>
        </xdr:cNvPr>
        <xdr:cNvSpPr txBox="1"/>
      </xdr:nvSpPr>
      <xdr:spPr>
        <a:xfrm>
          <a:off x="4686300" y="132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163012</xdr:rowOff>
    </xdr:from>
    <xdr:to>
      <xdr:col>20</xdr:col>
      <xdr:colOff>38100</xdr:colOff>
      <xdr:row>78</xdr:row>
      <xdr:rowOff>93162</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3746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84289</xdr:rowOff>
    </xdr:from>
    <xdr:ext cx="469744"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562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154279</xdr:rowOff>
    </xdr:from>
    <xdr:to>
      <xdr:col>15</xdr:col>
      <xdr:colOff>101600</xdr:colOff>
      <xdr:row>78</xdr:row>
      <xdr:rowOff>84429</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2857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75556</xdr:rowOff>
    </xdr:from>
    <xdr:ext cx="469744"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673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156155</xdr:rowOff>
    </xdr:from>
    <xdr:to>
      <xdr:col>10</xdr:col>
      <xdr:colOff>165100</xdr:colOff>
      <xdr:row>78</xdr:row>
      <xdr:rowOff>86305</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1968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138277</xdr:rowOff>
    </xdr:from>
    <xdr:to>
      <xdr:col>6</xdr:col>
      <xdr:colOff>38100</xdr:colOff>
      <xdr:row>78</xdr:row>
      <xdr:rowOff>68427</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079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59554</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895428"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156248</xdr:rowOff>
    </xdr:from>
    <xdr:to>
      <xdr:col>24</xdr:col>
      <xdr:colOff>63500</xdr:colOff>
      <xdr:row>98</xdr:row>
      <xdr:rowOff>46431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flipV="1">
          <a:off x="3797300" y="16786898"/>
          <a:ext cx="838200" cy="6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46431</xdr:rowOff>
    </xdr:from>
    <xdr:to>
      <xdr:col>19</xdr:col>
      <xdr:colOff>177800</xdr:colOff>
      <xdr:row>98</xdr:row>
      <xdr:rowOff>115075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flipV="1">
          <a:off x="2908300" y="16848531"/>
          <a:ext cx="889000" cy="6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115075</xdr:rowOff>
    </xdr:from>
    <xdr:to>
      <xdr:col>15</xdr:col>
      <xdr:colOff>50800</xdr:colOff>
      <xdr:row>98</xdr:row>
      <xdr:rowOff>130544</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2019300" y="16917175"/>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130544</xdr:rowOff>
    </xdr:from>
    <xdr:to>
      <xdr:col>10</xdr:col>
      <xdr:colOff>114300</xdr:colOff>
      <xdr:row>98</xdr:row>
      <xdr:rowOff>157747</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1130300" y="1693264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105448</xdr:rowOff>
    </xdr:from>
    <xdr:to>
      <xdr:col>24</xdr:col>
      <xdr:colOff>114300</xdr:colOff>
      <xdr:row>98</xdr:row>
      <xdr:rowOff>35598</xdr:rowOff>
    </xdr:to>
    <xdr:sp macro="" textlink="">
      <xdr:nvSpPr>
        <xdr:cNvPr id="249" name="楕円 248">
          <a:extLst>
            <a:ext uri="{FF2B5EF4-FFF2-40B4-BE49-F238E27FC236}">
              <a16:creationId xmlns="" xmlns:a16="http://schemas.microsoft.com/office/drawing/2014/main" id="{00000000-0008-0000-0600-0000F9000000}"/>
            </a:ext>
          </a:extLst>
        </xdr:cNvPr>
        <xdr:cNvSpPr/>
      </xdr:nvSpPr>
      <xdr:spPr>
        <a:xfrm>
          <a:off x="4584700" y="167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83875</xdr:rowOff>
    </xdr:from>
    <xdr:ext cx="534377" cy="259045"/>
    <xdr:sp macro="" textlink="">
      <xdr:nvSpPr>
        <xdr:cNvPr id="250" name="扶助費該当値テキスト">
          <a:extLst>
            <a:ext uri="{FF2B5EF4-FFF2-40B4-BE49-F238E27FC236}">
              <a16:creationId xmlns="" xmlns:a16="http://schemas.microsoft.com/office/drawing/2014/main" id="{00000000-0008-0000-0600-0000FA000000}"/>
            </a:ext>
          </a:extLst>
        </xdr:cNvPr>
        <xdr:cNvSpPr txBox="1"/>
      </xdr:nvSpPr>
      <xdr:spPr>
        <a:xfrm>
          <a:off x="4686300" y="167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167081</xdr:rowOff>
    </xdr:from>
    <xdr:to>
      <xdr:col>20</xdr:col>
      <xdr:colOff>38100</xdr:colOff>
      <xdr:row>98</xdr:row>
      <xdr:rowOff>97231</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3746500" y="167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88358</xdr:rowOff>
    </xdr:from>
    <xdr:ext cx="534377"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530111" y="16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64275</xdr:rowOff>
    </xdr:from>
    <xdr:to>
      <xdr:col>15</xdr:col>
      <xdr:colOff>101600</xdr:colOff>
      <xdr:row>98</xdr:row>
      <xdr:rowOff>165875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2857500" y="168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157002</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2641111" y="1695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79744</xdr:rowOff>
    </xdr:from>
    <xdr:to>
      <xdr:col>10</xdr:col>
      <xdr:colOff>165100</xdr:colOff>
      <xdr:row>99</xdr:row>
      <xdr:rowOff>9894</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1968500" y="168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1021</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1752111" y="169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106947</xdr:rowOff>
    </xdr:from>
    <xdr:to>
      <xdr:col>6</xdr:col>
      <xdr:colOff>38100</xdr:colOff>
      <xdr:row>99</xdr:row>
      <xdr:rowOff>37097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079500" y="169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28224</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863111" y="170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90222</xdr:rowOff>
    </xdr:from>
    <xdr:to>
      <xdr:col>55</xdr:col>
      <xdr:colOff>0</xdr:colOff>
      <xdr:row>38</xdr:row>
      <xdr:rowOff>63764</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flipV="1">
          <a:off x="9639300" y="6090972"/>
          <a:ext cx="838200" cy="48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6" name="補助費等平均値テキスト">
          <a:extLst>
            <a:ext uri="{FF2B5EF4-FFF2-40B4-BE49-F238E27FC236}">
              <a16:creationId xmlns="" xmlns:a16="http://schemas.microsoft.com/office/drawing/2014/main" id="{00000000-0008-0000-0600-00001E010000}"/>
            </a:ext>
          </a:extLst>
        </xdr:cNvPr>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63764</xdr:rowOff>
    </xdr:from>
    <xdr:to>
      <xdr:col>50</xdr:col>
      <xdr:colOff>114300</xdr:colOff>
      <xdr:row>38</xdr:row>
      <xdr:rowOff>99320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flipV="1">
          <a:off x="8750300" y="6578864"/>
          <a:ext cx="889000" cy="3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83785</xdr:rowOff>
    </xdr:from>
    <xdr:to>
      <xdr:col>45</xdr:col>
      <xdr:colOff>177800</xdr:colOff>
      <xdr:row>38</xdr:row>
      <xdr:rowOff>99320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7861300" y="6598885"/>
          <a:ext cx="889000" cy="1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a:extLst>
            <a:ext uri="{FF2B5EF4-FFF2-40B4-BE49-F238E27FC236}">
              <a16:creationId xmlns="" xmlns:a16="http://schemas.microsoft.com/office/drawing/2014/main" id="{00000000-0008-0000-0600-000025010000}"/>
            </a:ext>
          </a:extLst>
        </xdr:cNvPr>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83785</xdr:rowOff>
    </xdr:from>
    <xdr:to>
      <xdr:col>41</xdr:col>
      <xdr:colOff>50800</xdr:colOff>
      <xdr:row>38</xdr:row>
      <xdr:rowOff>90780</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6972300" y="6598885"/>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298" name="テキスト ボックス 297">
          <a:extLst>
            <a:ext uri="{FF2B5EF4-FFF2-40B4-BE49-F238E27FC236}">
              <a16:creationId xmlns="" xmlns:a16="http://schemas.microsoft.com/office/drawing/2014/main" id="{00000000-0008-0000-0600-00002A010000}"/>
            </a:ext>
          </a:extLst>
        </xdr:cNvPr>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39422</xdr:rowOff>
    </xdr:from>
    <xdr:to>
      <xdr:col>55</xdr:col>
      <xdr:colOff>50800</xdr:colOff>
      <xdr:row>35</xdr:row>
      <xdr:rowOff>141022</xdr:rowOff>
    </xdr:to>
    <xdr:sp macro="" textlink="">
      <xdr:nvSpPr>
        <xdr:cNvPr id="304" name="楕円 303">
          <a:extLst>
            <a:ext uri="{FF2B5EF4-FFF2-40B4-BE49-F238E27FC236}">
              <a16:creationId xmlns="" xmlns:a16="http://schemas.microsoft.com/office/drawing/2014/main" id="{00000000-0008-0000-0600-000030010000}"/>
            </a:ext>
          </a:extLst>
        </xdr:cNvPr>
        <xdr:cNvSpPr/>
      </xdr:nvSpPr>
      <xdr:spPr>
        <a:xfrm>
          <a:off x="10426700" y="60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125799</xdr:rowOff>
    </xdr:from>
    <xdr:ext cx="599010" cy="259045"/>
    <xdr:sp macro="" textlink="">
      <xdr:nvSpPr>
        <xdr:cNvPr id="305" name="補助費等該当値テキスト">
          <a:extLst>
            <a:ext uri="{FF2B5EF4-FFF2-40B4-BE49-F238E27FC236}">
              <a16:creationId xmlns="" xmlns:a16="http://schemas.microsoft.com/office/drawing/2014/main" id="{00000000-0008-0000-0600-000031010000}"/>
            </a:ext>
          </a:extLst>
        </xdr:cNvPr>
        <xdr:cNvSpPr txBox="1"/>
      </xdr:nvSpPr>
      <xdr:spPr>
        <a:xfrm>
          <a:off x="10528300" y="595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12964</xdr:rowOff>
    </xdr:from>
    <xdr:to>
      <xdr:col>50</xdr:col>
      <xdr:colOff>165100</xdr:colOff>
      <xdr:row>38</xdr:row>
      <xdr:rowOff>114564</xdr:rowOff>
    </xdr:to>
    <xdr:sp macro="" textlink="">
      <xdr:nvSpPr>
        <xdr:cNvPr id="306" name="楕円 305">
          <a:extLst>
            <a:ext uri="{FF2B5EF4-FFF2-40B4-BE49-F238E27FC236}">
              <a16:creationId xmlns="" xmlns:a16="http://schemas.microsoft.com/office/drawing/2014/main" id="{00000000-0008-0000-0600-000032010000}"/>
            </a:ext>
          </a:extLst>
        </xdr:cNvPr>
        <xdr:cNvSpPr/>
      </xdr:nvSpPr>
      <xdr:spPr>
        <a:xfrm>
          <a:off x="9588500" y="65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105691</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9372111" y="66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48520</xdr:rowOff>
    </xdr:from>
    <xdr:to>
      <xdr:col>46</xdr:col>
      <xdr:colOff>38100</xdr:colOff>
      <xdr:row>38</xdr:row>
      <xdr:rowOff>150120</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8699500" y="65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141247</xdr:rowOff>
    </xdr:from>
    <xdr:ext cx="469744"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8515428" y="665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32985</xdr:rowOff>
    </xdr:from>
    <xdr:to>
      <xdr:col>41</xdr:col>
      <xdr:colOff>101600</xdr:colOff>
      <xdr:row>38</xdr:row>
      <xdr:rowOff>134585</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7810500" y="654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125712</xdr:rowOff>
    </xdr:from>
    <xdr:ext cx="534377"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7594111" y="664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39980</xdr:rowOff>
    </xdr:from>
    <xdr:to>
      <xdr:col>36</xdr:col>
      <xdr:colOff>165100</xdr:colOff>
      <xdr:row>38</xdr:row>
      <xdr:rowOff>141580</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69215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132707</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05111" y="66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9258</xdr:rowOff>
    </xdr:from>
    <xdr:to>
      <xdr:col>55</xdr:col>
      <xdr:colOff>0</xdr:colOff>
      <xdr:row>58</xdr:row>
      <xdr:rowOff>156235</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flipV="1">
          <a:off x="9639300" y="9953358"/>
          <a:ext cx="838200" cy="1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155321</xdr:rowOff>
    </xdr:from>
    <xdr:to>
      <xdr:col>50</xdr:col>
      <xdr:colOff>114300</xdr:colOff>
      <xdr:row>58</xdr:row>
      <xdr:rowOff>156235</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927971"/>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60351</xdr:rowOff>
    </xdr:from>
    <xdr:to>
      <xdr:col>45</xdr:col>
      <xdr:colOff>177800</xdr:colOff>
      <xdr:row>57</xdr:row>
      <xdr:rowOff>155321</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7861300" y="9833001"/>
          <a:ext cx="889000" cy="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48108</xdr:rowOff>
    </xdr:from>
    <xdr:to>
      <xdr:col>41</xdr:col>
      <xdr:colOff>50800</xdr:colOff>
      <xdr:row>57</xdr:row>
      <xdr:rowOff>60351</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82075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129908</xdr:rowOff>
    </xdr:from>
    <xdr:to>
      <xdr:col>55</xdr:col>
      <xdr:colOff>50800</xdr:colOff>
      <xdr:row>58</xdr:row>
      <xdr:rowOff>60058</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9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44835</xdr:rowOff>
    </xdr:from>
    <xdr:ext cx="534377"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8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105435</xdr:rowOff>
    </xdr:from>
    <xdr:to>
      <xdr:col>50</xdr:col>
      <xdr:colOff>165100</xdr:colOff>
      <xdr:row>59</xdr:row>
      <xdr:rowOff>35585</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100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26712</xdr:rowOff>
    </xdr:from>
    <xdr:ext cx="469744"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404428" y="101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104521</xdr:rowOff>
    </xdr:from>
    <xdr:to>
      <xdr:col>46</xdr:col>
      <xdr:colOff>38100</xdr:colOff>
      <xdr:row>58</xdr:row>
      <xdr:rowOff>34671</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8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25798</xdr:rowOff>
    </xdr:from>
    <xdr:ext cx="534377"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83111"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9551</xdr:rowOff>
    </xdr:from>
    <xdr:to>
      <xdr:col>41</xdr:col>
      <xdr:colOff>101600</xdr:colOff>
      <xdr:row>57</xdr:row>
      <xdr:rowOff>111151</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78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102278</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94111" y="98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168758</xdr:rowOff>
    </xdr:from>
    <xdr:to>
      <xdr:col>36</xdr:col>
      <xdr:colOff>165100</xdr:colOff>
      <xdr:row>57</xdr:row>
      <xdr:rowOff>98908</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7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90035</xdr:rowOff>
    </xdr:from>
    <xdr:ext cx="534377"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05111" y="986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37192</xdr:rowOff>
    </xdr:from>
    <xdr:to>
      <xdr:col>55</xdr:col>
      <xdr:colOff>0</xdr:colOff>
      <xdr:row>79</xdr:row>
      <xdr:rowOff>40545</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flipV="1">
          <a:off x="9639300" y="13581742"/>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40545</xdr:rowOff>
    </xdr:from>
    <xdr:to>
      <xdr:col>50</xdr:col>
      <xdr:colOff>114300</xdr:colOff>
      <xdr:row>79</xdr:row>
      <xdr:rowOff>42126</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8750300" y="13585095"/>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36601</xdr:rowOff>
    </xdr:from>
    <xdr:to>
      <xdr:col>45</xdr:col>
      <xdr:colOff>177800</xdr:colOff>
      <xdr:row>79</xdr:row>
      <xdr:rowOff>42126</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7861300" y="1358115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55404</xdr:rowOff>
    </xdr:from>
    <xdr:to>
      <xdr:col>41</xdr:col>
      <xdr:colOff>50800</xdr:colOff>
      <xdr:row>79</xdr:row>
      <xdr:rowOff>36601</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6972300" y="13428504"/>
          <a:ext cx="889000" cy="15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157842</xdr:rowOff>
    </xdr:from>
    <xdr:to>
      <xdr:col>55</xdr:col>
      <xdr:colOff>50800</xdr:colOff>
      <xdr:row>79</xdr:row>
      <xdr:rowOff>87992</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104267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72769</xdr:rowOff>
    </xdr:from>
    <xdr:ext cx="378565"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445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161195</xdr:rowOff>
    </xdr:from>
    <xdr:to>
      <xdr:col>50</xdr:col>
      <xdr:colOff>165100</xdr:colOff>
      <xdr:row>79</xdr:row>
      <xdr:rowOff>91345</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9588500" y="135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82472</xdr:rowOff>
    </xdr:from>
    <xdr:ext cx="378565"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450017" y="1362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162776</xdr:rowOff>
    </xdr:from>
    <xdr:to>
      <xdr:col>46</xdr:col>
      <xdr:colOff>38100</xdr:colOff>
      <xdr:row>79</xdr:row>
      <xdr:rowOff>92926</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8699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84053</xdr:rowOff>
    </xdr:from>
    <xdr:ext cx="378565"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61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157251</xdr:rowOff>
    </xdr:from>
    <xdr:to>
      <xdr:col>41</xdr:col>
      <xdr:colOff>101600</xdr:colOff>
      <xdr:row>79</xdr:row>
      <xdr:rowOff>87401</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7810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78528</xdr:rowOff>
    </xdr:from>
    <xdr:ext cx="378565"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672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4604</xdr:rowOff>
    </xdr:from>
    <xdr:to>
      <xdr:col>36</xdr:col>
      <xdr:colOff>165100</xdr:colOff>
      <xdr:row>78</xdr:row>
      <xdr:rowOff>106204</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6921500" y="133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97331</xdr:rowOff>
    </xdr:from>
    <xdr:ext cx="469744"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737428" y="134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62001</xdr:rowOff>
    </xdr:from>
    <xdr:to>
      <xdr:col>55</xdr:col>
      <xdr:colOff>0</xdr:colOff>
      <xdr:row>99</xdr:row>
      <xdr:rowOff>699</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flipV="1">
          <a:off x="9639300" y="16864101"/>
          <a:ext cx="838200" cy="1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33807</xdr:rowOff>
    </xdr:from>
    <xdr:to>
      <xdr:col>50</xdr:col>
      <xdr:colOff>114300</xdr:colOff>
      <xdr:row>99</xdr:row>
      <xdr:rowOff>699</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8750300" y="16835907"/>
          <a:ext cx="889000" cy="13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143993</xdr:rowOff>
    </xdr:from>
    <xdr:to>
      <xdr:col>45</xdr:col>
      <xdr:colOff>177800</xdr:colOff>
      <xdr:row>98</xdr:row>
      <xdr:rowOff>33807</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7861300" y="16774643"/>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143993</xdr:rowOff>
    </xdr:from>
    <xdr:to>
      <xdr:col>41</xdr:col>
      <xdr:colOff>50800</xdr:colOff>
      <xdr:row>98</xdr:row>
      <xdr:rowOff>93663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6972300" y="16774643"/>
          <a:ext cx="8890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11201</xdr:rowOff>
    </xdr:from>
    <xdr:to>
      <xdr:col>55</xdr:col>
      <xdr:colOff>50800</xdr:colOff>
      <xdr:row>98</xdr:row>
      <xdr:rowOff>112801</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10426700" y="168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97578</xdr:rowOff>
    </xdr:from>
    <xdr:ext cx="534377" cy="259045"/>
    <xdr:sp macro="" textlink="">
      <xdr:nvSpPr>
        <xdr:cNvPr id="476" name="普通建設事業費 （ うち更新整備　）該当値テキスト">
          <a:extLst>
            <a:ext uri="{FF2B5EF4-FFF2-40B4-BE49-F238E27FC236}">
              <a16:creationId xmlns="" xmlns:a16="http://schemas.microsoft.com/office/drawing/2014/main" id="{00000000-0008-0000-0600-0000DC010000}"/>
            </a:ext>
          </a:extLst>
        </xdr:cNvPr>
        <xdr:cNvSpPr txBox="1"/>
      </xdr:nvSpPr>
      <xdr:spPr>
        <a:xfrm>
          <a:off x="10528300" y="1672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121349</xdr:rowOff>
    </xdr:from>
    <xdr:to>
      <xdr:col>50</xdr:col>
      <xdr:colOff>165100</xdr:colOff>
      <xdr:row>99</xdr:row>
      <xdr:rowOff>51499</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9588500" y="169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42626</xdr:rowOff>
    </xdr:from>
    <xdr:ext cx="469744"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404428" y="170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154457</xdr:rowOff>
    </xdr:from>
    <xdr:to>
      <xdr:col>46</xdr:col>
      <xdr:colOff>38100</xdr:colOff>
      <xdr:row>98</xdr:row>
      <xdr:rowOff>84607</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8699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75734</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83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93193</xdr:rowOff>
    </xdr:from>
    <xdr:to>
      <xdr:col>41</xdr:col>
      <xdr:colOff>101600</xdr:colOff>
      <xdr:row>98</xdr:row>
      <xdr:rowOff>23343</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7810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14470</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42863</xdr:rowOff>
    </xdr:from>
    <xdr:to>
      <xdr:col>36</xdr:col>
      <xdr:colOff>165100</xdr:colOff>
      <xdr:row>98</xdr:row>
      <xdr:rowOff>144463</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6921500" y="16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135590</xdr:rowOff>
    </xdr:from>
    <xdr:ext cx="469744"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737428" y="1693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130042</xdr:rowOff>
    </xdr:from>
    <xdr:to>
      <xdr:col>85</xdr:col>
      <xdr:colOff>127000</xdr:colOff>
      <xdr:row>37</xdr:row>
      <xdr:rowOff>143072</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5481300" y="647369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130042</xdr:rowOff>
    </xdr:from>
    <xdr:to>
      <xdr:col>81</xdr:col>
      <xdr:colOff>50800</xdr:colOff>
      <xdr:row>38</xdr:row>
      <xdr:rowOff>25400</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flipV="1">
          <a:off x="14592300" y="6473692"/>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22314</xdr:rowOff>
    </xdr:from>
    <xdr:to>
      <xdr:col>76</xdr:col>
      <xdr:colOff>114300</xdr:colOff>
      <xdr:row>38</xdr:row>
      <xdr:rowOff>25400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3703300" y="65374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22314</xdr:rowOff>
    </xdr:from>
    <xdr:to>
      <xdr:col>71</xdr:col>
      <xdr:colOff>177800</xdr:colOff>
      <xdr:row>38</xdr:row>
      <xdr:rowOff>25400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flipV="1">
          <a:off x="12814300" y="65374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92272</xdr:rowOff>
    </xdr:from>
    <xdr:to>
      <xdr:col>85</xdr:col>
      <xdr:colOff>177800</xdr:colOff>
      <xdr:row>38</xdr:row>
      <xdr:rowOff>22422</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6268700" y="6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a:extLst>
            <a:ext uri="{FF2B5EF4-FFF2-40B4-BE49-F238E27FC236}">
              <a16:creationId xmlns="" xmlns:a16="http://schemas.microsoft.com/office/drawing/2014/main" id="{00000000-0008-0000-0600-000011020000}"/>
            </a:ext>
          </a:extLst>
        </xdr:cNvPr>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79242</xdr:rowOff>
    </xdr:from>
    <xdr:to>
      <xdr:col>81</xdr:col>
      <xdr:colOff>101600</xdr:colOff>
      <xdr:row>38</xdr:row>
      <xdr:rowOff>9392</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5430500" y="64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519</xdr:rowOff>
    </xdr:from>
    <xdr:ext cx="469744"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5246428" y="651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142964</xdr:rowOff>
    </xdr:from>
    <xdr:to>
      <xdr:col>72</xdr:col>
      <xdr:colOff>38100</xdr:colOff>
      <xdr:row>38</xdr:row>
      <xdr:rowOff>73113</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3652500" y="6486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64241</xdr:rowOff>
    </xdr:from>
    <xdr:ext cx="313932"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3546333" y="6579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77259</xdr:rowOff>
    </xdr:from>
    <xdr:to>
      <xdr:col>85</xdr:col>
      <xdr:colOff>127000</xdr:colOff>
      <xdr:row>76</xdr:row>
      <xdr:rowOff>90846</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flipV="1">
          <a:off x="15481300" y="13107459"/>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a:extLst>
            <a:ext uri="{FF2B5EF4-FFF2-40B4-BE49-F238E27FC236}">
              <a16:creationId xmlns="" xmlns:a16="http://schemas.microsoft.com/office/drawing/2014/main" id="{00000000-0008-0000-0600-00006A020000}"/>
            </a:ext>
          </a:extLst>
        </xdr:cNvPr>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90846</xdr:rowOff>
    </xdr:from>
    <xdr:to>
      <xdr:col>81</xdr:col>
      <xdr:colOff>50800</xdr:colOff>
      <xdr:row>76</xdr:row>
      <xdr:rowOff>104529</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flipV="1">
          <a:off x="14592300" y="1312104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85130</xdr:rowOff>
    </xdr:from>
    <xdr:to>
      <xdr:col>76</xdr:col>
      <xdr:colOff>114300</xdr:colOff>
      <xdr:row>76</xdr:row>
      <xdr:rowOff>104529</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3703300" y="13115330"/>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75709</xdr:rowOff>
    </xdr:from>
    <xdr:to>
      <xdr:col>71</xdr:col>
      <xdr:colOff>177800</xdr:colOff>
      <xdr:row>76</xdr:row>
      <xdr:rowOff>85130</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814300" y="13105909"/>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26459</xdr:rowOff>
    </xdr:from>
    <xdr:to>
      <xdr:col>85</xdr:col>
      <xdr:colOff>177800</xdr:colOff>
      <xdr:row>76</xdr:row>
      <xdr:rowOff>128059</xdr:rowOff>
    </xdr:to>
    <xdr:sp macro="" textlink="">
      <xdr:nvSpPr>
        <xdr:cNvPr id="636" name="楕円 635">
          <a:extLst>
            <a:ext uri="{FF2B5EF4-FFF2-40B4-BE49-F238E27FC236}">
              <a16:creationId xmlns="" xmlns:a16="http://schemas.microsoft.com/office/drawing/2014/main" id="{00000000-0008-0000-0600-00007C020000}"/>
            </a:ext>
          </a:extLst>
        </xdr:cNvPr>
        <xdr:cNvSpPr/>
      </xdr:nvSpPr>
      <xdr:spPr>
        <a:xfrm>
          <a:off x="16268700" y="130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4886</xdr:rowOff>
    </xdr:from>
    <xdr:ext cx="534377" cy="259045"/>
    <xdr:sp macro="" textlink="">
      <xdr:nvSpPr>
        <xdr:cNvPr id="637" name="公債費該当値テキスト">
          <a:extLst>
            <a:ext uri="{FF2B5EF4-FFF2-40B4-BE49-F238E27FC236}">
              <a16:creationId xmlns="" xmlns:a16="http://schemas.microsoft.com/office/drawing/2014/main" id="{00000000-0008-0000-0600-00007D020000}"/>
            </a:ext>
          </a:extLst>
        </xdr:cNvPr>
        <xdr:cNvSpPr txBox="1"/>
      </xdr:nvSpPr>
      <xdr:spPr>
        <a:xfrm>
          <a:off x="16370300" y="130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40046</xdr:rowOff>
    </xdr:from>
    <xdr:to>
      <xdr:col>81</xdr:col>
      <xdr:colOff>101600</xdr:colOff>
      <xdr:row>76</xdr:row>
      <xdr:rowOff>141646</xdr:rowOff>
    </xdr:to>
    <xdr:sp macro="" textlink="">
      <xdr:nvSpPr>
        <xdr:cNvPr id="638" name="楕円 637">
          <a:extLst>
            <a:ext uri="{FF2B5EF4-FFF2-40B4-BE49-F238E27FC236}">
              <a16:creationId xmlns="" xmlns:a16="http://schemas.microsoft.com/office/drawing/2014/main" id="{00000000-0008-0000-0600-00007E020000}"/>
            </a:ext>
          </a:extLst>
        </xdr:cNvPr>
        <xdr:cNvSpPr/>
      </xdr:nvSpPr>
      <xdr:spPr>
        <a:xfrm>
          <a:off x="15430500" y="130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132773</xdr:rowOff>
    </xdr:from>
    <xdr:ext cx="534377"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5214111" y="131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53729</xdr:rowOff>
    </xdr:from>
    <xdr:to>
      <xdr:col>76</xdr:col>
      <xdr:colOff>165100</xdr:colOff>
      <xdr:row>76</xdr:row>
      <xdr:rowOff>155329</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4541500" y="130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146456</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4325111" y="131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34330</xdr:rowOff>
    </xdr:from>
    <xdr:to>
      <xdr:col>72</xdr:col>
      <xdr:colOff>38100</xdr:colOff>
      <xdr:row>76</xdr:row>
      <xdr:rowOff>135930</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3652500" y="130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127057</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3436111" y="131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24909</xdr:rowOff>
    </xdr:from>
    <xdr:to>
      <xdr:col>67</xdr:col>
      <xdr:colOff>101600</xdr:colOff>
      <xdr:row>76</xdr:row>
      <xdr:rowOff>126509</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2763500" y="130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117636</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2547111" y="1314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99276</xdr:rowOff>
    </xdr:from>
    <xdr:to>
      <xdr:col>85</xdr:col>
      <xdr:colOff>127000</xdr:colOff>
      <xdr:row>97</xdr:row>
      <xdr:rowOff>130308</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flipV="1">
          <a:off x="15481300" y="16387026"/>
          <a:ext cx="838200" cy="3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a:extLst>
            <a:ext uri="{FF2B5EF4-FFF2-40B4-BE49-F238E27FC236}">
              <a16:creationId xmlns="" xmlns:a16="http://schemas.microsoft.com/office/drawing/2014/main" id="{00000000-0008-0000-0600-0000A3020000}"/>
            </a:ext>
          </a:extLst>
        </xdr:cNvPr>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130308</xdr:rowOff>
    </xdr:from>
    <xdr:to>
      <xdr:col>81</xdr:col>
      <xdr:colOff>50800</xdr:colOff>
      <xdr:row>97</xdr:row>
      <xdr:rowOff>143433</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4592300" y="16760958"/>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a:extLst>
            <a:ext uri="{FF2B5EF4-FFF2-40B4-BE49-F238E27FC236}">
              <a16:creationId xmlns="" xmlns:a16="http://schemas.microsoft.com/office/drawing/2014/main" id="{00000000-0008-0000-0600-0000A7020000}"/>
            </a:ext>
          </a:extLst>
        </xdr:cNvPr>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143433</xdr:rowOff>
    </xdr:from>
    <xdr:to>
      <xdr:col>76</xdr:col>
      <xdr:colOff>114300</xdr:colOff>
      <xdr:row>98</xdr:row>
      <xdr:rowOff>65900</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flipV="1">
          <a:off x="13703300" y="16774083"/>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43098</xdr:rowOff>
    </xdr:from>
    <xdr:to>
      <xdr:col>71</xdr:col>
      <xdr:colOff>177800</xdr:colOff>
      <xdr:row>98</xdr:row>
      <xdr:rowOff>65900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814300" y="16845198"/>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48476</xdr:rowOff>
    </xdr:from>
    <xdr:to>
      <xdr:col>85</xdr:col>
      <xdr:colOff>177800</xdr:colOff>
      <xdr:row>95</xdr:row>
      <xdr:rowOff>150076</xdr:rowOff>
    </xdr:to>
    <xdr:sp macro="" textlink="">
      <xdr:nvSpPr>
        <xdr:cNvPr id="693" name="楕円 692">
          <a:extLst>
            <a:ext uri="{FF2B5EF4-FFF2-40B4-BE49-F238E27FC236}">
              <a16:creationId xmlns="" xmlns:a16="http://schemas.microsoft.com/office/drawing/2014/main" id="{00000000-0008-0000-0600-0000B5020000}"/>
            </a:ext>
          </a:extLst>
        </xdr:cNvPr>
        <xdr:cNvSpPr/>
      </xdr:nvSpPr>
      <xdr:spPr>
        <a:xfrm>
          <a:off x="16268700" y="163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71353</xdr:rowOff>
    </xdr:from>
    <xdr:ext cx="534377" cy="259045"/>
    <xdr:sp macro="" textlink="">
      <xdr:nvSpPr>
        <xdr:cNvPr id="694" name="積立金該当値テキスト">
          <a:extLst>
            <a:ext uri="{FF2B5EF4-FFF2-40B4-BE49-F238E27FC236}">
              <a16:creationId xmlns="" xmlns:a16="http://schemas.microsoft.com/office/drawing/2014/main" id="{00000000-0008-0000-0600-0000B6020000}"/>
            </a:ext>
          </a:extLst>
        </xdr:cNvPr>
        <xdr:cNvSpPr txBox="1"/>
      </xdr:nvSpPr>
      <xdr:spPr>
        <a:xfrm>
          <a:off x="16370300" y="161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79508</xdr:rowOff>
    </xdr:from>
    <xdr:to>
      <xdr:col>81</xdr:col>
      <xdr:colOff>101600</xdr:colOff>
      <xdr:row>98</xdr:row>
      <xdr:rowOff>9658</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5430500" y="16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26185</xdr:rowOff>
    </xdr:from>
    <xdr:ext cx="534377"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5214111" y="1648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92633</xdr:rowOff>
    </xdr:from>
    <xdr:to>
      <xdr:col>76</xdr:col>
      <xdr:colOff>165100</xdr:colOff>
      <xdr:row>98</xdr:row>
      <xdr:rowOff>22783</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4541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39310</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325111" y="164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15100</xdr:rowOff>
    </xdr:from>
    <xdr:to>
      <xdr:col>72</xdr:col>
      <xdr:colOff>38100</xdr:colOff>
      <xdr:row>98</xdr:row>
      <xdr:rowOff>116700</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3652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107827</xdr:rowOff>
    </xdr:from>
    <xdr:ext cx="469744"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3468428" y="169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163748</xdr:rowOff>
    </xdr:from>
    <xdr:to>
      <xdr:col>67</xdr:col>
      <xdr:colOff>101600</xdr:colOff>
      <xdr:row>98</xdr:row>
      <xdr:rowOff>93898</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27635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110425</xdr:rowOff>
    </xdr:from>
    <xdr:ext cx="469744"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579428" y="165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21399</xdr:rowOff>
    </xdr:from>
    <xdr:to>
      <xdr:col>116</xdr:col>
      <xdr:colOff>63500</xdr:colOff>
      <xdr:row>59</xdr:row>
      <xdr:rowOff>21437</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a:off x="21323300" y="1013694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21399</xdr:rowOff>
    </xdr:from>
    <xdr:to>
      <xdr:col>111</xdr:col>
      <xdr:colOff>177800</xdr:colOff>
      <xdr:row>59</xdr:row>
      <xdr:rowOff>21437</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0434300" y="1013694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20600</xdr:rowOff>
    </xdr:from>
    <xdr:to>
      <xdr:col>107</xdr:col>
      <xdr:colOff>50800</xdr:colOff>
      <xdr:row>59</xdr:row>
      <xdr:rowOff>21437</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9545300" y="10136150"/>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19762</xdr:rowOff>
    </xdr:from>
    <xdr:to>
      <xdr:col>102</xdr:col>
      <xdr:colOff>114300</xdr:colOff>
      <xdr:row>59</xdr:row>
      <xdr:rowOff>20600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656300" y="1013531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142087</xdr:rowOff>
    </xdr:from>
    <xdr:to>
      <xdr:col>116</xdr:col>
      <xdr:colOff>114300</xdr:colOff>
      <xdr:row>59</xdr:row>
      <xdr:rowOff>72237</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57014</xdr:rowOff>
    </xdr:from>
    <xdr:ext cx="378565"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1000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142049</xdr:rowOff>
    </xdr:from>
    <xdr:to>
      <xdr:col>112</xdr:col>
      <xdr:colOff>38100</xdr:colOff>
      <xdr:row>59</xdr:row>
      <xdr:rowOff>72199</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10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63326</xdr:rowOff>
    </xdr:from>
    <xdr:ext cx="378565"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134017" y="1017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142087</xdr:rowOff>
    </xdr:from>
    <xdr:to>
      <xdr:col>107</xdr:col>
      <xdr:colOff>101600</xdr:colOff>
      <xdr:row>59</xdr:row>
      <xdr:rowOff>72237</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63364</xdr:rowOff>
    </xdr:from>
    <xdr:ext cx="378565"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245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141250</xdr:rowOff>
    </xdr:from>
    <xdr:to>
      <xdr:col>102</xdr:col>
      <xdr:colOff>165100</xdr:colOff>
      <xdr:row>59</xdr:row>
      <xdr:rowOff>71400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62527</xdr:rowOff>
    </xdr:from>
    <xdr:ext cx="378565"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56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140412</xdr:rowOff>
    </xdr:from>
    <xdr:to>
      <xdr:col>98</xdr:col>
      <xdr:colOff>38100</xdr:colOff>
      <xdr:row>59</xdr:row>
      <xdr:rowOff>70562</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61689</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67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153073</xdr:rowOff>
    </xdr:from>
    <xdr:to>
      <xdr:col>116</xdr:col>
      <xdr:colOff>63500</xdr:colOff>
      <xdr:row>75</xdr:row>
      <xdr:rowOff>144844</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21323300" y="12840373"/>
          <a:ext cx="8382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150749</xdr:rowOff>
    </xdr:from>
    <xdr:to>
      <xdr:col>111</xdr:col>
      <xdr:colOff>177800</xdr:colOff>
      <xdr:row>74</xdr:row>
      <xdr:rowOff>153073</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0434300" y="12666599"/>
          <a:ext cx="889000" cy="1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165570</xdr:rowOff>
    </xdr:from>
    <xdr:to>
      <xdr:col>107</xdr:col>
      <xdr:colOff>50800</xdr:colOff>
      <xdr:row>73</xdr:row>
      <xdr:rowOff>150749</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9545300" y="12509970"/>
          <a:ext cx="889000" cy="15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165570</xdr:rowOff>
    </xdr:from>
    <xdr:to>
      <xdr:col>102</xdr:col>
      <xdr:colOff>114300</xdr:colOff>
      <xdr:row>73</xdr:row>
      <xdr:rowOff>35420</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18656300" y="12509970"/>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94044</xdr:rowOff>
    </xdr:from>
    <xdr:to>
      <xdr:col>116</xdr:col>
      <xdr:colOff>114300</xdr:colOff>
      <xdr:row>76</xdr:row>
      <xdr:rowOff>24194</xdr:rowOff>
    </xdr:to>
    <xdr:sp macro="" textlink="">
      <xdr:nvSpPr>
        <xdr:cNvPr id="867" name="楕円 866">
          <a:extLst>
            <a:ext uri="{FF2B5EF4-FFF2-40B4-BE49-F238E27FC236}">
              <a16:creationId xmlns="" xmlns:a16="http://schemas.microsoft.com/office/drawing/2014/main" id="{00000000-0008-0000-0600-000063030000}"/>
            </a:ext>
          </a:extLst>
        </xdr:cNvPr>
        <xdr:cNvSpPr/>
      </xdr:nvSpPr>
      <xdr:spPr>
        <a:xfrm>
          <a:off x="22110700" y="12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116921</xdr:rowOff>
    </xdr:from>
    <xdr:ext cx="534377" cy="259045"/>
    <xdr:sp macro="" textlink="">
      <xdr:nvSpPr>
        <xdr:cNvPr id="868" name="繰出金該当値テキスト">
          <a:extLst>
            <a:ext uri="{FF2B5EF4-FFF2-40B4-BE49-F238E27FC236}">
              <a16:creationId xmlns="" xmlns:a16="http://schemas.microsoft.com/office/drawing/2014/main" id="{00000000-0008-0000-0600-000064030000}"/>
            </a:ext>
          </a:extLst>
        </xdr:cNvPr>
        <xdr:cNvSpPr txBox="1"/>
      </xdr:nvSpPr>
      <xdr:spPr>
        <a:xfrm>
          <a:off x="22212300" y="128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102273</xdr:rowOff>
    </xdr:from>
    <xdr:to>
      <xdr:col>112</xdr:col>
      <xdr:colOff>38100</xdr:colOff>
      <xdr:row>75</xdr:row>
      <xdr:rowOff>32423</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1272500" y="127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48950</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056111" y="1256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99949</xdr:rowOff>
    </xdr:from>
    <xdr:to>
      <xdr:col>107</xdr:col>
      <xdr:colOff>101600</xdr:colOff>
      <xdr:row>74</xdr:row>
      <xdr:rowOff>30099</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0383500" y="126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46626</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167111" y="1239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114770</xdr:rowOff>
    </xdr:from>
    <xdr:to>
      <xdr:col>102</xdr:col>
      <xdr:colOff>165100</xdr:colOff>
      <xdr:row>73</xdr:row>
      <xdr:rowOff>44920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19494500" y="124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61447</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278111" y="122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156070</xdr:rowOff>
    </xdr:from>
    <xdr:to>
      <xdr:col>98</xdr:col>
      <xdr:colOff>38100</xdr:colOff>
      <xdr:row>73</xdr:row>
      <xdr:rowOff>86220</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8605500" y="125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102747</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8389111" y="1227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457</a:t>
          </a:r>
          <a:r>
            <a:rPr kumimoji="1" lang="en-US" altLang="ja-JP" sz="1100" baseline="0">
              <a:solidFill>
                <a:schemeClr val="dk1"/>
              </a:solidFill>
              <a:effectLst/>
              <a:latin typeface="+mn-lt"/>
              <a:ea typeface="+mn-ea"/>
              <a:cs typeface="+mn-cs"/>
            </a:rPr>
            <a:t>,598</a:t>
          </a:r>
          <a:r>
            <a:rPr kumimoji="1" lang="ja-JP" altLang="ja-JP" sz="110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となり、前年度に比して</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最も大きい増加の要因は補助費であり、新型コロナウイルス感染症の影響による臨時特別的な事業（特別定額給付金給付事業・中小企業者等家賃支援及び事務所等家賃減額助成事業）に関する経費と児童育成事務費に係る国庫支出金の返還金の増が増額要因となった。その他の主な</a:t>
          </a:r>
          <a:r>
            <a:rPr kumimoji="1" lang="ja-JP" altLang="ja-JP" sz="1100">
              <a:solidFill>
                <a:schemeClr val="dk1"/>
              </a:solidFill>
              <a:effectLst/>
              <a:latin typeface="+mn-lt"/>
              <a:ea typeface="+mn-ea"/>
              <a:cs typeface="+mn-cs"/>
            </a:rPr>
            <a:t>構成項目である人件費は、令和元年度は定年退職者数が増加したことで増加</a:t>
          </a:r>
          <a:r>
            <a:rPr kumimoji="1" lang="ja-JP" altLang="en-US" sz="1100">
              <a:solidFill>
                <a:schemeClr val="dk1"/>
              </a:solidFill>
              <a:effectLst/>
              <a:latin typeface="+mn-lt"/>
              <a:ea typeface="+mn-ea"/>
              <a:cs typeface="+mn-cs"/>
            </a:rPr>
            <a:t>していたが、令和２年度は定年退職者数の減少に伴い減少し、住民一人当たり</a:t>
          </a:r>
          <a:r>
            <a:rPr kumimoji="1" lang="en-US" altLang="ja-JP" sz="1100">
              <a:solidFill>
                <a:schemeClr val="dk1"/>
              </a:solidFill>
              <a:effectLst/>
              <a:latin typeface="+mn-lt"/>
              <a:ea typeface="+mn-ea"/>
              <a:cs typeface="+mn-cs"/>
            </a:rPr>
            <a:t>74,387</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依然として人件費は類似団体内平均値と比べ高い状況にあるが、これは地域手当の支給率が他団体に比べ高く設定されていること、ごみ収集・処理、消防業務等を直営単独で行ってきたことが主な要因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令和２年度は新型コロナウイルス対策として実施したプレミアム付商品券発行事業や特別定額給付金の支給に係る経費等により増加した。物件費については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度以降は類似団体平均を下回ってい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令和２年度は臨時的な事業に係る物件費の増加により類似団体平均を上回った。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扶助費について、類似団体平均下回っているが年々増加傾向にある。令和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年度は幼児教育・保育の無償化に伴う幼児教育・保育無償化給付等事業や施設型給付事業</a:t>
          </a:r>
          <a:r>
            <a:rPr kumimoji="1" lang="ja-JP" altLang="en-US" sz="1100">
              <a:solidFill>
                <a:schemeClr val="dk1"/>
              </a:solidFill>
              <a:effectLst/>
              <a:latin typeface="+mn-lt"/>
              <a:ea typeface="+mn-ea"/>
              <a:cs typeface="+mn-cs"/>
            </a:rPr>
            <a:t>、障害者自立支援給付等支給事業</a:t>
          </a:r>
          <a:r>
            <a:rPr kumimoji="1" lang="ja-JP" altLang="ja-JP" sz="1100">
              <a:solidFill>
                <a:schemeClr val="dk1"/>
              </a:solidFill>
              <a:effectLst/>
              <a:latin typeface="+mn-lt"/>
              <a:ea typeface="+mn-ea"/>
              <a:cs typeface="+mn-cs"/>
            </a:rPr>
            <a:t>等で増加した。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普通建設事業費について、令和元年度は大規模な整備事業や用地購入等がなかったことで大きく減少し</a:t>
          </a:r>
          <a:r>
            <a:rPr kumimoji="1" lang="ja-JP" altLang="en-US" sz="1100">
              <a:solidFill>
                <a:schemeClr val="dk1"/>
              </a:solidFill>
              <a:effectLst/>
              <a:latin typeface="+mn-lt"/>
              <a:ea typeface="+mn-ea"/>
              <a:cs typeface="+mn-cs"/>
            </a:rPr>
            <a:t>ていたが、令和２年度は防災行政無線施設整備事業や保育所等緊急整備事業などの大規模な整備事業や用地購入があったことから増加した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今後も老朽化した公共施設の改修や更新等により増加傾向となることが見込まれる。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59,598
59,074
17.28
28,939,067
27,271,947
1,633,594
12,490,721
17,699,292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62890</xdr:rowOff>
    </xdr:from>
    <xdr:to>
      <xdr:col>24</xdr:col>
      <xdr:colOff>63500</xdr:colOff>
      <xdr:row>34</xdr:row>
      <xdr:rowOff>65176</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58921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64719</xdr:rowOff>
    </xdr:from>
    <xdr:to>
      <xdr:col>19</xdr:col>
      <xdr:colOff>177800</xdr:colOff>
      <xdr:row>34</xdr:row>
      <xdr:rowOff>65176</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2908300" y="589401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105410</xdr:rowOff>
    </xdr:from>
    <xdr:to>
      <xdr:col>15</xdr:col>
      <xdr:colOff>50800</xdr:colOff>
      <xdr:row>34</xdr:row>
      <xdr:rowOff>64719</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019300" y="5763260"/>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147472</xdr:rowOff>
    </xdr:from>
    <xdr:to>
      <xdr:col>10</xdr:col>
      <xdr:colOff>114300</xdr:colOff>
      <xdr:row>33</xdr:row>
      <xdr:rowOff>105410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5633872"/>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12090</xdr:rowOff>
    </xdr:from>
    <xdr:to>
      <xdr:col>24</xdr:col>
      <xdr:colOff>114300</xdr:colOff>
      <xdr:row>34</xdr:row>
      <xdr:rowOff>113690</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34967</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5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14376</xdr:rowOff>
    </xdr:from>
    <xdr:to>
      <xdr:col>20</xdr:col>
      <xdr:colOff>38100</xdr:colOff>
      <xdr:row>34</xdr:row>
      <xdr:rowOff>115976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58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132503</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56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13919</xdr:rowOff>
    </xdr:from>
    <xdr:to>
      <xdr:col>15</xdr:col>
      <xdr:colOff>101600</xdr:colOff>
      <xdr:row>34</xdr:row>
      <xdr:rowOff>115519</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132046</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54610</xdr:rowOff>
    </xdr:from>
    <xdr:to>
      <xdr:col>10</xdr:col>
      <xdr:colOff>165100</xdr:colOff>
      <xdr:row>33</xdr:row>
      <xdr:rowOff>156210</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1287</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96672</xdr:rowOff>
    </xdr:from>
    <xdr:to>
      <xdr:col>6</xdr:col>
      <xdr:colOff>38100</xdr:colOff>
      <xdr:row>33</xdr:row>
      <xdr:rowOff>26822</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43349</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53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119194</xdr:rowOff>
    </xdr:from>
    <xdr:to>
      <xdr:col>24</xdr:col>
      <xdr:colOff>63500</xdr:colOff>
      <xdr:row>59</xdr:row>
      <xdr:rowOff>13368</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3797300" y="9206044"/>
          <a:ext cx="838200" cy="9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13368</xdr:rowOff>
    </xdr:from>
    <xdr:to>
      <xdr:col>19</xdr:col>
      <xdr:colOff>177800</xdr:colOff>
      <xdr:row>59</xdr:row>
      <xdr:rowOff>58821</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2908300" y="10128918"/>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58196</xdr:rowOff>
    </xdr:from>
    <xdr:to>
      <xdr:col>15</xdr:col>
      <xdr:colOff>50800</xdr:colOff>
      <xdr:row>59</xdr:row>
      <xdr:rowOff>58821</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019300" y="10173746"/>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16965</xdr:rowOff>
    </xdr:from>
    <xdr:to>
      <xdr:col>10</xdr:col>
      <xdr:colOff>114300</xdr:colOff>
      <xdr:row>59</xdr:row>
      <xdr:rowOff>58196</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a:off x="1130300" y="10132515"/>
          <a:ext cx="889000" cy="4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121889</xdr:rowOff>
    </xdr:from>
    <xdr:ext cx="534377"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1752111" y="98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68394</xdr:rowOff>
    </xdr:from>
    <xdr:to>
      <xdr:col>24</xdr:col>
      <xdr:colOff>114300</xdr:colOff>
      <xdr:row>53</xdr:row>
      <xdr:rowOff>169994</xdr:rowOff>
    </xdr:to>
    <xdr:sp macro="" textlink="">
      <xdr:nvSpPr>
        <xdr:cNvPr id="136" name="楕円 135">
          <a:extLst>
            <a:ext uri="{FF2B5EF4-FFF2-40B4-BE49-F238E27FC236}">
              <a16:creationId xmlns="" xmlns:a16="http://schemas.microsoft.com/office/drawing/2014/main" id="{00000000-0008-0000-0700-000088000000}"/>
            </a:ext>
          </a:extLst>
        </xdr:cNvPr>
        <xdr:cNvSpPr/>
      </xdr:nvSpPr>
      <xdr:spPr>
        <a:xfrm>
          <a:off x="4584700" y="91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91271</xdr:rowOff>
    </xdr:from>
    <xdr:ext cx="599010" cy="259045"/>
    <xdr:sp macro="" textlink="">
      <xdr:nvSpPr>
        <xdr:cNvPr id="137" name="総務費該当値テキスト">
          <a:extLst>
            <a:ext uri="{FF2B5EF4-FFF2-40B4-BE49-F238E27FC236}">
              <a16:creationId xmlns="" xmlns:a16="http://schemas.microsoft.com/office/drawing/2014/main" id="{00000000-0008-0000-0700-000089000000}"/>
            </a:ext>
          </a:extLst>
        </xdr:cNvPr>
        <xdr:cNvSpPr txBox="1"/>
      </xdr:nvSpPr>
      <xdr:spPr>
        <a:xfrm>
          <a:off x="4686300" y="90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134018</xdr:rowOff>
    </xdr:from>
    <xdr:to>
      <xdr:col>20</xdr:col>
      <xdr:colOff>38100</xdr:colOff>
      <xdr:row>59</xdr:row>
      <xdr:rowOff>64168</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3746500" y="100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80695</xdr:rowOff>
    </xdr:from>
    <xdr:ext cx="534377"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3530111" y="98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8021</xdr:rowOff>
    </xdr:from>
    <xdr:to>
      <xdr:col>15</xdr:col>
      <xdr:colOff>101600</xdr:colOff>
      <xdr:row>59</xdr:row>
      <xdr:rowOff>109621</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2857500" y="101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126148</xdr:rowOff>
    </xdr:from>
    <xdr:ext cx="534377"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2641111" y="98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7396</xdr:rowOff>
    </xdr:from>
    <xdr:to>
      <xdr:col>10</xdr:col>
      <xdr:colOff>165100</xdr:colOff>
      <xdr:row>59</xdr:row>
      <xdr:rowOff>108996</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1968500" y="1012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100123</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1752111" y="1021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137615</xdr:rowOff>
    </xdr:from>
    <xdr:to>
      <xdr:col>6</xdr:col>
      <xdr:colOff>38100</xdr:colOff>
      <xdr:row>59</xdr:row>
      <xdr:rowOff>67765</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079500" y="1008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84292</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863111" y="985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123633</xdr:rowOff>
    </xdr:from>
    <xdr:to>
      <xdr:col>24</xdr:col>
      <xdr:colOff>63500</xdr:colOff>
      <xdr:row>76</xdr:row>
      <xdr:rowOff>152262</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3797300" y="13153833"/>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152262</xdr:rowOff>
    </xdr:from>
    <xdr:to>
      <xdr:col>19</xdr:col>
      <xdr:colOff>177800</xdr:colOff>
      <xdr:row>77</xdr:row>
      <xdr:rowOff>61291</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3182462"/>
          <a:ext cx="889000" cy="8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10933</xdr:rowOff>
    </xdr:from>
    <xdr:to>
      <xdr:col>15</xdr:col>
      <xdr:colOff>50800</xdr:colOff>
      <xdr:row>77</xdr:row>
      <xdr:rowOff>61291</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019300" y="13212583"/>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165717</xdr:rowOff>
    </xdr:from>
    <xdr:to>
      <xdr:col>10</xdr:col>
      <xdr:colOff>114300</xdr:colOff>
      <xdr:row>77</xdr:row>
      <xdr:rowOff>10933</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a:off x="1130300" y="13195917"/>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72833</xdr:rowOff>
    </xdr:from>
    <xdr:to>
      <xdr:col>24</xdr:col>
      <xdr:colOff>114300</xdr:colOff>
      <xdr:row>77</xdr:row>
      <xdr:rowOff>2983</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31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51260</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308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101462</xdr:rowOff>
    </xdr:from>
    <xdr:to>
      <xdr:col>20</xdr:col>
      <xdr:colOff>38100</xdr:colOff>
      <xdr:row>77</xdr:row>
      <xdr:rowOff>31612</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313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22739</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322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10491</xdr:rowOff>
    </xdr:from>
    <xdr:to>
      <xdr:col>15</xdr:col>
      <xdr:colOff>101600</xdr:colOff>
      <xdr:row>77</xdr:row>
      <xdr:rowOff>112091</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103218</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33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131583</xdr:rowOff>
    </xdr:from>
    <xdr:to>
      <xdr:col>10</xdr:col>
      <xdr:colOff>165100</xdr:colOff>
      <xdr:row>77</xdr:row>
      <xdr:rowOff>61733</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52860</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325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114917</xdr:rowOff>
    </xdr:from>
    <xdr:to>
      <xdr:col>6</xdr:col>
      <xdr:colOff>38100</xdr:colOff>
      <xdr:row>77</xdr:row>
      <xdr:rowOff>45067</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31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36194</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323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25133</xdr:rowOff>
    </xdr:from>
    <xdr:to>
      <xdr:col>24</xdr:col>
      <xdr:colOff>63500</xdr:colOff>
      <xdr:row>97</xdr:row>
      <xdr:rowOff>59207</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655783"/>
          <a:ext cx="8382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58026</xdr:rowOff>
    </xdr:from>
    <xdr:to>
      <xdr:col>19</xdr:col>
      <xdr:colOff>177800</xdr:colOff>
      <xdr:row>97</xdr:row>
      <xdr:rowOff>59207</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908300" y="16688676"/>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52921</xdr:rowOff>
    </xdr:from>
    <xdr:to>
      <xdr:col>15</xdr:col>
      <xdr:colOff>50800</xdr:colOff>
      <xdr:row>97</xdr:row>
      <xdr:rowOff>58026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019300" y="1668357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52921</xdr:rowOff>
    </xdr:from>
    <xdr:to>
      <xdr:col>10</xdr:col>
      <xdr:colOff>114300</xdr:colOff>
      <xdr:row>97</xdr:row>
      <xdr:rowOff>57899</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1130300" y="1668357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145783</xdr:rowOff>
    </xdr:from>
    <xdr:to>
      <xdr:col>24</xdr:col>
      <xdr:colOff>114300</xdr:colOff>
      <xdr:row>97</xdr:row>
      <xdr:rowOff>75933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6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60710</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5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8407</xdr:rowOff>
    </xdr:from>
    <xdr:to>
      <xdr:col>20</xdr:col>
      <xdr:colOff>38100</xdr:colOff>
      <xdr:row>97</xdr:row>
      <xdr:rowOff>110007</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6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101134</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73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7226</xdr:rowOff>
    </xdr:from>
    <xdr:to>
      <xdr:col>15</xdr:col>
      <xdr:colOff>101600</xdr:colOff>
      <xdr:row>97</xdr:row>
      <xdr:rowOff>108826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6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99953</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7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2121</xdr:rowOff>
    </xdr:from>
    <xdr:to>
      <xdr:col>10</xdr:col>
      <xdr:colOff>165100</xdr:colOff>
      <xdr:row>97</xdr:row>
      <xdr:rowOff>103721</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6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94848</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72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7099</xdr:rowOff>
    </xdr:from>
    <xdr:to>
      <xdr:col>6</xdr:col>
      <xdr:colOff>38100</xdr:colOff>
      <xdr:row>97</xdr:row>
      <xdr:rowOff>108699</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6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99826</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142367</xdr:rowOff>
    </xdr:from>
    <xdr:to>
      <xdr:col>55</xdr:col>
      <xdr:colOff>0</xdr:colOff>
      <xdr:row>37</xdr:row>
      <xdr:rowOff>144272</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639300" y="6486017"/>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142367</xdr:rowOff>
    </xdr:from>
    <xdr:to>
      <xdr:col>50</xdr:col>
      <xdr:colOff>114300</xdr:colOff>
      <xdr:row>37</xdr:row>
      <xdr:rowOff>144653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8750300" y="64860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144272</xdr:rowOff>
    </xdr:from>
    <xdr:to>
      <xdr:col>45</xdr:col>
      <xdr:colOff>177800</xdr:colOff>
      <xdr:row>37</xdr:row>
      <xdr:rowOff>144653</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61300" y="64879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142748</xdr:rowOff>
    </xdr:from>
    <xdr:to>
      <xdr:col>41</xdr:col>
      <xdr:colOff>50800</xdr:colOff>
      <xdr:row>37</xdr:row>
      <xdr:rowOff>144272</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4863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93472</xdr:rowOff>
    </xdr:from>
    <xdr:to>
      <xdr:col>55</xdr:col>
      <xdr:colOff>50800</xdr:colOff>
      <xdr:row>38</xdr:row>
      <xdr:rowOff>23622</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116349</xdr:rowOff>
    </xdr:from>
    <xdr:ext cx="378565"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91567</xdr:rowOff>
    </xdr:from>
    <xdr:to>
      <xdr:col>50</xdr:col>
      <xdr:colOff>165100</xdr:colOff>
      <xdr:row>38</xdr:row>
      <xdr:rowOff>21717</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38244</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50017" y="621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93853</xdr:rowOff>
    </xdr:from>
    <xdr:to>
      <xdr:col>46</xdr:col>
      <xdr:colOff>38100</xdr:colOff>
      <xdr:row>38</xdr:row>
      <xdr:rowOff>24003</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40530</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61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93472</xdr:rowOff>
    </xdr:from>
    <xdr:to>
      <xdr:col>41</xdr:col>
      <xdr:colOff>101600</xdr:colOff>
      <xdr:row>38</xdr:row>
      <xdr:rowOff>23622</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14749</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2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91948</xdr:rowOff>
    </xdr:from>
    <xdr:to>
      <xdr:col>36</xdr:col>
      <xdr:colOff>165100</xdr:colOff>
      <xdr:row>38</xdr:row>
      <xdr:rowOff>22098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13225</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83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85913</xdr:rowOff>
    </xdr:from>
    <xdr:to>
      <xdr:col>55</xdr:col>
      <xdr:colOff>0</xdr:colOff>
      <xdr:row>59</xdr:row>
      <xdr:rowOff>89539</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a:off x="9639300" y="10201463"/>
          <a:ext cx="8382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a:extLst>
            <a:ext uri="{FF2B5EF4-FFF2-40B4-BE49-F238E27FC236}">
              <a16:creationId xmlns="" xmlns:a16="http://schemas.microsoft.com/office/drawing/2014/main" id="{00000000-0008-0000-0700-00005F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85913</xdr:rowOff>
    </xdr:from>
    <xdr:to>
      <xdr:col>50</xdr:col>
      <xdr:colOff>114300</xdr:colOff>
      <xdr:row>59</xdr:row>
      <xdr:rowOff>88004</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flipV="1">
          <a:off x="8750300" y="10201463"/>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42251</xdr:rowOff>
    </xdr:from>
    <xdr:to>
      <xdr:col>45</xdr:col>
      <xdr:colOff>177800</xdr:colOff>
      <xdr:row>59</xdr:row>
      <xdr:rowOff>88004</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a:off x="7861300" y="10157801"/>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42251</xdr:rowOff>
    </xdr:from>
    <xdr:to>
      <xdr:col>41</xdr:col>
      <xdr:colOff>50800</xdr:colOff>
      <xdr:row>59</xdr:row>
      <xdr:rowOff>77390</xdr:rowOff>
    </xdr:to>
    <xdr:cxnSp macro="">
      <xdr:nvCxnSpPr>
        <xdr:cNvPr id="359" name="直線コネクタ 358">
          <a:extLst>
            <a:ext uri="{FF2B5EF4-FFF2-40B4-BE49-F238E27FC236}">
              <a16:creationId xmlns="" xmlns:a16="http://schemas.microsoft.com/office/drawing/2014/main" id="{00000000-0008-0000-0700-000067010000}"/>
            </a:ext>
          </a:extLst>
        </xdr:cNvPr>
        <xdr:cNvCxnSpPr/>
      </xdr:nvCxnSpPr>
      <xdr:spPr>
        <a:xfrm flipV="1">
          <a:off x="6972300" y="10157801"/>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38739</xdr:rowOff>
    </xdr:from>
    <xdr:to>
      <xdr:col>55</xdr:col>
      <xdr:colOff>50800</xdr:colOff>
      <xdr:row>59</xdr:row>
      <xdr:rowOff>140339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10426700" y="1015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125116</xdr:rowOff>
    </xdr:from>
    <xdr:ext cx="378565" cy="259045"/>
    <xdr:sp macro="" textlink="">
      <xdr:nvSpPr>
        <xdr:cNvPr id="370" name="農林水産業費該当値テキスト">
          <a:extLst>
            <a:ext uri="{FF2B5EF4-FFF2-40B4-BE49-F238E27FC236}">
              <a16:creationId xmlns="" xmlns:a16="http://schemas.microsoft.com/office/drawing/2014/main" id="{00000000-0008-0000-0700-000072010000}"/>
            </a:ext>
          </a:extLst>
        </xdr:cNvPr>
        <xdr:cNvSpPr txBox="1"/>
      </xdr:nvSpPr>
      <xdr:spPr>
        <a:xfrm>
          <a:off x="10528300" y="10069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35113</xdr:rowOff>
    </xdr:from>
    <xdr:to>
      <xdr:col>50</xdr:col>
      <xdr:colOff>165100</xdr:colOff>
      <xdr:row>59</xdr:row>
      <xdr:rowOff>136713</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9588500" y="10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127840</xdr:rowOff>
    </xdr:from>
    <xdr:ext cx="378565"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9450017" y="1024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37204</xdr:rowOff>
    </xdr:from>
    <xdr:to>
      <xdr:col>46</xdr:col>
      <xdr:colOff>38100</xdr:colOff>
      <xdr:row>59</xdr:row>
      <xdr:rowOff>138804</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8699500" y="10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129931</xdr:rowOff>
    </xdr:from>
    <xdr:ext cx="378565"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8561017" y="1024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162901</xdr:rowOff>
    </xdr:from>
    <xdr:to>
      <xdr:col>41</xdr:col>
      <xdr:colOff>101600</xdr:colOff>
      <xdr:row>59</xdr:row>
      <xdr:rowOff>93051</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7810500" y="101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84178</xdr:rowOff>
    </xdr:from>
    <xdr:ext cx="469744"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7626428" y="1019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26590</xdr:rowOff>
    </xdr:from>
    <xdr:to>
      <xdr:col>36</xdr:col>
      <xdr:colOff>165100</xdr:colOff>
      <xdr:row>59</xdr:row>
      <xdr:rowOff>128190</xdr:rowOff>
    </xdr:to>
    <xdr:sp macro="" textlink="">
      <xdr:nvSpPr>
        <xdr:cNvPr id="377" name="楕円 376">
          <a:extLst>
            <a:ext uri="{FF2B5EF4-FFF2-40B4-BE49-F238E27FC236}">
              <a16:creationId xmlns="" xmlns:a16="http://schemas.microsoft.com/office/drawing/2014/main" id="{00000000-0008-0000-0700-000079010000}"/>
            </a:ext>
          </a:extLst>
        </xdr:cNvPr>
        <xdr:cNvSpPr/>
      </xdr:nvSpPr>
      <xdr:spPr>
        <a:xfrm>
          <a:off x="6921500" y="1014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119317</xdr:rowOff>
    </xdr:from>
    <xdr:ext cx="378565" cy="259045"/>
    <xdr:sp macro="" textlink="">
      <xdr:nvSpPr>
        <xdr:cNvPr id="378" name="テキスト ボックス 377">
          <a:extLst>
            <a:ext uri="{FF2B5EF4-FFF2-40B4-BE49-F238E27FC236}">
              <a16:creationId xmlns="" xmlns:a16="http://schemas.microsoft.com/office/drawing/2014/main" id="{00000000-0008-0000-0700-00007A010000}"/>
            </a:ext>
          </a:extLst>
        </xdr:cNvPr>
        <xdr:cNvSpPr txBox="1"/>
      </xdr:nvSpPr>
      <xdr:spPr>
        <a:xfrm>
          <a:off x="6783017" y="1023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147952</xdr:rowOff>
    </xdr:from>
    <xdr:to>
      <xdr:col>55</xdr:col>
      <xdr:colOff>0</xdr:colOff>
      <xdr:row>78</xdr:row>
      <xdr:rowOff>95214</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9639300" y="13349602"/>
          <a:ext cx="8382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95214</xdr:rowOff>
    </xdr:from>
    <xdr:to>
      <xdr:col>50</xdr:col>
      <xdr:colOff>114300</xdr:colOff>
      <xdr:row>78</xdr:row>
      <xdr:rowOff>101478</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8750300" y="1346831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88860</xdr:rowOff>
    </xdr:from>
    <xdr:to>
      <xdr:col>45</xdr:col>
      <xdr:colOff>177800</xdr:colOff>
      <xdr:row>78</xdr:row>
      <xdr:rowOff>101478</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7861300" y="1346196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66388</xdr:rowOff>
    </xdr:from>
    <xdr:to>
      <xdr:col>41</xdr:col>
      <xdr:colOff>50800</xdr:colOff>
      <xdr:row>78</xdr:row>
      <xdr:rowOff>88860</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6972300" y="13439488"/>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97152</xdr:rowOff>
    </xdr:from>
    <xdr:to>
      <xdr:col>55</xdr:col>
      <xdr:colOff>50800</xdr:colOff>
      <xdr:row>78</xdr:row>
      <xdr:rowOff>27302</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29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12079</xdr:rowOff>
    </xdr:from>
    <xdr:ext cx="469744"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21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44414</xdr:rowOff>
    </xdr:from>
    <xdr:to>
      <xdr:col>50</xdr:col>
      <xdr:colOff>165100</xdr:colOff>
      <xdr:row>78</xdr:row>
      <xdr:rowOff>146014</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4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137141</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04428" y="1351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50678</xdr:rowOff>
    </xdr:from>
    <xdr:to>
      <xdr:col>46</xdr:col>
      <xdr:colOff>38100</xdr:colOff>
      <xdr:row>78</xdr:row>
      <xdr:rowOff>152278</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143405</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15428" y="1351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38060</xdr:rowOff>
    </xdr:from>
    <xdr:to>
      <xdr:col>41</xdr:col>
      <xdr:colOff>101600</xdr:colOff>
      <xdr:row>78</xdr:row>
      <xdr:rowOff>139660</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41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130787</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626428" y="13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15588</xdr:rowOff>
    </xdr:from>
    <xdr:to>
      <xdr:col>36</xdr:col>
      <xdr:colOff>165100</xdr:colOff>
      <xdr:row>78</xdr:row>
      <xdr:rowOff>117188</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3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108315</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37428" y="134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88264</xdr:rowOff>
    </xdr:from>
    <xdr:to>
      <xdr:col>55</xdr:col>
      <xdr:colOff>0</xdr:colOff>
      <xdr:row>97</xdr:row>
      <xdr:rowOff>132638</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9639300" y="16718914"/>
          <a:ext cx="838200" cy="4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24637</xdr:rowOff>
    </xdr:from>
    <xdr:to>
      <xdr:col>50</xdr:col>
      <xdr:colOff>114300</xdr:colOff>
      <xdr:row>97</xdr:row>
      <xdr:rowOff>132638</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8750300" y="16655287"/>
          <a:ext cx="889000" cy="10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77051</xdr:rowOff>
    </xdr:from>
    <xdr:to>
      <xdr:col>45</xdr:col>
      <xdr:colOff>177800</xdr:colOff>
      <xdr:row>97</xdr:row>
      <xdr:rowOff>24637</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7861300" y="16536251"/>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77051</xdr:rowOff>
    </xdr:from>
    <xdr:to>
      <xdr:col>41</xdr:col>
      <xdr:colOff>50800</xdr:colOff>
      <xdr:row>97</xdr:row>
      <xdr:rowOff>15939</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6972300" y="16536251"/>
          <a:ext cx="889000" cy="11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37464</xdr:rowOff>
    </xdr:from>
    <xdr:to>
      <xdr:col>55</xdr:col>
      <xdr:colOff>50800</xdr:colOff>
      <xdr:row>97</xdr:row>
      <xdr:rowOff>139064</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104267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123841</xdr:rowOff>
    </xdr:from>
    <xdr:ext cx="534377"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81838</xdr:rowOff>
    </xdr:from>
    <xdr:to>
      <xdr:col>50</xdr:col>
      <xdr:colOff>165100</xdr:colOff>
      <xdr:row>98</xdr:row>
      <xdr:rowOff>11988</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9588500" y="167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3115</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72111" y="168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145287</xdr:rowOff>
    </xdr:from>
    <xdr:to>
      <xdr:col>46</xdr:col>
      <xdr:colOff>38100</xdr:colOff>
      <xdr:row>97</xdr:row>
      <xdr:rowOff>75437</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8699500" y="166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66564</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83111" y="166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26251</xdr:rowOff>
    </xdr:from>
    <xdr:to>
      <xdr:col>41</xdr:col>
      <xdr:colOff>101600</xdr:colOff>
      <xdr:row>96</xdr:row>
      <xdr:rowOff>127851</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7810500" y="164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118978</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94111" y="165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136589</xdr:rowOff>
    </xdr:from>
    <xdr:to>
      <xdr:col>36</xdr:col>
      <xdr:colOff>165100</xdr:colOff>
      <xdr:row>97</xdr:row>
      <xdr:rowOff>66739</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6921500" y="1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57866</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705111" y="166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110096</xdr:rowOff>
    </xdr:from>
    <xdr:to>
      <xdr:col>85</xdr:col>
      <xdr:colOff>127000</xdr:colOff>
      <xdr:row>36</xdr:row>
      <xdr:rowOff>140043</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5481300" y="6110846"/>
          <a:ext cx="8382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16885</xdr:rowOff>
    </xdr:from>
    <xdr:to>
      <xdr:col>81</xdr:col>
      <xdr:colOff>50800</xdr:colOff>
      <xdr:row>36</xdr:row>
      <xdr:rowOff>140043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6189085"/>
          <a:ext cx="889000" cy="1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16885</xdr:rowOff>
    </xdr:from>
    <xdr:to>
      <xdr:col>76</xdr:col>
      <xdr:colOff>114300</xdr:colOff>
      <xdr:row>36</xdr:row>
      <xdr:rowOff>26943</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3703300" y="618908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25171</xdr:rowOff>
    </xdr:from>
    <xdr:to>
      <xdr:col>71</xdr:col>
      <xdr:colOff>177800</xdr:colOff>
      <xdr:row>36</xdr:row>
      <xdr:rowOff>26943</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2814300" y="6197371"/>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59296</xdr:rowOff>
    </xdr:from>
    <xdr:to>
      <xdr:col>85</xdr:col>
      <xdr:colOff>177800</xdr:colOff>
      <xdr:row>35</xdr:row>
      <xdr:rowOff>160896</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82173</xdr:rowOff>
    </xdr:from>
    <xdr:ext cx="534377"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59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89243</xdr:rowOff>
    </xdr:from>
    <xdr:to>
      <xdr:col>81</xdr:col>
      <xdr:colOff>101600</xdr:colOff>
      <xdr:row>37</xdr:row>
      <xdr:rowOff>19393</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10520</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63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137535</xdr:rowOff>
    </xdr:from>
    <xdr:to>
      <xdr:col>76</xdr:col>
      <xdr:colOff>165100</xdr:colOff>
      <xdr:row>36</xdr:row>
      <xdr:rowOff>67685</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61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84212</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59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147593</xdr:rowOff>
    </xdr:from>
    <xdr:to>
      <xdr:col>72</xdr:col>
      <xdr:colOff>38100</xdr:colOff>
      <xdr:row>36</xdr:row>
      <xdr:rowOff>77743</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61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94270</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59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145821</xdr:rowOff>
    </xdr:from>
    <xdr:to>
      <xdr:col>67</xdr:col>
      <xdr:colOff>101600</xdr:colOff>
      <xdr:row>36</xdr:row>
      <xdr:rowOff>75971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61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92498</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592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152159</xdr:rowOff>
    </xdr:from>
    <xdr:to>
      <xdr:col>85</xdr:col>
      <xdr:colOff>127000</xdr:colOff>
      <xdr:row>58</xdr:row>
      <xdr:rowOff>84645</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5481300" y="9924809"/>
          <a:ext cx="8382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84645</xdr:rowOff>
    </xdr:from>
    <xdr:to>
      <xdr:col>81</xdr:col>
      <xdr:colOff>50800</xdr:colOff>
      <xdr:row>58</xdr:row>
      <xdr:rowOff>106249</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4592300" y="10028745"/>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106249</xdr:rowOff>
    </xdr:from>
    <xdr:to>
      <xdr:col>76</xdr:col>
      <xdr:colOff>114300</xdr:colOff>
      <xdr:row>58</xdr:row>
      <xdr:rowOff>106325</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1005034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87008</xdr:rowOff>
    </xdr:from>
    <xdr:to>
      <xdr:col>71</xdr:col>
      <xdr:colOff>177800</xdr:colOff>
      <xdr:row>58</xdr:row>
      <xdr:rowOff>106325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2814300" y="1003110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101359</xdr:rowOff>
    </xdr:from>
    <xdr:to>
      <xdr:col>85</xdr:col>
      <xdr:colOff>177800</xdr:colOff>
      <xdr:row>58</xdr:row>
      <xdr:rowOff>31509</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16286</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78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33845</xdr:rowOff>
    </xdr:from>
    <xdr:to>
      <xdr:col>81</xdr:col>
      <xdr:colOff>101600</xdr:colOff>
      <xdr:row>58</xdr:row>
      <xdr:rowOff>135445</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9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126572</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100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55449</xdr:rowOff>
    </xdr:from>
    <xdr:to>
      <xdr:col>76</xdr:col>
      <xdr:colOff>165100</xdr:colOff>
      <xdr:row>58</xdr:row>
      <xdr:rowOff>157049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148176</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1009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55525</xdr:rowOff>
    </xdr:from>
    <xdr:to>
      <xdr:col>72</xdr:col>
      <xdr:colOff>38100</xdr:colOff>
      <xdr:row>58</xdr:row>
      <xdr:rowOff>157125</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148252</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36208</xdr:rowOff>
    </xdr:from>
    <xdr:to>
      <xdr:col>67</xdr:col>
      <xdr:colOff>101600</xdr:colOff>
      <xdr:row>58</xdr:row>
      <xdr:rowOff>137808</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128935</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100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130042</xdr:rowOff>
    </xdr:from>
    <xdr:to>
      <xdr:col>85</xdr:col>
      <xdr:colOff>127000</xdr:colOff>
      <xdr:row>77</xdr:row>
      <xdr:rowOff>143072</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5481300" y="1333169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130042</xdr:rowOff>
    </xdr:from>
    <xdr:to>
      <xdr:col>81</xdr:col>
      <xdr:colOff>50800</xdr:colOff>
      <xdr:row>78</xdr:row>
      <xdr:rowOff>25400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flipV="1">
          <a:off x="14592300" y="13331692"/>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22313</xdr:rowOff>
    </xdr:from>
    <xdr:to>
      <xdr:col>76</xdr:col>
      <xdr:colOff>114300</xdr:colOff>
      <xdr:row>78</xdr:row>
      <xdr:rowOff>25400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3703300" y="1339541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22313</xdr:rowOff>
    </xdr:from>
    <xdr:to>
      <xdr:col>71</xdr:col>
      <xdr:colOff>177800</xdr:colOff>
      <xdr:row>78</xdr:row>
      <xdr:rowOff>25400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flipV="1">
          <a:off x="12814300" y="1339541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92272</xdr:rowOff>
    </xdr:from>
    <xdr:to>
      <xdr:col>85</xdr:col>
      <xdr:colOff>177800</xdr:colOff>
      <xdr:row>78</xdr:row>
      <xdr:rowOff>22422</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2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79242</xdr:rowOff>
    </xdr:from>
    <xdr:to>
      <xdr:col>81</xdr:col>
      <xdr:colOff>101600</xdr:colOff>
      <xdr:row>78</xdr:row>
      <xdr:rowOff>9392</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2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519</xdr:rowOff>
    </xdr:from>
    <xdr:ext cx="469744"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46428" y="133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142963</xdr:rowOff>
    </xdr:from>
    <xdr:to>
      <xdr:col>72</xdr:col>
      <xdr:colOff>38100</xdr:colOff>
      <xdr:row>78</xdr:row>
      <xdr:rowOff>73113</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34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64240</xdr:rowOff>
    </xdr:from>
    <xdr:ext cx="313932"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46333" y="1343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77259</xdr:rowOff>
    </xdr:from>
    <xdr:to>
      <xdr:col>85</xdr:col>
      <xdr:colOff>127000</xdr:colOff>
      <xdr:row>96</xdr:row>
      <xdr:rowOff>90846</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536459"/>
          <a:ext cx="8382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90846</xdr:rowOff>
    </xdr:from>
    <xdr:to>
      <xdr:col>81</xdr:col>
      <xdr:colOff>50800</xdr:colOff>
      <xdr:row>96</xdr:row>
      <xdr:rowOff>104529</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4592300" y="16550046"/>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83889</xdr:rowOff>
    </xdr:from>
    <xdr:to>
      <xdr:col>76</xdr:col>
      <xdr:colOff>114300</xdr:colOff>
      <xdr:row>96</xdr:row>
      <xdr:rowOff>104529</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3703300" y="16543089"/>
          <a:ext cx="889000" cy="2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75709</xdr:rowOff>
    </xdr:from>
    <xdr:to>
      <xdr:col>71</xdr:col>
      <xdr:colOff>177800</xdr:colOff>
      <xdr:row>96</xdr:row>
      <xdr:rowOff>83889</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2814300" y="16534909"/>
          <a:ext cx="8890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26459</xdr:rowOff>
    </xdr:from>
    <xdr:to>
      <xdr:col>85</xdr:col>
      <xdr:colOff>177800</xdr:colOff>
      <xdr:row>96</xdr:row>
      <xdr:rowOff>128059</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4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4886</xdr:rowOff>
    </xdr:from>
    <xdr:ext cx="534377"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46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40046</xdr:rowOff>
    </xdr:from>
    <xdr:to>
      <xdr:col>81</xdr:col>
      <xdr:colOff>101600</xdr:colOff>
      <xdr:row>96</xdr:row>
      <xdr:rowOff>141646</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4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132773</xdr:rowOff>
    </xdr:from>
    <xdr:ext cx="534377"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214111" y="16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53729</xdr:rowOff>
    </xdr:from>
    <xdr:to>
      <xdr:col>76</xdr:col>
      <xdr:colOff>165100</xdr:colOff>
      <xdr:row>96</xdr:row>
      <xdr:rowOff>155329</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146456</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325111" y="1660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33089</xdr:rowOff>
    </xdr:from>
    <xdr:to>
      <xdr:col>72</xdr:col>
      <xdr:colOff>38100</xdr:colOff>
      <xdr:row>96</xdr:row>
      <xdr:rowOff>134689</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4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125816</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36111" y="165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24909</xdr:rowOff>
    </xdr:from>
    <xdr:to>
      <xdr:col>67</xdr:col>
      <xdr:colOff>101600</xdr:colOff>
      <xdr:row>96</xdr:row>
      <xdr:rowOff>126509</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4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117636</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47111" y="165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については、令和２年度は、退職手当の減少などによる人件費の減少があったものの、特別定額給付金や、財政調整基金積立金やみんなで乗り越える新型コロナウイルス感染症対策基金積立金の増加による積立金の増加などにより、前年に比べ</a:t>
          </a:r>
          <a:r>
            <a:rPr kumimoji="1" lang="en-US" altLang="ja-JP" sz="1100">
              <a:latin typeface="ＭＳ Ｐゴシック" panose="020B0600070205080204" pitchFamily="50" charset="-128"/>
              <a:ea typeface="ＭＳ Ｐゴシック" panose="020B0600070205080204" pitchFamily="50" charset="-128"/>
            </a:rPr>
            <a:t>121,112</a:t>
          </a:r>
          <a:r>
            <a:rPr kumimoji="1" lang="ja-JP" altLang="en-US" sz="1100">
              <a:latin typeface="ＭＳ Ｐゴシック" panose="020B0600070205080204" pitchFamily="50" charset="-128"/>
              <a:ea typeface="ＭＳ Ｐゴシック" panose="020B0600070205080204" pitchFamily="50" charset="-128"/>
            </a:rPr>
            <a:t>円の大幅増となった。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ものの、児童福祉費や社会福祉費等の伸びにより増加傾向にあり、令和２年度は児童福祉費での国県支出金の返還金や、子育て世帯への臨時特別給付金の影響で、前年と比べ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商工費については、平成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年度は国の経済対策により高い水準となっていたが、平成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年度に大きく減少し令和元年度まで低い水準となっていたが、令和２年度は新型コロナ感染拡大防止に係る協力金や事業者支援の給付等の増、プレミアム商品券の発行により、</a:t>
          </a:r>
          <a:r>
            <a:rPr kumimoji="1" lang="en-US" altLang="ja-JP" sz="1100">
              <a:latin typeface="ＭＳ Ｐゴシック" panose="020B0600070205080204" pitchFamily="50" charset="-128"/>
              <a:ea typeface="ＭＳ Ｐゴシック" panose="020B0600070205080204" pitchFamily="50" charset="-128"/>
            </a:rPr>
            <a:t>5,193</a:t>
          </a:r>
          <a:r>
            <a:rPr kumimoji="1" lang="ja-JP" altLang="en-US" sz="1100">
              <a:latin typeface="ＭＳ Ｐゴシック" panose="020B0600070205080204" pitchFamily="50" charset="-128"/>
              <a:ea typeface="ＭＳ Ｐゴシック" panose="020B0600070205080204" pitchFamily="50" charset="-128"/>
            </a:rPr>
            <a:t>円の大幅増となった。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土木費については、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年度に神武寺トンネル改良事業、市営桜山住宅建替等による普通建設事業費の増により、大きく増加したが、令和元年度は市営住宅の建築が完了したことや新規の大型整備事業が無かったため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減少し、令和２年度は崖地の安全対策工事や、下水道事業への繰出金の増加により、増加に転じたものの、大規模な整備事業等が少なかったため、類似団体平均値と比較すると低い水準となった。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消防費については、平成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類似団体平均と比較すると高い水準にあったが、令和元年度は消防車両や施設の整備が少なかったことにより、類似団体平均を下回ったが、令和２年度は防災行政無線デジタル化整備工事や新型コロナウイルス感染症対策のための資機材や備品の整備等により、前年と比べ</a:t>
          </a:r>
          <a:r>
            <a:rPr kumimoji="1" lang="en-US" altLang="ja-JP" sz="1100">
              <a:latin typeface="ＭＳ Ｐゴシック" panose="020B0600070205080204" pitchFamily="50" charset="-128"/>
              <a:ea typeface="ＭＳ Ｐゴシック" panose="020B0600070205080204" pitchFamily="50" charset="-128"/>
            </a:rPr>
            <a:t>3,524</a:t>
          </a:r>
          <a:r>
            <a:rPr kumimoji="1" lang="ja-JP" altLang="en-US" sz="1100">
              <a:latin typeface="ＭＳ Ｐゴシック" panose="020B0600070205080204" pitchFamily="50" charset="-128"/>
              <a:ea typeface="ＭＳ Ｐゴシック" panose="020B0600070205080204" pitchFamily="50" charset="-128"/>
            </a:rPr>
            <a:t>円増加し、類似団体平均値を上回った。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元年度まで同程度で推移していたが、令和２年度は教育用通信ネットワーク整備や小学校の用地購入、幼児教育・保育の無償化に伴う扶助費の増加や新型コロナウイルス感染症対策のための資機材や備品の整備により、前年から</a:t>
          </a:r>
          <a:r>
            <a:rPr kumimoji="1" lang="en-US" altLang="ja-JP" sz="1100">
              <a:latin typeface="ＭＳ Ｐゴシック" panose="020B0600070205080204" pitchFamily="50" charset="-128"/>
              <a:ea typeface="ＭＳ Ｐゴシック" panose="020B0600070205080204" pitchFamily="50" charset="-128"/>
            </a:rPr>
            <a:t>5,456</a:t>
          </a:r>
          <a:r>
            <a:rPr kumimoji="1" lang="ja-JP" altLang="en-US" sz="1100">
              <a:latin typeface="ＭＳ Ｐゴシック" panose="020B0600070205080204" pitchFamily="50" charset="-128"/>
              <a:ea typeface="ＭＳ Ｐゴシック" panose="020B0600070205080204" pitchFamily="50" charset="-128"/>
            </a:rPr>
            <a:t>円増加したものの、類似団体平均値は下回っている。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地方債の償還金の増加等により歳出</a:t>
          </a:r>
          <a:r>
            <a:rPr kumimoji="1" lang="ja-JP" altLang="en-US" sz="1100">
              <a:solidFill>
                <a:schemeClr val="dk1"/>
              </a:solidFill>
              <a:effectLst/>
              <a:latin typeface="+mn-lt"/>
              <a:ea typeface="+mn-ea"/>
              <a:cs typeface="+mn-cs"/>
            </a:rPr>
            <a:t>の増加に比べ</a:t>
          </a:r>
          <a:r>
            <a:rPr kumimoji="1" lang="ja-JP" altLang="ja-JP" sz="1100">
              <a:solidFill>
                <a:schemeClr val="dk1"/>
              </a:solidFill>
              <a:effectLst/>
              <a:latin typeface="+mn-lt"/>
              <a:ea typeface="+mn-ea"/>
              <a:cs typeface="+mn-cs"/>
            </a:rPr>
            <a:t>、市税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地方消費税交付金等の財源</a:t>
          </a:r>
          <a:r>
            <a:rPr kumimoji="1" lang="ja-JP" altLang="en-US" sz="1100">
              <a:solidFill>
                <a:schemeClr val="dk1"/>
              </a:solidFill>
              <a:effectLst/>
              <a:latin typeface="+mn-lt"/>
              <a:ea typeface="+mn-ea"/>
              <a:cs typeface="+mn-cs"/>
            </a:rPr>
            <a:t>の増加が少なかったため、低い水準となったが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年度は市有地売払等による歳入の増により大きく増加した。平成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年度は緊急財政対策による歳出総額の減少により増加し、令和元年度は繰越金や市税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普通交付税の増加により増加した。</a:t>
          </a:r>
          <a:r>
            <a:rPr kumimoji="1" lang="ja-JP" altLang="en-US" sz="1100">
              <a:solidFill>
                <a:schemeClr val="dk1"/>
              </a:solidFill>
              <a:effectLst/>
              <a:latin typeface="+mn-lt"/>
              <a:ea typeface="+mn-ea"/>
              <a:cs typeface="+mn-cs"/>
            </a:rPr>
            <a:t>令和２年度は歳出決算額は増加したが、国庫支出金の増や基金繰入金の増、地方消費税交付金の増等により、歳入決算額が歳出決算額の増加を上回りさらに増加した。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黒字額の標準財政規模比</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年度に国民健康保険財政運営の県単位化の開始により、歳入・歳出ともに執行率が上昇したため、大きく減少し、令和元年度も同程度とな</a:t>
          </a:r>
          <a:r>
            <a:rPr lang="ja-JP" altLang="en-US" sz="1100">
              <a:solidFill>
                <a:schemeClr val="dk1"/>
              </a:solidFill>
              <a:effectLst/>
              <a:latin typeface="+mn-lt"/>
              <a:ea typeface="+mn-ea"/>
              <a:cs typeface="+mn-cs"/>
            </a:rPr>
            <a:t>ったが、令和２年度は新型コロナの影響により給付費が減少したことで</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介護保険事業</a:t>
          </a:r>
          <a:endParaRPr lang="ja-JP" altLang="ja-JP" sz="1400">
            <a:effectLst/>
          </a:endParaRPr>
        </a:p>
        <a:p>
          <a:r>
            <a:rPr lang="ja-JP" altLang="ja-JP" sz="1100">
              <a:solidFill>
                <a:schemeClr val="dk1"/>
              </a:solidFill>
              <a:effectLst/>
              <a:latin typeface="+mn-lt"/>
              <a:ea typeface="+mn-ea"/>
              <a:cs typeface="+mn-cs"/>
            </a:rPr>
            <a:t>　保険給付費等の歳出総額は年々、増加傾向にある中で、平成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年度は一般会計からの繰入金が減少し歳入総額が減少したため、前年度に比して黒字額の標準財政規模比は減少し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令和元年度</a:t>
          </a:r>
          <a:r>
            <a:rPr lang="ja-JP" altLang="en-US" sz="1100">
              <a:solidFill>
                <a:schemeClr val="dk1"/>
              </a:solidFill>
              <a:effectLst/>
              <a:latin typeface="+mn-lt"/>
              <a:ea typeface="+mn-ea"/>
              <a:cs typeface="+mn-cs"/>
            </a:rPr>
            <a:t>も同程度となったが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令和２年度は</a:t>
          </a:r>
          <a:r>
            <a:rPr lang="ja-JP" altLang="ja-JP" sz="1100">
              <a:solidFill>
                <a:schemeClr val="dk1"/>
              </a:solidFill>
              <a:effectLst/>
              <a:latin typeface="+mn-lt"/>
              <a:ea typeface="+mn-ea"/>
              <a:cs typeface="+mn-cs"/>
            </a:rPr>
            <a:t>新型コロナの影響により給付費が減少したこと</a:t>
          </a:r>
          <a:r>
            <a:rPr lang="ja-JP" altLang="en-US" sz="1100">
              <a:solidFill>
                <a:schemeClr val="dk1"/>
              </a:solidFill>
              <a:effectLst/>
              <a:latin typeface="+mn-lt"/>
              <a:ea typeface="+mn-ea"/>
              <a:cs typeface="+mn-cs"/>
            </a:rPr>
            <a:t>で増加した。</a:t>
          </a:r>
          <a:endParaRPr lang="ja-JP" altLang="ja-JP" sz="1400">
            <a:effectLst/>
          </a:endParaRPr>
        </a:p>
        <a:p>
          <a:r>
            <a:rPr kumimoji="1" lang="ja-JP" altLang="ja-JP" sz="1100">
              <a:solidFill>
                <a:schemeClr val="dk1"/>
              </a:solidFill>
              <a:effectLst/>
              <a:latin typeface="+mn-lt"/>
              <a:ea typeface="+mn-ea"/>
              <a:cs typeface="+mn-cs"/>
            </a:rPr>
            <a:t>下水道事業</a:t>
          </a:r>
          <a:endParaRPr lang="ja-JP" altLang="ja-JP" sz="1400">
            <a:effectLst/>
          </a:endParaRPr>
        </a:p>
        <a:p>
          <a:r>
            <a:rPr kumimoji="1" lang="ja-JP" altLang="ja-JP" sz="1100">
              <a:solidFill>
                <a:schemeClr val="dk1"/>
              </a:solidFill>
              <a:effectLst/>
              <a:latin typeface="+mn-lt"/>
              <a:ea typeface="+mn-ea"/>
              <a:cs typeface="+mn-cs"/>
            </a:rPr>
            <a:t>　令和元年度から公営企業会計へ移行した。黒字額の標準財政規模比は低い水準となっている。</a:t>
          </a:r>
          <a:endParaRPr lang="ja-JP" altLang="ja-JP" sz="1400">
            <a:effectLst/>
          </a:endParaRPr>
        </a:p>
        <a:p>
          <a:r>
            <a:rPr kumimoji="1" lang="ja-JP" altLang="ja-JP" sz="1100">
              <a:solidFill>
                <a:schemeClr val="dk1"/>
              </a:solidFill>
              <a:effectLst/>
              <a:latin typeface="+mn-lt"/>
              <a:ea typeface="+mn-ea"/>
              <a:cs typeface="+mn-cs"/>
            </a:rPr>
            <a:t>後期高齢者医療事業</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被保険者数が増加していることに加え、平成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年度は保険料率の改定により収入が増と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、黒字額の標準財政規模比</a:t>
          </a:r>
          <a:r>
            <a:rPr kumimoji="1" lang="ja-JP" altLang="en-US" sz="1100">
              <a:solidFill>
                <a:schemeClr val="dk1"/>
              </a:solidFill>
              <a:effectLst/>
              <a:latin typeface="+mn-lt"/>
              <a:ea typeface="+mn-ea"/>
              <a:cs typeface="+mn-cs"/>
            </a:rPr>
            <a:t>が大きくなっていたが、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年度は、給付費等が増加したことにより減少。</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は微減</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、令和元年度も同率とな</a:t>
          </a:r>
          <a:r>
            <a:rPr lang="ja-JP" altLang="en-US" sz="1100">
              <a:solidFill>
                <a:schemeClr val="dk1"/>
              </a:solidFill>
              <a:effectLst/>
              <a:latin typeface="+mn-lt"/>
              <a:ea typeface="+mn-ea"/>
              <a:cs typeface="+mn-cs"/>
            </a:rPr>
            <a:t>ったが、</a:t>
          </a:r>
          <a:r>
            <a:rPr lang="ja-JP" altLang="ja-JP" sz="1100">
              <a:solidFill>
                <a:schemeClr val="dk1"/>
              </a:solidFill>
              <a:effectLst/>
              <a:latin typeface="+mn-lt"/>
              <a:ea typeface="+mn-ea"/>
              <a:cs typeface="+mn-cs"/>
            </a:rPr>
            <a:t>令和２年度は新型コロナの影響により給付費が減少したことから、</a:t>
          </a:r>
          <a:r>
            <a:rPr lang="ja-JP" altLang="en-US" sz="1100">
              <a:solidFill>
                <a:schemeClr val="dk1"/>
              </a:solidFill>
              <a:effectLst/>
              <a:latin typeface="+mn-lt"/>
              <a:ea typeface="+mn-ea"/>
              <a:cs typeface="+mn-cs"/>
            </a:rPr>
            <a:t>増加した</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78</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80</v>
      </c>
      <c r="C3" s="652"/>
      <c r="D3" s="652"/>
      <c r="E3" s="653"/>
      <c r="F3" s="653"/>
      <c r="G3" s="653"/>
      <c r="H3" s="653"/>
      <c r="I3" s="653"/>
      <c r="J3" s="653"/>
      <c r="K3" s="653"/>
      <c r="L3" s="653" t="s">
        <v>81</v>
      </c>
      <c r="M3" s="653"/>
      <c r="N3" s="653"/>
      <c r="O3" s="653"/>
      <c r="P3" s="653"/>
      <c r="Q3" s="653"/>
      <c r="R3" s="656"/>
      <c r="S3" s="656"/>
      <c r="T3" s="656"/>
      <c r="U3" s="656"/>
      <c r="V3" s="657"/>
      <c r="W3" s="547" t="s">
        <v>82</v>
      </c>
      <c r="X3" s="548"/>
      <c r="Y3" s="548"/>
      <c r="Z3" s="548"/>
      <c r="AA3" s="548"/>
      <c r="AB3" s="652"/>
      <c r="AC3" s="656" t="s">
        <v>83</v>
      </c>
      <c r="AD3" s="548"/>
      <c r="AE3" s="548"/>
      <c r="AF3" s="548"/>
      <c r="AG3" s="548"/>
      <c r="AH3" s="548"/>
      <c r="AI3" s="548"/>
      <c r="AJ3" s="548"/>
      <c r="AK3" s="548"/>
      <c r="AL3" s="618"/>
      <c r="AM3" s="547" t="s">
        <v>84</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85</v>
      </c>
      <c r="BO3" s="548"/>
      <c r="BP3" s="548"/>
      <c r="BQ3" s="548"/>
      <c r="BR3" s="548"/>
      <c r="BS3" s="548"/>
      <c r="BT3" s="548"/>
      <c r="BU3" s="618"/>
      <c r="BV3" s="547" t="s">
        <v>86</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87</v>
      </c>
      <c r="CU3" s="548"/>
      <c r="CV3" s="548"/>
      <c r="CW3" s="548"/>
      <c r="CX3" s="548"/>
      <c r="CY3" s="548"/>
      <c r="CZ3" s="548"/>
      <c r="DA3" s="618"/>
      <c r="DB3" s="547" t="s">
        <v>88</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89</v>
      </c>
      <c r="AZ4" s="461"/>
      <c r="BA4" s="461"/>
      <c r="BB4" s="461"/>
      <c r="BC4" s="461"/>
      <c r="BD4" s="461"/>
      <c r="BE4" s="461"/>
      <c r="BF4" s="461"/>
      <c r="BG4" s="461"/>
      <c r="BH4" s="461"/>
      <c r="BI4" s="461"/>
      <c r="BJ4" s="461"/>
      <c r="BK4" s="461"/>
      <c r="BL4" s="461"/>
      <c r="BM4" s="462"/>
      <c r="BN4" s="463">
        <v>28939067</v>
      </c>
      <c r="BO4" s="464"/>
      <c r="BP4" s="464"/>
      <c r="BQ4" s="464"/>
      <c r="BR4" s="464"/>
      <c r="BS4" s="464"/>
      <c r="BT4" s="464"/>
      <c r="BU4" s="465"/>
      <c r="BV4" s="463">
        <v>19977463</v>
      </c>
      <c r="BW4" s="464"/>
      <c r="BX4" s="464"/>
      <c r="BY4" s="464"/>
      <c r="BZ4" s="464"/>
      <c r="CA4" s="464"/>
      <c r="CB4" s="464"/>
      <c r="CC4" s="465"/>
      <c r="CD4" s="644" t="s">
        <v>90</v>
      </c>
      <c r="CE4" s="645"/>
      <c r="CF4" s="645"/>
      <c r="CG4" s="645"/>
      <c r="CH4" s="645"/>
      <c r="CI4" s="645"/>
      <c r="CJ4" s="645"/>
      <c r="CK4" s="645"/>
      <c r="CL4" s="645"/>
      <c r="CM4" s="645"/>
      <c r="CN4" s="645"/>
      <c r="CO4" s="645"/>
      <c r="CP4" s="645"/>
      <c r="CQ4" s="645"/>
      <c r="CR4" s="645"/>
      <c r="CS4" s="646"/>
      <c r="CT4" s="647">
        <v>13.1</v>
      </c>
      <c r="CU4" s="648"/>
      <c r="CV4" s="648"/>
      <c r="CW4" s="648"/>
      <c r="CX4" s="648"/>
      <c r="CY4" s="648"/>
      <c r="CZ4" s="648"/>
      <c r="DA4" s="649"/>
      <c r="DB4" s="647">
        <v>10.5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91</v>
      </c>
      <c r="AN5" s="442"/>
      <c r="AO5" s="442"/>
      <c r="AP5" s="442"/>
      <c r="AQ5" s="442"/>
      <c r="AR5" s="442"/>
      <c r="AS5" s="442"/>
      <c r="AT5" s="443"/>
      <c r="AU5" s="525" t="s">
        <v>92</v>
      </c>
      <c r="AV5" s="526"/>
      <c r="AW5" s="526"/>
      <c r="AX5" s="526"/>
      <c r="AY5" s="448" t="s">
        <v>93</v>
      </c>
      <c r="AZ5" s="449"/>
      <c r="BA5" s="449"/>
      <c r="BB5" s="449"/>
      <c r="BC5" s="449"/>
      <c r="BD5" s="449"/>
      <c r="BE5" s="449"/>
      <c r="BF5" s="449"/>
      <c r="BG5" s="449"/>
      <c r="BH5" s="449"/>
      <c r="BI5" s="449"/>
      <c r="BJ5" s="449"/>
      <c r="BK5" s="449"/>
      <c r="BL5" s="449"/>
      <c r="BM5" s="450"/>
      <c r="BN5" s="468">
        <v>27271947</v>
      </c>
      <c r="BO5" s="469"/>
      <c r="BP5" s="469"/>
      <c r="BQ5" s="469"/>
      <c r="BR5" s="469"/>
      <c r="BS5" s="469"/>
      <c r="BT5" s="469"/>
      <c r="BU5" s="470"/>
      <c r="BV5" s="468">
        <v>18632117</v>
      </c>
      <c r="BW5" s="469"/>
      <c r="BX5" s="469"/>
      <c r="BY5" s="469"/>
      <c r="BZ5" s="469"/>
      <c r="CA5" s="469"/>
      <c r="CB5" s="469"/>
      <c r="CC5" s="470"/>
      <c r="CD5" s="477" t="s">
        <v>94</v>
      </c>
      <c r="CE5" s="478"/>
      <c r="CF5" s="478"/>
      <c r="CG5" s="478"/>
      <c r="CH5" s="478"/>
      <c r="CI5" s="478"/>
      <c r="CJ5" s="478"/>
      <c r="CK5" s="478"/>
      <c r="CL5" s="478"/>
      <c r="CM5" s="478"/>
      <c r="CN5" s="478"/>
      <c r="CO5" s="478"/>
      <c r="CP5" s="478"/>
      <c r="CQ5" s="478"/>
      <c r="CR5" s="478"/>
      <c r="CS5" s="479"/>
      <c r="CT5" s="438">
        <v>93.2</v>
      </c>
      <c r="CU5" s="439"/>
      <c r="CV5" s="439"/>
      <c r="CW5" s="439"/>
      <c r="CX5" s="439"/>
      <c r="CY5" s="439"/>
      <c r="CZ5" s="439"/>
      <c r="DA5" s="440"/>
      <c r="DB5" s="438">
        <v>97.1</v>
      </c>
      <c r="DC5" s="439"/>
      <c r="DD5" s="439"/>
      <c r="DE5" s="439"/>
      <c r="DF5" s="439"/>
      <c r="DG5" s="439"/>
      <c r="DH5" s="439"/>
      <c r="DI5" s="440"/>
      <c r="DJ5" s="186"/>
      <c r="DK5" s="186"/>
      <c r="DL5" s="186"/>
      <c r="DM5" s="186"/>
      <c r="DN5" s="186"/>
      <c r="DO5" s="186"/>
    </row>
    <row r="6" spans="1:119" ht="18.75" customHeight="1" x14ac:dyDescent="0.2">
      <c r="A6" s="187"/>
      <c r="B6" s="624" t="s">
        <v>95</v>
      </c>
      <c r="C6" s="482"/>
      <c r="D6" s="482"/>
      <c r="E6" s="625"/>
      <c r="F6" s="625"/>
      <c r="G6" s="625"/>
      <c r="H6" s="625"/>
      <c r="I6" s="625"/>
      <c r="J6" s="625"/>
      <c r="K6" s="625"/>
      <c r="L6" s="625" t="s">
        <v>96</v>
      </c>
      <c r="M6" s="625"/>
      <c r="N6" s="625"/>
      <c r="O6" s="625"/>
      <c r="P6" s="625"/>
      <c r="Q6" s="625"/>
      <c r="R6" s="506"/>
      <c r="S6" s="506"/>
      <c r="T6" s="506"/>
      <c r="U6" s="506"/>
      <c r="V6" s="631"/>
      <c r="W6" s="559" t="s">
        <v>97</v>
      </c>
      <c r="X6" s="481"/>
      <c r="Y6" s="481"/>
      <c r="Z6" s="481"/>
      <c r="AA6" s="481"/>
      <c r="AB6" s="482"/>
      <c r="AC6" s="636" t="s">
        <v>98</v>
      </c>
      <c r="AD6" s="637"/>
      <c r="AE6" s="637"/>
      <c r="AF6" s="637"/>
      <c r="AG6" s="637"/>
      <c r="AH6" s="637"/>
      <c r="AI6" s="637"/>
      <c r="AJ6" s="637"/>
      <c r="AK6" s="637"/>
      <c r="AL6" s="638"/>
      <c r="AM6" s="537" t="s">
        <v>99</v>
      </c>
      <c r="AN6" s="442"/>
      <c r="AO6" s="442"/>
      <c r="AP6" s="442"/>
      <c r="AQ6" s="442"/>
      <c r="AR6" s="442"/>
      <c r="AS6" s="442"/>
      <c r="AT6" s="443"/>
      <c r="AU6" s="525" t="s">
        <v>92</v>
      </c>
      <c r="AV6" s="526"/>
      <c r="AW6" s="526"/>
      <c r="AX6" s="526"/>
      <c r="AY6" s="448" t="s">
        <v>100</v>
      </c>
      <c r="AZ6" s="449"/>
      <c r="BA6" s="449"/>
      <c r="BB6" s="449"/>
      <c r="BC6" s="449"/>
      <c r="BD6" s="449"/>
      <c r="BE6" s="449"/>
      <c r="BF6" s="449"/>
      <c r="BG6" s="449"/>
      <c r="BH6" s="449"/>
      <c r="BI6" s="449"/>
      <c r="BJ6" s="449"/>
      <c r="BK6" s="449"/>
      <c r="BL6" s="449"/>
      <c r="BM6" s="450"/>
      <c r="BN6" s="468">
        <v>1667120</v>
      </c>
      <c r="BO6" s="469"/>
      <c r="BP6" s="469"/>
      <c r="BQ6" s="469"/>
      <c r="BR6" s="469"/>
      <c r="BS6" s="469"/>
      <c r="BT6" s="469"/>
      <c r="BU6" s="470"/>
      <c r="BV6" s="468">
        <v>1345346</v>
      </c>
      <c r="BW6" s="469"/>
      <c r="BX6" s="469"/>
      <c r="BY6" s="469"/>
      <c r="BZ6" s="469"/>
      <c r="CA6" s="469"/>
      <c r="CB6" s="469"/>
      <c r="CC6" s="470"/>
      <c r="CD6" s="477" t="s">
        <v>101</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103.5</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102</v>
      </c>
      <c r="AN7" s="442"/>
      <c r="AO7" s="442"/>
      <c r="AP7" s="442"/>
      <c r="AQ7" s="442"/>
      <c r="AR7" s="442"/>
      <c r="AS7" s="442"/>
      <c r="AT7" s="443"/>
      <c r="AU7" s="525" t="s">
        <v>103</v>
      </c>
      <c r="AV7" s="526"/>
      <c r="AW7" s="526"/>
      <c r="AX7" s="526"/>
      <c r="AY7" s="448" t="s">
        <v>104</v>
      </c>
      <c r="AZ7" s="449"/>
      <c r="BA7" s="449"/>
      <c r="BB7" s="449"/>
      <c r="BC7" s="449"/>
      <c r="BD7" s="449"/>
      <c r="BE7" s="449"/>
      <c r="BF7" s="449"/>
      <c r="BG7" s="449"/>
      <c r="BH7" s="449"/>
      <c r="BI7" s="449"/>
      <c r="BJ7" s="449"/>
      <c r="BK7" s="449"/>
      <c r="BL7" s="449"/>
      <c r="BM7" s="450"/>
      <c r="BN7" s="468">
        <v>33526</v>
      </c>
      <c r="BO7" s="469"/>
      <c r="BP7" s="469"/>
      <c r="BQ7" s="469"/>
      <c r="BR7" s="469"/>
      <c r="BS7" s="469"/>
      <c r="BT7" s="469"/>
      <c r="BU7" s="470"/>
      <c r="BV7" s="468">
        <v>60049</v>
      </c>
      <c r="BW7" s="469"/>
      <c r="BX7" s="469"/>
      <c r="BY7" s="469"/>
      <c r="BZ7" s="469"/>
      <c r="CA7" s="469"/>
      <c r="CB7" s="469"/>
      <c r="CC7" s="470"/>
      <c r="CD7" s="477" t="s">
        <v>105</v>
      </c>
      <c r="CE7" s="478"/>
      <c r="CF7" s="478"/>
      <c r="CG7" s="478"/>
      <c r="CH7" s="478"/>
      <c r="CI7" s="478"/>
      <c r="CJ7" s="478"/>
      <c r="CK7" s="478"/>
      <c r="CL7" s="478"/>
      <c r="CM7" s="478"/>
      <c r="CN7" s="478"/>
      <c r="CO7" s="478"/>
      <c r="CP7" s="478"/>
      <c r="CQ7" s="478"/>
      <c r="CR7" s="478"/>
      <c r="CS7" s="479"/>
      <c r="CT7" s="468">
        <v>12490721</v>
      </c>
      <c r="CU7" s="469"/>
      <c r="CV7" s="469"/>
      <c r="CW7" s="469"/>
      <c r="CX7" s="469"/>
      <c r="CY7" s="469"/>
      <c r="CZ7" s="469"/>
      <c r="DA7" s="470"/>
      <c r="DB7" s="468">
        <v>12192993</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106</v>
      </c>
      <c r="AN8" s="442"/>
      <c r="AO8" s="442"/>
      <c r="AP8" s="442"/>
      <c r="AQ8" s="442"/>
      <c r="AR8" s="442"/>
      <c r="AS8" s="442"/>
      <c r="AT8" s="443"/>
      <c r="AU8" s="525" t="s">
        <v>92</v>
      </c>
      <c r="AV8" s="526"/>
      <c r="AW8" s="526"/>
      <c r="AX8" s="526"/>
      <c r="AY8" s="448" t="s">
        <v>107</v>
      </c>
      <c r="AZ8" s="449"/>
      <c r="BA8" s="449"/>
      <c r="BB8" s="449"/>
      <c r="BC8" s="449"/>
      <c r="BD8" s="449"/>
      <c r="BE8" s="449"/>
      <c r="BF8" s="449"/>
      <c r="BG8" s="449"/>
      <c r="BH8" s="449"/>
      <c r="BI8" s="449"/>
      <c r="BJ8" s="449"/>
      <c r="BK8" s="449"/>
      <c r="BL8" s="449"/>
      <c r="BM8" s="450"/>
      <c r="BN8" s="468">
        <v>1633594</v>
      </c>
      <c r="BO8" s="469"/>
      <c r="BP8" s="469"/>
      <c r="BQ8" s="469"/>
      <c r="BR8" s="469"/>
      <c r="BS8" s="469"/>
      <c r="BT8" s="469"/>
      <c r="BU8" s="470"/>
      <c r="BV8" s="468">
        <v>1285297</v>
      </c>
      <c r="BW8" s="469"/>
      <c r="BX8" s="469"/>
      <c r="BY8" s="469"/>
      <c r="BZ8" s="469"/>
      <c r="CA8" s="469"/>
      <c r="CB8" s="469"/>
      <c r="CC8" s="470"/>
      <c r="CD8" s="477" t="s">
        <v>108</v>
      </c>
      <c r="CE8" s="478"/>
      <c r="CF8" s="478"/>
      <c r="CG8" s="478"/>
      <c r="CH8" s="478"/>
      <c r="CI8" s="478"/>
      <c r="CJ8" s="478"/>
      <c r="CK8" s="478"/>
      <c r="CL8" s="478"/>
      <c r="CM8" s="478"/>
      <c r="CN8" s="478"/>
      <c r="CO8" s="478"/>
      <c r="CP8" s="478"/>
      <c r="CQ8" s="478"/>
      <c r="CR8" s="478"/>
      <c r="CS8" s="479"/>
      <c r="CT8" s="581">
        <v>0.86</v>
      </c>
      <c r="CU8" s="582"/>
      <c r="CV8" s="582"/>
      <c r="CW8" s="582"/>
      <c r="CX8" s="582"/>
      <c r="CY8" s="582"/>
      <c r="CZ8" s="582"/>
      <c r="DA8" s="583"/>
      <c r="DB8" s="581">
        <v>0.87</v>
      </c>
      <c r="DC8" s="582"/>
      <c r="DD8" s="582"/>
      <c r="DE8" s="582"/>
      <c r="DF8" s="582"/>
      <c r="DG8" s="582"/>
      <c r="DH8" s="582"/>
      <c r="DI8" s="583"/>
      <c r="DJ8" s="186"/>
      <c r="DK8" s="186"/>
      <c r="DL8" s="186"/>
      <c r="DM8" s="186"/>
      <c r="DN8" s="186"/>
      <c r="DO8" s="186"/>
    </row>
    <row r="9" spans="1:119" ht="18.75" customHeight="1" thickBot="1" x14ac:dyDescent="0.25">
      <c r="A9" s="187"/>
      <c r="B9" s="610" t="s">
        <v>109</v>
      </c>
      <c r="C9" s="611"/>
      <c r="D9" s="611"/>
      <c r="E9" s="611"/>
      <c r="F9" s="611"/>
      <c r="G9" s="611"/>
      <c r="H9" s="611"/>
      <c r="I9" s="611"/>
      <c r="J9" s="611"/>
      <c r="K9" s="531"/>
      <c r="L9" s="612" t="s">
        <v>110</v>
      </c>
      <c r="M9" s="613"/>
      <c r="N9" s="613"/>
      <c r="O9" s="613"/>
      <c r="P9" s="613"/>
      <c r="Q9" s="614"/>
      <c r="R9" s="615">
        <v>57060</v>
      </c>
      <c r="S9" s="616"/>
      <c r="T9" s="616"/>
      <c r="U9" s="616"/>
      <c r="V9" s="617"/>
      <c r="W9" s="547" t="s">
        <v>111</v>
      </c>
      <c r="X9" s="548"/>
      <c r="Y9" s="548"/>
      <c r="Z9" s="548"/>
      <c r="AA9" s="548"/>
      <c r="AB9" s="548"/>
      <c r="AC9" s="548"/>
      <c r="AD9" s="548"/>
      <c r="AE9" s="548"/>
      <c r="AF9" s="548"/>
      <c r="AG9" s="548"/>
      <c r="AH9" s="548"/>
      <c r="AI9" s="548"/>
      <c r="AJ9" s="548"/>
      <c r="AK9" s="548"/>
      <c r="AL9" s="618"/>
      <c r="AM9" s="537" t="s">
        <v>112</v>
      </c>
      <c r="AN9" s="442"/>
      <c r="AO9" s="442"/>
      <c r="AP9" s="442"/>
      <c r="AQ9" s="442"/>
      <c r="AR9" s="442"/>
      <c r="AS9" s="442"/>
      <c r="AT9" s="443"/>
      <c r="AU9" s="525" t="s">
        <v>92</v>
      </c>
      <c r="AV9" s="526"/>
      <c r="AW9" s="526"/>
      <c r="AX9" s="526"/>
      <c r="AY9" s="448" t="s">
        <v>113</v>
      </c>
      <c r="AZ9" s="449"/>
      <c r="BA9" s="449"/>
      <c r="BB9" s="449"/>
      <c r="BC9" s="449"/>
      <c r="BD9" s="449"/>
      <c r="BE9" s="449"/>
      <c r="BF9" s="449"/>
      <c r="BG9" s="449"/>
      <c r="BH9" s="449"/>
      <c r="BI9" s="449"/>
      <c r="BJ9" s="449"/>
      <c r="BK9" s="449"/>
      <c r="BL9" s="449"/>
      <c r="BM9" s="450"/>
      <c r="BN9" s="468">
        <v>348297</v>
      </c>
      <c r="BO9" s="469"/>
      <c r="BP9" s="469"/>
      <c r="BQ9" s="469"/>
      <c r="BR9" s="469"/>
      <c r="BS9" s="469"/>
      <c r="BT9" s="469"/>
      <c r="BU9" s="470"/>
      <c r="BV9" s="468">
        <v>197051</v>
      </c>
      <c r="BW9" s="469"/>
      <c r="BX9" s="469"/>
      <c r="BY9" s="469"/>
      <c r="BZ9" s="469"/>
      <c r="CA9" s="469"/>
      <c r="CB9" s="469"/>
      <c r="CC9" s="470"/>
      <c r="CD9" s="477" t="s">
        <v>114</v>
      </c>
      <c r="CE9" s="478"/>
      <c r="CF9" s="478"/>
      <c r="CG9" s="478"/>
      <c r="CH9" s="478"/>
      <c r="CI9" s="478"/>
      <c r="CJ9" s="478"/>
      <c r="CK9" s="478"/>
      <c r="CL9" s="478"/>
      <c r="CM9" s="478"/>
      <c r="CN9" s="478"/>
      <c r="CO9" s="478"/>
      <c r="CP9" s="478"/>
      <c r="CQ9" s="478"/>
      <c r="CR9" s="478"/>
      <c r="CS9" s="479"/>
      <c r="CT9" s="438">
        <v>11.3</v>
      </c>
      <c r="CU9" s="439"/>
      <c r="CV9" s="439"/>
      <c r="CW9" s="439"/>
      <c r="CX9" s="439"/>
      <c r="CY9" s="439"/>
      <c r="CZ9" s="439"/>
      <c r="DA9" s="440"/>
      <c r="DB9" s="438">
        <v>12.3</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115</v>
      </c>
      <c r="M10" s="442"/>
      <c r="N10" s="442"/>
      <c r="O10" s="442"/>
      <c r="P10" s="442"/>
      <c r="Q10" s="443"/>
      <c r="R10" s="444">
        <v>57425</v>
      </c>
      <c r="S10" s="445"/>
      <c r="T10" s="445"/>
      <c r="U10" s="445"/>
      <c r="V10" s="447"/>
      <c r="W10" s="619"/>
      <c r="X10" s="430"/>
      <c r="Y10" s="430"/>
      <c r="Z10" s="430"/>
      <c r="AA10" s="430"/>
      <c r="AB10" s="430"/>
      <c r="AC10" s="430"/>
      <c r="AD10" s="430"/>
      <c r="AE10" s="430"/>
      <c r="AF10" s="430"/>
      <c r="AG10" s="430"/>
      <c r="AH10" s="430"/>
      <c r="AI10" s="430"/>
      <c r="AJ10" s="430"/>
      <c r="AK10" s="430"/>
      <c r="AL10" s="620"/>
      <c r="AM10" s="537" t="s">
        <v>116</v>
      </c>
      <c r="AN10" s="442"/>
      <c r="AO10" s="442"/>
      <c r="AP10" s="442"/>
      <c r="AQ10" s="442"/>
      <c r="AR10" s="442"/>
      <c r="AS10" s="442"/>
      <c r="AT10" s="443"/>
      <c r="AU10" s="525" t="s">
        <v>117</v>
      </c>
      <c r="AV10" s="526"/>
      <c r="AW10" s="526"/>
      <c r="AX10" s="526"/>
      <c r="AY10" s="448" t="s">
        <v>118</v>
      </c>
      <c r="AZ10" s="449"/>
      <c r="BA10" s="449"/>
      <c r="BB10" s="449"/>
      <c r="BC10" s="449"/>
      <c r="BD10" s="449"/>
      <c r="BE10" s="449"/>
      <c r="BF10" s="449"/>
      <c r="BG10" s="449"/>
      <c r="BH10" s="449"/>
      <c r="BI10" s="449"/>
      <c r="BJ10" s="449"/>
      <c r="BK10" s="449"/>
      <c r="BL10" s="449"/>
      <c r="BM10" s="450"/>
      <c r="BN10" s="468">
        <v>1252759</v>
      </c>
      <c r="BO10" s="469"/>
      <c r="BP10" s="469"/>
      <c r="BQ10" s="469"/>
      <c r="BR10" s="469"/>
      <c r="BS10" s="469"/>
      <c r="BT10" s="469"/>
      <c r="BU10" s="470"/>
      <c r="BV10" s="468">
        <v>697440</v>
      </c>
      <c r="BW10" s="469"/>
      <c r="BX10" s="469"/>
      <c r="BY10" s="469"/>
      <c r="BZ10" s="469"/>
      <c r="CA10" s="469"/>
      <c r="CB10" s="469"/>
      <c r="CC10" s="470"/>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120</v>
      </c>
      <c r="M11" s="515"/>
      <c r="N11" s="515"/>
      <c r="O11" s="515"/>
      <c r="P11" s="515"/>
      <c r="Q11" s="516"/>
      <c r="R11" s="607" t="s">
        <v>121</v>
      </c>
      <c r="S11" s="608"/>
      <c r="T11" s="608"/>
      <c r="U11" s="608"/>
      <c r="V11" s="609"/>
      <c r="W11" s="619"/>
      <c r="X11" s="430"/>
      <c r="Y11" s="430"/>
      <c r="Z11" s="430"/>
      <c r="AA11" s="430"/>
      <c r="AB11" s="430"/>
      <c r="AC11" s="430"/>
      <c r="AD11" s="430"/>
      <c r="AE11" s="430"/>
      <c r="AF11" s="430"/>
      <c r="AG11" s="430"/>
      <c r="AH11" s="430"/>
      <c r="AI11" s="430"/>
      <c r="AJ11" s="430"/>
      <c r="AK11" s="430"/>
      <c r="AL11" s="620"/>
      <c r="AM11" s="537" t="s">
        <v>122</v>
      </c>
      <c r="AN11" s="442"/>
      <c r="AO11" s="442"/>
      <c r="AP11" s="442"/>
      <c r="AQ11" s="442"/>
      <c r="AR11" s="442"/>
      <c r="AS11" s="442"/>
      <c r="AT11" s="443"/>
      <c r="AU11" s="525" t="s">
        <v>123</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2">
      <c r="A12" s="187"/>
      <c r="B12" s="584" t="s">
        <v>128</v>
      </c>
      <c r="C12" s="585"/>
      <c r="D12" s="585"/>
      <c r="E12" s="585"/>
      <c r="F12" s="585"/>
      <c r="G12" s="585"/>
      <c r="H12" s="585"/>
      <c r="I12" s="585"/>
      <c r="J12" s="585"/>
      <c r="K12" s="586"/>
      <c r="L12" s="593" t="s">
        <v>129</v>
      </c>
      <c r="M12" s="594"/>
      <c r="N12" s="594"/>
      <c r="O12" s="594"/>
      <c r="P12" s="594"/>
      <c r="Q12" s="595"/>
      <c r="R12" s="596">
        <v>59598</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900000</v>
      </c>
      <c r="BO12" s="469"/>
      <c r="BP12" s="469"/>
      <c r="BQ12" s="469"/>
      <c r="BR12" s="469"/>
      <c r="BS12" s="469"/>
      <c r="BT12" s="469"/>
      <c r="BU12" s="470"/>
      <c r="BV12" s="468">
        <v>325674</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137</v>
      </c>
      <c r="N13" s="569"/>
      <c r="O13" s="569"/>
      <c r="P13" s="569"/>
      <c r="Q13" s="570"/>
      <c r="R13" s="571">
        <v>59074</v>
      </c>
      <c r="S13" s="572"/>
      <c r="T13" s="572"/>
      <c r="U13" s="572"/>
      <c r="V13" s="573"/>
      <c r="W13" s="559" t="s">
        <v>138</v>
      </c>
      <c r="X13" s="481"/>
      <c r="Y13" s="481"/>
      <c r="Z13" s="481"/>
      <c r="AA13" s="481"/>
      <c r="AB13" s="482"/>
      <c r="AC13" s="444">
        <v>119</v>
      </c>
      <c r="AD13" s="445"/>
      <c r="AE13" s="445"/>
      <c r="AF13" s="445"/>
      <c r="AG13" s="446"/>
      <c r="AH13" s="444">
        <v>91</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701056</v>
      </c>
      <c r="BO13" s="469"/>
      <c r="BP13" s="469"/>
      <c r="BQ13" s="469"/>
      <c r="BR13" s="469"/>
      <c r="BS13" s="469"/>
      <c r="BT13" s="469"/>
      <c r="BU13" s="470"/>
      <c r="BV13" s="468">
        <v>568817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6</v>
      </c>
      <c r="CU13" s="439"/>
      <c r="CV13" s="439"/>
      <c r="CW13" s="439"/>
      <c r="CX13" s="439"/>
      <c r="CY13" s="439"/>
      <c r="CZ13" s="439"/>
      <c r="DA13" s="440"/>
      <c r="DB13" s="438">
        <v>5.9</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143</v>
      </c>
      <c r="M14" s="605"/>
      <c r="N14" s="605"/>
      <c r="O14" s="605"/>
      <c r="P14" s="605"/>
      <c r="Q14" s="606"/>
      <c r="R14" s="571">
        <v>59525</v>
      </c>
      <c r="S14" s="572"/>
      <c r="T14" s="572"/>
      <c r="U14" s="572"/>
      <c r="V14" s="573"/>
      <c r="W14" s="574"/>
      <c r="X14" s="484"/>
      <c r="Y14" s="484"/>
      <c r="Z14" s="484"/>
      <c r="AA14" s="484"/>
      <c r="AB14" s="485"/>
      <c r="AC14" s="564">
        <v>0.5</v>
      </c>
      <c r="AD14" s="565"/>
      <c r="AE14" s="565"/>
      <c r="AF14" s="565"/>
      <c r="AG14" s="566"/>
      <c r="AH14" s="564">
        <v>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30.6</v>
      </c>
      <c r="CU14" s="576"/>
      <c r="CV14" s="576"/>
      <c r="CW14" s="576"/>
      <c r="CX14" s="576"/>
      <c r="CY14" s="576"/>
      <c r="CZ14" s="576"/>
      <c r="DA14" s="577"/>
      <c r="DB14" s="575">
        <v>40.299999999999997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145</v>
      </c>
      <c r="N15" s="569"/>
      <c r="O15" s="569"/>
      <c r="P15" s="569"/>
      <c r="Q15" s="570"/>
      <c r="R15" s="571">
        <v>59002</v>
      </c>
      <c r="S15" s="572"/>
      <c r="T15" s="572"/>
      <c r="U15" s="572"/>
      <c r="V15" s="573"/>
      <c r="W15" s="559" t="s">
        <v>146</v>
      </c>
      <c r="X15" s="481"/>
      <c r="Y15" s="481"/>
      <c r="Z15" s="481"/>
      <c r="AA15" s="481"/>
      <c r="AB15" s="482"/>
      <c r="AC15" s="444">
        <v>3762</v>
      </c>
      <c r="AD15" s="445"/>
      <c r="AE15" s="445"/>
      <c r="AF15" s="445"/>
      <c r="AG15" s="446"/>
      <c r="AH15" s="444">
        <v>3896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7935713</v>
      </c>
      <c r="BO15" s="464"/>
      <c r="BP15" s="464"/>
      <c r="BQ15" s="464"/>
      <c r="BR15" s="464"/>
      <c r="BS15" s="464"/>
      <c r="BT15" s="464"/>
      <c r="BU15" s="465"/>
      <c r="BV15" s="463">
        <v>7773712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15.8</v>
      </c>
      <c r="AD16" s="565"/>
      <c r="AE16" s="565"/>
      <c r="AF16" s="565"/>
      <c r="AG16" s="566"/>
      <c r="AH16" s="564">
        <v>16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9304631</v>
      </c>
      <c r="BO16" s="469"/>
      <c r="BP16" s="469"/>
      <c r="BQ16" s="469"/>
      <c r="BR16" s="469"/>
      <c r="BS16" s="469"/>
      <c r="BT16" s="469"/>
      <c r="BU16" s="470"/>
      <c r="BV16" s="468">
        <v>9007123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19856</v>
      </c>
      <c r="AD17" s="445"/>
      <c r="AE17" s="445"/>
      <c r="AF17" s="445"/>
      <c r="AG17" s="446"/>
      <c r="AH17" s="444">
        <v>20302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10340510</v>
      </c>
      <c r="BO17" s="469"/>
      <c r="BP17" s="469"/>
      <c r="BQ17" s="469"/>
      <c r="BR17" s="469"/>
      <c r="BS17" s="469"/>
      <c r="BT17" s="469"/>
      <c r="BU17" s="470"/>
      <c r="BV17" s="468">
        <v>10179626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17.28</v>
      </c>
      <c r="M18" s="533"/>
      <c r="N18" s="533"/>
      <c r="O18" s="533"/>
      <c r="P18" s="533"/>
      <c r="Q18" s="533"/>
      <c r="R18" s="534"/>
      <c r="S18" s="534"/>
      <c r="T18" s="534"/>
      <c r="U18" s="534"/>
      <c r="V18" s="535"/>
      <c r="W18" s="549"/>
      <c r="X18" s="550"/>
      <c r="Y18" s="550"/>
      <c r="Z18" s="550"/>
      <c r="AA18" s="550"/>
      <c r="AB18" s="560"/>
      <c r="AC18" s="432">
        <v>83.6</v>
      </c>
      <c r="AD18" s="433"/>
      <c r="AE18" s="433"/>
      <c r="AF18" s="433"/>
      <c r="AG18" s="536"/>
      <c r="AH18" s="432">
        <v>83.6</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12011076</v>
      </c>
      <c r="BO18" s="469"/>
      <c r="BP18" s="469"/>
      <c r="BQ18" s="469"/>
      <c r="BR18" s="469"/>
      <c r="BS18" s="469"/>
      <c r="BT18" s="469"/>
      <c r="BU18" s="470"/>
      <c r="BV18" s="468">
        <v>12296405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3302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17064725</v>
      </c>
      <c r="BO19" s="469"/>
      <c r="BP19" s="469"/>
      <c r="BQ19" s="469"/>
      <c r="BR19" s="469"/>
      <c r="BS19" s="469"/>
      <c r="BT19" s="469"/>
      <c r="BU19" s="470"/>
      <c r="BV19" s="468">
        <v>15228467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24869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17699292</v>
      </c>
      <c r="BO23" s="469"/>
      <c r="BP23" s="469"/>
      <c r="BQ23" s="469"/>
      <c r="BR23" s="469"/>
      <c r="BS23" s="469"/>
      <c r="BT23" s="469"/>
      <c r="BU23" s="470"/>
      <c r="BV23" s="468">
        <v>18310774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4550</v>
      </c>
      <c r="R24" s="445"/>
      <c r="S24" s="445"/>
      <c r="T24" s="445"/>
      <c r="U24" s="445"/>
      <c r="V24" s="446"/>
      <c r="W24" s="510"/>
      <c r="X24" s="501"/>
      <c r="Y24" s="502"/>
      <c r="Z24" s="441" t="s">
        <v>170</v>
      </c>
      <c r="AA24" s="442"/>
      <c r="AB24" s="442"/>
      <c r="AC24" s="442"/>
      <c r="AD24" s="442"/>
      <c r="AE24" s="442"/>
      <c r="AF24" s="442"/>
      <c r="AG24" s="443"/>
      <c r="AH24" s="444">
        <v>409</v>
      </c>
      <c r="AI24" s="445"/>
      <c r="AJ24" s="445"/>
      <c r="AK24" s="445"/>
      <c r="AL24" s="446"/>
      <c r="AM24" s="444">
        <v>1289986</v>
      </c>
      <c r="AN24" s="445"/>
      <c r="AO24" s="445"/>
      <c r="AP24" s="445"/>
      <c r="AQ24" s="445"/>
      <c r="AR24" s="446"/>
      <c r="AS24" s="444">
        <v>3154</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15249659</v>
      </c>
      <c r="BO24" s="469"/>
      <c r="BP24" s="469"/>
      <c r="BQ24" s="469"/>
      <c r="BR24" s="469"/>
      <c r="BS24" s="469"/>
      <c r="BT24" s="469"/>
      <c r="BU24" s="470"/>
      <c r="BV24" s="468">
        <v>15609866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7550</v>
      </c>
      <c r="R25" s="445"/>
      <c r="S25" s="445"/>
      <c r="T25" s="445"/>
      <c r="U25" s="445"/>
      <c r="V25" s="446"/>
      <c r="W25" s="510"/>
      <c r="X25" s="501"/>
      <c r="Y25" s="502"/>
      <c r="Z25" s="441" t="s">
        <v>173</v>
      </c>
      <c r="AA25" s="442"/>
      <c r="AB25" s="442"/>
      <c r="AC25" s="442"/>
      <c r="AD25" s="442"/>
      <c r="AE25" s="442"/>
      <c r="AF25" s="442"/>
      <c r="AG25" s="443"/>
      <c r="AH25" s="444">
        <v>88</v>
      </c>
      <c r="AI25" s="445"/>
      <c r="AJ25" s="445"/>
      <c r="AK25" s="445"/>
      <c r="AL25" s="446"/>
      <c r="AM25" s="444">
        <v>262240</v>
      </c>
      <c r="AN25" s="445"/>
      <c r="AO25" s="445"/>
      <c r="AP25" s="445"/>
      <c r="AQ25" s="445"/>
      <c r="AR25" s="446"/>
      <c r="AS25" s="444">
        <v>2980</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1210332</v>
      </c>
      <c r="BO25" s="464"/>
      <c r="BP25" s="464"/>
      <c r="BQ25" s="464"/>
      <c r="BR25" s="464"/>
      <c r="BS25" s="464"/>
      <c r="BT25" s="464"/>
      <c r="BU25" s="465"/>
      <c r="BV25" s="463">
        <v>1051047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6730</v>
      </c>
      <c r="R26" s="445"/>
      <c r="S26" s="445"/>
      <c r="T26" s="445"/>
      <c r="U26" s="445"/>
      <c r="V26" s="446"/>
      <c r="W26" s="510"/>
      <c r="X26" s="501"/>
      <c r="Y26" s="502"/>
      <c r="Z26" s="441" t="s">
        <v>176</v>
      </c>
      <c r="AA26" s="523"/>
      <c r="AB26" s="523"/>
      <c r="AC26" s="523"/>
      <c r="AD26" s="523"/>
      <c r="AE26" s="523"/>
      <c r="AF26" s="523"/>
      <c r="AG26" s="524"/>
      <c r="AH26" s="444">
        <v>54</v>
      </c>
      <c r="AI26" s="445"/>
      <c r="AJ26" s="445"/>
      <c r="AK26" s="445"/>
      <c r="AL26" s="446"/>
      <c r="AM26" s="444">
        <v>185274</v>
      </c>
      <c r="AN26" s="445"/>
      <c r="AO26" s="445"/>
      <c r="AP26" s="445"/>
      <c r="AQ26" s="445"/>
      <c r="AR26" s="446"/>
      <c r="AS26" s="444">
        <v>3431</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5420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178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4820</v>
      </c>
      <c r="R28" s="445"/>
      <c r="S28" s="445"/>
      <c r="T28" s="445"/>
      <c r="U28" s="445"/>
      <c r="V28" s="446"/>
      <c r="W28" s="510"/>
      <c r="X28" s="501"/>
      <c r="Y28" s="502"/>
      <c r="Z28" s="441" t="s">
        <v>185</v>
      </c>
      <c r="AA28" s="442"/>
      <c r="AB28" s="442"/>
      <c r="AC28" s="442"/>
      <c r="AD28" s="442"/>
      <c r="AE28" s="442"/>
      <c r="AF28" s="442"/>
      <c r="AG28" s="443"/>
      <c r="AH28" s="444" t="s">
        <v>127</v>
      </c>
      <c r="AI28" s="445"/>
      <c r="AJ28" s="445"/>
      <c r="AK28" s="445"/>
      <c r="AL28" s="446"/>
      <c r="AM28" s="444" t="s">
        <v>178</v>
      </c>
      <c r="AN28" s="445"/>
      <c r="AO28" s="445"/>
      <c r="AP28" s="445"/>
      <c r="AQ28" s="445"/>
      <c r="AR28" s="446"/>
      <c r="AS28" s="444" t="s">
        <v>127</v>
      </c>
      <c r="AT28" s="445"/>
      <c r="AU28" s="445"/>
      <c r="AV28" s="445"/>
      <c r="AW28" s="445"/>
      <c r="AX28" s="447"/>
      <c r="AY28" s="451" t="s">
        <v>186</v>
      </c>
      <c r="AZ28" s="452"/>
      <c r="BA28" s="452"/>
      <c r="BB28" s="453"/>
      <c r="BC28" s="460" t="s">
        <v>46</v>
      </c>
      <c r="BD28" s="461"/>
      <c r="BE28" s="461"/>
      <c r="BF28" s="461"/>
      <c r="BG28" s="461"/>
      <c r="BH28" s="461"/>
      <c r="BI28" s="461"/>
      <c r="BJ28" s="461"/>
      <c r="BK28" s="461"/>
      <c r="BL28" s="461"/>
      <c r="BM28" s="462"/>
      <c r="BN28" s="463">
        <v>1924543</v>
      </c>
      <c r="BO28" s="464"/>
      <c r="BP28" s="464"/>
      <c r="BQ28" s="464"/>
      <c r="BR28" s="464"/>
      <c r="BS28" s="464"/>
      <c r="BT28" s="464"/>
      <c r="BU28" s="465"/>
      <c r="BV28" s="463">
        <v>1571784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15</v>
      </c>
      <c r="M29" s="445"/>
      <c r="N29" s="445"/>
      <c r="O29" s="445"/>
      <c r="P29" s="446"/>
      <c r="Q29" s="444">
        <v>4390</v>
      </c>
      <c r="R29" s="445"/>
      <c r="S29" s="445"/>
      <c r="T29" s="445"/>
      <c r="U29" s="445"/>
      <c r="V29" s="446"/>
      <c r="W29" s="511"/>
      <c r="X29" s="512"/>
      <c r="Y29" s="513"/>
      <c r="Z29" s="441" t="s">
        <v>188</v>
      </c>
      <c r="AA29" s="442"/>
      <c r="AB29" s="442"/>
      <c r="AC29" s="442"/>
      <c r="AD29" s="442"/>
      <c r="AE29" s="442"/>
      <c r="AF29" s="442"/>
      <c r="AG29" s="443"/>
      <c r="AH29" s="444">
        <v>411</v>
      </c>
      <c r="AI29" s="445"/>
      <c r="AJ29" s="445"/>
      <c r="AK29" s="445"/>
      <c r="AL29" s="446"/>
      <c r="AM29" s="444">
        <v>1297562</v>
      </c>
      <c r="AN29" s="445"/>
      <c r="AO29" s="445"/>
      <c r="AP29" s="445"/>
      <c r="AQ29" s="445"/>
      <c r="AR29" s="446"/>
      <c r="AS29" s="444">
        <v>3157</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t="s">
        <v>178</v>
      </c>
      <c r="BO29" s="469"/>
      <c r="BP29" s="469"/>
      <c r="BQ29" s="469"/>
      <c r="BR29" s="469"/>
      <c r="BS29" s="469"/>
      <c r="BT29" s="469"/>
      <c r="BU29" s="470"/>
      <c r="BV29" s="468" t="s">
        <v>178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48</v>
      </c>
      <c r="BD30" s="436"/>
      <c r="BE30" s="436"/>
      <c r="BF30" s="436"/>
      <c r="BG30" s="436"/>
      <c r="BH30" s="436"/>
      <c r="BI30" s="436"/>
      <c r="BJ30" s="436"/>
      <c r="BK30" s="436"/>
      <c r="BL30" s="436"/>
      <c r="BM30" s="437"/>
      <c r="BN30" s="471">
        <v>960286</v>
      </c>
      <c r="BO30" s="472"/>
      <c r="BP30" s="472"/>
      <c r="BQ30" s="472"/>
      <c r="BR30" s="472"/>
      <c r="BS30" s="472"/>
      <c r="BT30" s="472"/>
      <c r="BU30" s="473"/>
      <c r="BV30" s="471">
        <v>599612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197</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神奈川県後期高齢者医療広域連合（一般会計）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8</v>
      </c>
      <c r="CP34" s="427"/>
      <c r="CQ34" s="426" t="str">
        <f>IF('各会計、関係団体の財政状況及び健全化判断比率'!BS7="","",'各会計、関係団体の財政状況及び健全化判断比率'!BS7)</f>
        <v>（株）パブリックサービス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神奈川県後期高齢者医療広域連合（事業会計）</v>
      </c>
      <c r="BZ35" s="426"/>
      <c r="CA35" s="426"/>
      <c r="CB35" s="426"/>
      <c r="CC35" s="426"/>
      <c r="CD35" s="426"/>
      <c r="CE35" s="426"/>
      <c r="CF35" s="426"/>
      <c r="CG35" s="426"/>
      <c r="CH35" s="426"/>
      <c r="CI35" s="426"/>
      <c r="CJ35" s="426"/>
      <c r="CK35" s="426"/>
      <c r="CL35" s="426"/>
      <c r="CM35" s="426"/>
      <c r="CN35" s="214"/>
      <c r="CO35" s="427">
        <f t="shared" ref="CO35:CO43" si="3">IF(CQ35="","",CO34+1)</f>
        <v>9</v>
      </c>
      <c r="CP35" s="427"/>
      <c r="CQ35" s="426" t="str">
        <f>IF('各会計、関係団体の財政状況及び健全化判断比率'!BS8="","",'各会計、関係団体の財政状況及び健全化判断比率'!BS8)</f>
        <v>逗子市土地開発公社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〇</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t="str">
        <f t="shared" si="2"/>
        <v/>
      </c>
      <c r="BX36" s="427"/>
      <c r="BY36" s="426" t="str">
        <f>IF('各会計、関係団体の財政状況及び健全化判断比率'!B70="","",'各会計、関係団体の財政状況及び健全化判断比率'!B70)</f>
        <v/>
      </c>
      <c r="BZ36" s="426"/>
      <c r="CA36" s="426"/>
      <c r="CB36" s="426"/>
      <c r="CC36" s="426"/>
      <c r="CD36" s="426"/>
      <c r="CE36" s="426"/>
      <c r="CF36" s="426"/>
      <c r="CG36" s="426"/>
      <c r="CH36" s="426"/>
      <c r="CI36" s="426"/>
      <c r="CJ36" s="426"/>
      <c r="CK36" s="426"/>
      <c r="CL36" s="426"/>
      <c r="CM36" s="426"/>
      <c r="CN36" s="214"/>
      <c r="CO36" s="427">
        <f t="shared" si="3"/>
        <v>10</v>
      </c>
      <c r="CP36" s="427"/>
      <c r="CQ36" s="426" t="str">
        <f>IF('各会計、関係団体の財政状況及び健全化判断比率'!BS9="","",'各会計、関係団体の財政状況及び健全化判断比率'!BS9)</f>
        <v>（財）逗葉地域医療センター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11</v>
      </c>
      <c r="CP37" s="427"/>
      <c r="CQ37" s="426" t="str">
        <f>IF('各会計、関係団体の財政状況及び健全化判断比率'!BS10="","",'各会計、関係団体の財政状況及び健全化判断比率'!BS10)</f>
        <v>（公財）かながわ海岸美化財団</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MTJTHWCWyvyhYDXEspRU0O+vQWeiZe3RZKJ0IYNhKOMO3509fuC1rOQlzQYjBTIEf2G9VCBRq10LWrleAf+OBw==" saltValue="JvoXIpCvvBIox5KtSiFX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567</v>
      </c>
      <c r="D34" s="1250"/>
      <c r="E34" s="1251"/>
      <c r="F34" s="32">
        <v>3.85</v>
      </c>
      <c r="G34" s="33">
        <v>6.77</v>
      </c>
      <c r="H34" s="33">
        <v>8.98</v>
      </c>
      <c r="I34" s="33">
        <v>10.54</v>
      </c>
      <c r="J34" s="34">
        <v>13.07</v>
      </c>
      <c r="K34" s="22"/>
      <c r="L34" s="22"/>
      <c r="M34" s="22"/>
      <c r="N34" s="22"/>
      <c r="O34" s="22"/>
      <c r="P34" s="22"/>
    </row>
    <row r="35" spans="1:16" ht="39" customHeight="1" x14ac:dyDescent="0.2">
      <c r="A35" s="22"/>
      <c r="B35" s="35"/>
      <c r="C35" s="1244" t="s">
        <v>568</v>
      </c>
      <c r="D35" s="1245"/>
      <c r="E35" s="1246"/>
      <c r="F35" s="36">
        <v>3.76</v>
      </c>
      <c r="G35" s="37">
        <v>5.05</v>
      </c>
      <c r="H35" s="37">
        <v>2.91</v>
      </c>
      <c r="I35" s="37">
        <v>2.97</v>
      </c>
      <c r="J35" s="38">
        <v>4.04</v>
      </c>
      <c r="K35" s="22"/>
      <c r="L35" s="22"/>
      <c r="M35" s="22"/>
      <c r="N35" s="22"/>
      <c r="O35" s="22"/>
      <c r="P35" s="22"/>
    </row>
    <row r="36" spans="1:16" ht="39" customHeight="1" x14ac:dyDescent="0.2">
      <c r="A36" s="22"/>
      <c r="B36" s="35"/>
      <c r="C36" s="1244" t="s">
        <v>569</v>
      </c>
      <c r="D36" s="1245"/>
      <c r="E36" s="1246"/>
      <c r="F36" s="36" t="s">
        <v>520</v>
      </c>
      <c r="G36" s="37" t="s">
        <v>520</v>
      </c>
      <c r="H36" s="37" t="s">
        <v>520</v>
      </c>
      <c r="I36" s="37">
        <v>0.11</v>
      </c>
      <c r="J36" s="38">
        <v>1.22</v>
      </c>
      <c r="K36" s="22"/>
      <c r="L36" s="22"/>
      <c r="M36" s="22"/>
      <c r="N36" s="22"/>
      <c r="O36" s="22"/>
      <c r="P36" s="22"/>
    </row>
    <row r="37" spans="1:16" ht="39" customHeight="1" x14ac:dyDescent="0.2">
      <c r="A37" s="22"/>
      <c r="B37" s="35"/>
      <c r="C37" s="1244" t="s">
        <v>570</v>
      </c>
      <c r="D37" s="1245"/>
      <c r="E37" s="1246"/>
      <c r="F37" s="36">
        <v>2.33</v>
      </c>
      <c r="G37" s="37">
        <v>1.96</v>
      </c>
      <c r="H37" s="37">
        <v>0.15</v>
      </c>
      <c r="I37" s="37">
        <v>0.16</v>
      </c>
      <c r="J37" s="38">
        <v>1.21</v>
      </c>
      <c r="K37" s="22"/>
      <c r="L37" s="22"/>
      <c r="M37" s="22"/>
      <c r="N37" s="22"/>
      <c r="O37" s="22"/>
      <c r="P37" s="22"/>
    </row>
    <row r="38" spans="1:16" ht="39" customHeight="1" x14ac:dyDescent="0.2">
      <c r="A38" s="22"/>
      <c r="B38" s="35"/>
      <c r="C38" s="1244" t="s">
        <v>571</v>
      </c>
      <c r="D38" s="1245"/>
      <c r="E38" s="1246"/>
      <c r="F38" s="36">
        <v>0.79</v>
      </c>
      <c r="G38" s="37">
        <v>0.36</v>
      </c>
      <c r="H38" s="37">
        <v>0.31</v>
      </c>
      <c r="I38" s="37">
        <v>0.31</v>
      </c>
      <c r="J38" s="38">
        <v>0.46</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572</v>
      </c>
      <c r="D42" s="1245"/>
      <c r="E42" s="1246"/>
      <c r="F42" s="36" t="s">
        <v>520</v>
      </c>
      <c r="G42" s="37" t="s">
        <v>520</v>
      </c>
      <c r="H42" s="37" t="s">
        <v>520</v>
      </c>
      <c r="I42" s="37" t="s">
        <v>520</v>
      </c>
      <c r="J42" s="38" t="s">
        <v>520</v>
      </c>
      <c r="K42" s="22"/>
      <c r="L42" s="22"/>
      <c r="M42" s="22"/>
      <c r="N42" s="22"/>
      <c r="O42" s="22"/>
      <c r="P42" s="22"/>
    </row>
    <row r="43" spans="1:16" ht="39" customHeight="1" thickBot="1" x14ac:dyDescent="0.25">
      <c r="A43" s="22"/>
      <c r="B43" s="40"/>
      <c r="C43" s="1247" t="s">
        <v>573</v>
      </c>
      <c r="D43" s="1248"/>
      <c r="E43" s="1249"/>
      <c r="F43" s="41">
        <v>0.34</v>
      </c>
      <c r="G43" s="42">
        <v>0.34</v>
      </c>
      <c r="H43" s="42">
        <v>0.24</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DMwa/HQNAAHM2mW4y75Shq0KkCb6l/qY70r8vlR2oGgOOqMcl9z2ymlwwPQqZ4pfkRZWhjOS+Prr6J5XgHFUg==" saltValue="rygBW2LEqA5nT1Lobi8c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70" t="s">
        <v>10</v>
      </c>
      <c r="C45" s="1271"/>
      <c r="D45" s="58"/>
      <c r="E45" s="1276" t="s">
        <v>11</v>
      </c>
      <c r="F45" s="1276"/>
      <c r="G45" s="1276"/>
      <c r="H45" s="1276"/>
      <c r="I45" s="1276"/>
      <c r="J45" s="1277"/>
      <c r="K45" s="59">
        <v>1910</v>
      </c>
      <c r="L45" s="60">
        <v>1868</v>
      </c>
      <c r="M45" s="60">
        <v>1855</v>
      </c>
      <c r="N45" s="60">
        <v>1908</v>
      </c>
      <c r="O45" s="61">
        <v>1959</v>
      </c>
      <c r="P45" s="48"/>
      <c r="Q45" s="48"/>
      <c r="R45" s="48"/>
      <c r="S45" s="48"/>
      <c r="T45" s="48"/>
      <c r="U45" s="48"/>
    </row>
    <row r="46" spans="1:21" ht="30.75" customHeight="1" x14ac:dyDescent="0.2">
      <c r="A46" s="48"/>
      <c r="B46" s="1272"/>
      <c r="C46" s="1273"/>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2">
      <c r="A47" s="48"/>
      <c r="B47" s="1272"/>
      <c r="C47" s="1273"/>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2">
      <c r="A48" s="48"/>
      <c r="B48" s="1272"/>
      <c r="C48" s="1273"/>
      <c r="D48" s="62"/>
      <c r="E48" s="1254" t="s">
        <v>14</v>
      </c>
      <c r="F48" s="1254"/>
      <c r="G48" s="1254"/>
      <c r="H48" s="1254"/>
      <c r="I48" s="1254"/>
      <c r="J48" s="1255"/>
      <c r="K48" s="63">
        <v>335</v>
      </c>
      <c r="L48" s="64">
        <v>309</v>
      </c>
      <c r="M48" s="64">
        <v>295</v>
      </c>
      <c r="N48" s="64">
        <v>457</v>
      </c>
      <c r="O48" s="65">
        <v>253</v>
      </c>
      <c r="P48" s="48"/>
      <c r="Q48" s="48"/>
      <c r="R48" s="48"/>
      <c r="S48" s="48"/>
      <c r="T48" s="48"/>
      <c r="U48" s="48"/>
    </row>
    <row r="49" spans="1:21" ht="30.75" customHeight="1" x14ac:dyDescent="0.2">
      <c r="A49" s="48"/>
      <c r="B49" s="1272"/>
      <c r="C49" s="1273"/>
      <c r="D49" s="62"/>
      <c r="E49" s="1254" t="s">
        <v>15</v>
      </c>
      <c r="F49" s="1254"/>
      <c r="G49" s="1254"/>
      <c r="H49" s="1254"/>
      <c r="I49" s="1254"/>
      <c r="J49" s="1255"/>
      <c r="K49" s="63" t="s">
        <v>520</v>
      </c>
      <c r="L49" s="64" t="s">
        <v>520</v>
      </c>
      <c r="M49" s="64" t="s">
        <v>520</v>
      </c>
      <c r="N49" s="64" t="s">
        <v>520</v>
      </c>
      <c r="O49" s="65" t="s">
        <v>520</v>
      </c>
      <c r="P49" s="48"/>
      <c r="Q49" s="48"/>
      <c r="R49" s="48"/>
      <c r="S49" s="48"/>
      <c r="T49" s="48"/>
      <c r="U49" s="48"/>
    </row>
    <row r="50" spans="1:21" ht="30.75" customHeight="1" x14ac:dyDescent="0.2">
      <c r="A50" s="48"/>
      <c r="B50" s="1272"/>
      <c r="C50" s="1273"/>
      <c r="D50" s="62"/>
      <c r="E50" s="1254" t="s">
        <v>16</v>
      </c>
      <c r="F50" s="1254"/>
      <c r="G50" s="1254"/>
      <c r="H50" s="1254"/>
      <c r="I50" s="1254"/>
      <c r="J50" s="1255"/>
      <c r="K50" s="63" t="s">
        <v>520</v>
      </c>
      <c r="L50" s="64" t="s">
        <v>520</v>
      </c>
      <c r="M50" s="64" t="s">
        <v>520</v>
      </c>
      <c r="N50" s="64" t="s">
        <v>520</v>
      </c>
      <c r="O50" s="65" t="s">
        <v>520</v>
      </c>
      <c r="P50" s="48"/>
      <c r="Q50" s="48"/>
      <c r="R50" s="48"/>
      <c r="S50" s="48"/>
      <c r="T50" s="48"/>
      <c r="U50" s="48"/>
    </row>
    <row r="51" spans="1:21" ht="30.75" customHeight="1" x14ac:dyDescent="0.2">
      <c r="A51" s="48"/>
      <c r="B51" s="1274"/>
      <c r="C51" s="1275"/>
      <c r="D51" s="66"/>
      <c r="E51" s="1254" t="s">
        <v>17</v>
      </c>
      <c r="F51" s="1254"/>
      <c r="G51" s="1254"/>
      <c r="H51" s="1254"/>
      <c r="I51" s="1254"/>
      <c r="J51" s="1255"/>
      <c r="K51" s="63" t="s">
        <v>520</v>
      </c>
      <c r="L51" s="64" t="s">
        <v>520</v>
      </c>
      <c r="M51" s="64" t="s">
        <v>520</v>
      </c>
      <c r="N51" s="64" t="s">
        <v>520</v>
      </c>
      <c r="O51" s="65" t="s">
        <v>520</v>
      </c>
      <c r="P51" s="48"/>
      <c r="Q51" s="48"/>
      <c r="R51" s="48"/>
      <c r="S51" s="48"/>
      <c r="T51" s="48"/>
      <c r="U51" s="48"/>
    </row>
    <row r="52" spans="1:21" ht="30.75" customHeight="1" x14ac:dyDescent="0.2">
      <c r="A52" s="48"/>
      <c r="B52" s="1252" t="s">
        <v>18</v>
      </c>
      <c r="C52" s="1253"/>
      <c r="D52" s="66"/>
      <c r="E52" s="1254" t="s">
        <v>19</v>
      </c>
      <c r="F52" s="1254"/>
      <c r="G52" s="1254"/>
      <c r="H52" s="1254"/>
      <c r="I52" s="1254"/>
      <c r="J52" s="1255"/>
      <c r="K52" s="63">
        <v>1494</v>
      </c>
      <c r="L52" s="64">
        <v>1529</v>
      </c>
      <c r="M52" s="64">
        <v>1535</v>
      </c>
      <c r="N52" s="64">
        <v>1691</v>
      </c>
      <c r="O52" s="65">
        <v>1486</v>
      </c>
      <c r="P52" s="48"/>
      <c r="Q52" s="48"/>
      <c r="R52" s="48"/>
      <c r="S52" s="48"/>
      <c r="T52" s="48"/>
      <c r="U52" s="48"/>
    </row>
    <row r="53" spans="1:21" ht="30.75" customHeight="1" thickBot="1" x14ac:dyDescent="0.25">
      <c r="A53" s="48"/>
      <c r="B53" s="1256" t="s">
        <v>20</v>
      </c>
      <c r="C53" s="1257"/>
      <c r="D53" s="67"/>
      <c r="E53" s="1258" t="s">
        <v>21</v>
      </c>
      <c r="F53" s="1258"/>
      <c r="G53" s="1258"/>
      <c r="H53" s="1258"/>
      <c r="I53" s="1258"/>
      <c r="J53" s="1259"/>
      <c r="K53" s="68">
        <v>751</v>
      </c>
      <c r="L53" s="69">
        <v>648</v>
      </c>
      <c r="M53" s="69">
        <v>615</v>
      </c>
      <c r="N53" s="69">
        <v>674</v>
      </c>
      <c r="O53" s="70">
        <v>726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5">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260" t="s">
        <v>24</v>
      </c>
      <c r="C57" s="1261"/>
      <c r="D57" s="1264" t="s">
        <v>25</v>
      </c>
      <c r="E57" s="1265"/>
      <c r="F57" s="1265"/>
      <c r="G57" s="1265"/>
      <c r="H57" s="1265"/>
      <c r="I57" s="1265"/>
      <c r="J57" s="1266"/>
      <c r="K57" s="83"/>
      <c r="L57" s="84"/>
      <c r="M57" s="84"/>
      <c r="N57" s="84"/>
      <c r="O57" s="85"/>
    </row>
    <row r="58" spans="1:21" ht="31.5" customHeight="1" thickBot="1" x14ac:dyDescent="0.25">
      <c r="B58" s="1262"/>
      <c r="C58" s="1263"/>
      <c r="D58" s="1267" t="s">
        <v>26</v>
      </c>
      <c r="E58" s="1268"/>
      <c r="F58" s="1268"/>
      <c r="G58" s="1268"/>
      <c r="H58" s="1268"/>
      <c r="I58" s="1268"/>
      <c r="J58" s="126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ANdlFZBBQLG0HTRnCCrVwn7DIIyMVaJ0pc34999zM4eqdHFjtuoOr91wpXiYgJoNDL+BGqbMJPTvNPfnAA==" saltValue="rdpz6EczcgJzxPOPqAXi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561</v>
      </c>
      <c r="J40" s="100" t="s">
        <v>562</v>
      </c>
      <c r="K40" s="100" t="s">
        <v>563</v>
      </c>
      <c r="L40" s="100" t="s">
        <v>564</v>
      </c>
      <c r="M40" s="101" t="s">
        <v>565</v>
      </c>
    </row>
    <row r="41" spans="2:13" ht="27.75" customHeight="1" x14ac:dyDescent="0.2">
      <c r="B41" s="1290" t="s">
        <v>29</v>
      </c>
      <c r="C41" s="1291"/>
      <c r="D41" s="102"/>
      <c r="E41" s="1292" t="s">
        <v>30</v>
      </c>
      <c r="F41" s="1292"/>
      <c r="G41" s="1292"/>
      <c r="H41" s="1293"/>
      <c r="I41" s="103">
        <v>19230</v>
      </c>
      <c r="J41" s="104">
        <v>19387</v>
      </c>
      <c r="K41" s="104">
        <v>19162</v>
      </c>
      <c r="L41" s="104">
        <v>18333</v>
      </c>
      <c r="M41" s="105">
        <v>17718</v>
      </c>
    </row>
    <row r="42" spans="2:13" ht="27.75" customHeight="1" x14ac:dyDescent="0.2">
      <c r="B42" s="1280"/>
      <c r="C42" s="1281"/>
      <c r="D42" s="106"/>
      <c r="E42" s="1284" t="s">
        <v>31</v>
      </c>
      <c r="F42" s="1284"/>
      <c r="G42" s="1284"/>
      <c r="H42" s="1285"/>
      <c r="I42" s="107">
        <v>1085</v>
      </c>
      <c r="J42" s="108">
        <v>818</v>
      </c>
      <c r="K42" s="108">
        <v>640</v>
      </c>
      <c r="L42" s="108">
        <v>640</v>
      </c>
      <c r="M42" s="109">
        <v>640</v>
      </c>
    </row>
    <row r="43" spans="2:13" ht="27.75" customHeight="1" x14ac:dyDescent="0.2">
      <c r="B43" s="1280"/>
      <c r="C43" s="1281"/>
      <c r="D43" s="106"/>
      <c r="E43" s="1284" t="s">
        <v>32</v>
      </c>
      <c r="F43" s="1284"/>
      <c r="G43" s="1284"/>
      <c r="H43" s="1285"/>
      <c r="I43" s="107">
        <v>2247</v>
      </c>
      <c r="J43" s="108">
        <v>2230</v>
      </c>
      <c r="K43" s="108">
        <v>1961</v>
      </c>
      <c r="L43" s="108">
        <v>2074</v>
      </c>
      <c r="M43" s="109">
        <v>1839</v>
      </c>
    </row>
    <row r="44" spans="2:13" ht="27.75" customHeight="1" x14ac:dyDescent="0.2">
      <c r="B44" s="1280"/>
      <c r="C44" s="1281"/>
      <c r="D44" s="106"/>
      <c r="E44" s="1284" t="s">
        <v>33</v>
      </c>
      <c r="F44" s="1284"/>
      <c r="G44" s="1284"/>
      <c r="H44" s="1285"/>
      <c r="I44" s="107" t="s">
        <v>520</v>
      </c>
      <c r="J44" s="108" t="s">
        <v>520</v>
      </c>
      <c r="K44" s="108" t="s">
        <v>520</v>
      </c>
      <c r="L44" s="108" t="s">
        <v>520</v>
      </c>
      <c r="M44" s="109" t="s">
        <v>520</v>
      </c>
    </row>
    <row r="45" spans="2:13" ht="27.75" customHeight="1" x14ac:dyDescent="0.2">
      <c r="B45" s="1280"/>
      <c r="C45" s="1281"/>
      <c r="D45" s="106"/>
      <c r="E45" s="1284" t="s">
        <v>34</v>
      </c>
      <c r="F45" s="1284"/>
      <c r="G45" s="1284"/>
      <c r="H45" s="1285"/>
      <c r="I45" s="107">
        <v>3499</v>
      </c>
      <c r="J45" s="108">
        <v>3561</v>
      </c>
      <c r="K45" s="108">
        <v>3718</v>
      </c>
      <c r="L45" s="108">
        <v>3537</v>
      </c>
      <c r="M45" s="109">
        <v>3636</v>
      </c>
    </row>
    <row r="46" spans="2:13" ht="27.75" customHeight="1" x14ac:dyDescent="0.2">
      <c r="B46" s="1280"/>
      <c r="C46" s="1281"/>
      <c r="D46" s="110"/>
      <c r="E46" s="1284" t="s">
        <v>35</v>
      </c>
      <c r="F46" s="1284"/>
      <c r="G46" s="1284"/>
      <c r="H46" s="1285"/>
      <c r="I46" s="107" t="s">
        <v>520</v>
      </c>
      <c r="J46" s="108" t="s">
        <v>520</v>
      </c>
      <c r="K46" s="108" t="s">
        <v>520</v>
      </c>
      <c r="L46" s="108" t="s">
        <v>520</v>
      </c>
      <c r="M46" s="109" t="s">
        <v>520</v>
      </c>
    </row>
    <row r="47" spans="2:13" ht="27.75" customHeight="1" x14ac:dyDescent="0.2">
      <c r="B47" s="1280"/>
      <c r="C47" s="1281"/>
      <c r="D47" s="111"/>
      <c r="E47" s="1294" t="s">
        <v>36</v>
      </c>
      <c r="F47" s="1295"/>
      <c r="G47" s="1295"/>
      <c r="H47" s="1296"/>
      <c r="I47" s="107" t="s">
        <v>520</v>
      </c>
      <c r="J47" s="108" t="s">
        <v>520</v>
      </c>
      <c r="K47" s="108" t="s">
        <v>520</v>
      </c>
      <c r="L47" s="108" t="s">
        <v>520</v>
      </c>
      <c r="M47" s="109" t="s">
        <v>520</v>
      </c>
    </row>
    <row r="48" spans="2:13" ht="27.75" customHeight="1" x14ac:dyDescent="0.2">
      <c r="B48" s="1280"/>
      <c r="C48" s="1281"/>
      <c r="D48" s="106"/>
      <c r="E48" s="1284" t="s">
        <v>37</v>
      </c>
      <c r="F48" s="1284"/>
      <c r="G48" s="1284"/>
      <c r="H48" s="1285"/>
      <c r="I48" s="107" t="s">
        <v>520</v>
      </c>
      <c r="J48" s="108" t="s">
        <v>520</v>
      </c>
      <c r="K48" s="108" t="s">
        <v>520</v>
      </c>
      <c r="L48" s="108" t="s">
        <v>520</v>
      </c>
      <c r="M48" s="109" t="s">
        <v>520</v>
      </c>
    </row>
    <row r="49" spans="2:13" ht="27.75" customHeight="1" x14ac:dyDescent="0.2">
      <c r="B49" s="1282"/>
      <c r="C49" s="1283"/>
      <c r="D49" s="106"/>
      <c r="E49" s="1284" t="s">
        <v>38</v>
      </c>
      <c r="F49" s="1284"/>
      <c r="G49" s="1284"/>
      <c r="H49" s="1285"/>
      <c r="I49" s="107" t="s">
        <v>520</v>
      </c>
      <c r="J49" s="108" t="s">
        <v>520</v>
      </c>
      <c r="K49" s="108" t="s">
        <v>520</v>
      </c>
      <c r="L49" s="108" t="s">
        <v>520</v>
      </c>
      <c r="M49" s="109" t="s">
        <v>520</v>
      </c>
    </row>
    <row r="50" spans="2:13" ht="27.75" customHeight="1" x14ac:dyDescent="0.2">
      <c r="B50" s="1278" t="s">
        <v>39</v>
      </c>
      <c r="C50" s="1279"/>
      <c r="D50" s="112"/>
      <c r="E50" s="1284" t="s">
        <v>40</v>
      </c>
      <c r="F50" s="1284"/>
      <c r="G50" s="1284"/>
      <c r="H50" s="1285"/>
      <c r="I50" s="107">
        <v>1655</v>
      </c>
      <c r="J50" s="108">
        <v>1493</v>
      </c>
      <c r="K50" s="108">
        <v>2621</v>
      </c>
      <c r="L50" s="108">
        <v>3159</v>
      </c>
      <c r="M50" s="109">
        <v>3663</v>
      </c>
    </row>
    <row r="51" spans="2:13" ht="27.75" customHeight="1" x14ac:dyDescent="0.2">
      <c r="B51" s="1280"/>
      <c r="C51" s="1281"/>
      <c r="D51" s="106"/>
      <c r="E51" s="1284" t="s">
        <v>41</v>
      </c>
      <c r="F51" s="1284"/>
      <c r="G51" s="1284"/>
      <c r="H51" s="1285"/>
      <c r="I51" s="107">
        <v>2528</v>
      </c>
      <c r="J51" s="108">
        <v>2607</v>
      </c>
      <c r="K51" s="108">
        <v>2480</v>
      </c>
      <c r="L51" s="108">
        <v>2668</v>
      </c>
      <c r="M51" s="109">
        <v>2458</v>
      </c>
    </row>
    <row r="52" spans="2:13" ht="27.75" customHeight="1" x14ac:dyDescent="0.2">
      <c r="B52" s="1282"/>
      <c r="C52" s="1283"/>
      <c r="D52" s="106"/>
      <c r="E52" s="1284" t="s">
        <v>42</v>
      </c>
      <c r="F52" s="1284"/>
      <c r="G52" s="1284"/>
      <c r="H52" s="1285"/>
      <c r="I52" s="107">
        <v>14667</v>
      </c>
      <c r="J52" s="108">
        <v>14655</v>
      </c>
      <c r="K52" s="108">
        <v>14532</v>
      </c>
      <c r="L52" s="108">
        <v>14323</v>
      </c>
      <c r="M52" s="109">
        <v>14256</v>
      </c>
    </row>
    <row r="53" spans="2:13" ht="27.75" customHeight="1" thickBot="1" x14ac:dyDescent="0.25">
      <c r="B53" s="1286" t="s">
        <v>20</v>
      </c>
      <c r="C53" s="1287"/>
      <c r="D53" s="113"/>
      <c r="E53" s="1288" t="s">
        <v>43</v>
      </c>
      <c r="F53" s="1288"/>
      <c r="G53" s="1288"/>
      <c r="H53" s="1289"/>
      <c r="I53" s="114">
        <v>7211</v>
      </c>
      <c r="J53" s="115">
        <v>7241</v>
      </c>
      <c r="K53" s="115">
        <v>5848</v>
      </c>
      <c r="L53" s="115">
        <v>4434</v>
      </c>
      <c r="M53" s="116">
        <v>3456</v>
      </c>
    </row>
    <row r="54" spans="2:13" ht="27.75" customHeight="1" x14ac:dyDescent="0.2">
      <c r="B54" s="117" t="s">
        <v>44</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6gidhjQKO5JPf8OGzUc4xSzdckw0RV97I5Ryq1PAtLgFfEn0vA1nm/7s9BWLrKgsF+SaBZJUroGcwAlthrLBg==" saltValue="/MrvA5Nl6gTYvAm3zLvT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45</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46</v>
      </c>
      <c r="D55" s="1305"/>
      <c r="E55" s="1306"/>
      <c r="F55" s="128">
        <v>1200</v>
      </c>
      <c r="G55" s="128">
        <v>1572</v>
      </c>
      <c r="H55" s="129">
        <v>1925</v>
      </c>
    </row>
    <row r="56" spans="2:8" ht="52.5" customHeight="1" x14ac:dyDescent="0.2">
      <c r="B56" s="130"/>
      <c r="C56" s="1307" t="s">
        <v>47</v>
      </c>
      <c r="D56" s="1307"/>
      <c r="E56" s="1308"/>
      <c r="F56" s="131" t="s">
        <v>520</v>
      </c>
      <c r="G56" s="131" t="s">
        <v>520</v>
      </c>
      <c r="H56" s="132" t="s">
        <v>520</v>
      </c>
    </row>
    <row r="57" spans="2:8" ht="53.25" customHeight="1" x14ac:dyDescent="0.2">
      <c r="B57" s="130"/>
      <c r="C57" s="1309" t="s">
        <v>48</v>
      </c>
      <c r="D57" s="1309"/>
      <c r="E57" s="1310"/>
      <c r="F57" s="133">
        <v>556</v>
      </c>
      <c r="G57" s="133">
        <v>600</v>
      </c>
      <c r="H57" s="134">
        <v>960</v>
      </c>
    </row>
    <row r="58" spans="2:8" ht="45.75" customHeight="1" x14ac:dyDescent="0.2">
      <c r="B58" s="135"/>
      <c r="C58" s="1297" t="s">
        <v>589</v>
      </c>
      <c r="D58" s="1298"/>
      <c r="E58" s="1299"/>
      <c r="F58" s="136">
        <v>491</v>
      </c>
      <c r="G58" s="136">
        <v>504</v>
      </c>
      <c r="H58" s="137">
        <v>488</v>
      </c>
    </row>
    <row r="59" spans="2:8" ht="45.75" customHeight="1" x14ac:dyDescent="0.2">
      <c r="B59" s="135"/>
      <c r="C59" s="1297" t="s">
        <v>590</v>
      </c>
      <c r="D59" s="1298"/>
      <c r="E59" s="1299"/>
      <c r="F59" s="136" t="s">
        <v>594</v>
      </c>
      <c r="G59" s="136" t="s">
        <v>581</v>
      </c>
      <c r="H59" s="137">
        <v>342</v>
      </c>
    </row>
    <row r="60" spans="2:8" ht="45.75" customHeight="1" x14ac:dyDescent="0.2">
      <c r="B60" s="135"/>
      <c r="C60" s="1297" t="s">
        <v>591</v>
      </c>
      <c r="D60" s="1298"/>
      <c r="E60" s="1299"/>
      <c r="F60" s="136">
        <v>39</v>
      </c>
      <c r="G60" s="136">
        <v>69</v>
      </c>
      <c r="H60" s="137">
        <v>96</v>
      </c>
    </row>
    <row r="61" spans="2:8" ht="45.75" customHeight="1" x14ac:dyDescent="0.2">
      <c r="B61" s="135"/>
      <c r="C61" s="1297" t="s">
        <v>592</v>
      </c>
      <c r="D61" s="1298"/>
      <c r="E61" s="1299"/>
      <c r="F61" s="136">
        <v>25</v>
      </c>
      <c r="G61" s="136">
        <v>27</v>
      </c>
      <c r="H61" s="137">
        <v>34</v>
      </c>
    </row>
    <row r="62" spans="2:8" ht="45.75" customHeight="1" thickBot="1" x14ac:dyDescent="0.25">
      <c r="B62" s="138"/>
      <c r="C62" s="1300" t="s">
        <v>593</v>
      </c>
      <c r="D62" s="1301"/>
      <c r="E62" s="1302"/>
      <c r="F62" s="139">
        <v>0</v>
      </c>
      <c r="G62" s="139">
        <v>0</v>
      </c>
      <c r="H62" s="140">
        <v>0</v>
      </c>
    </row>
    <row r="63" spans="2:8" ht="52.5" customHeight="1" thickBot="1" x14ac:dyDescent="0.25">
      <c r="B63" s="141"/>
      <c r="C63" s="1303" t="s">
        <v>49</v>
      </c>
      <c r="D63" s="1303"/>
      <c r="E63" s="1304"/>
      <c r="F63" s="142">
        <v>1756</v>
      </c>
      <c r="G63" s="142">
        <v>2171</v>
      </c>
      <c r="H63" s="143">
        <v>2885</v>
      </c>
    </row>
    <row r="64" spans="2:8" ht="15" customHeight="1" x14ac:dyDescent="0.2"/>
  </sheetData>
  <sheetProtection algorithmName="SHA-512" hashValue="zh+jPWiqAgNH+qEXxag85eMXBgWWBWOVQ6XGYBF4lqH86VopYbthsfo7MjG+za/m0ceVUchJZyO2sjABfsKbzQ==" saltValue="ynsWFevma39BJcCMiwZf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3203125" style="388" customWidth="1"/>
    <col min="2" max="107" width="2.44140625" style="388" customWidth="1"/>
    <col min="108" max="108" width="6.109375" style="390" customWidth="1"/>
    <col min="109" max="109" width="5.88671875" style="389"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425"/>
      <c r="B1" s="424"/>
      <c r="DD1" s="388"/>
      <c r="DE1" s="388"/>
    </row>
    <row r="2" spans="1:143" ht="25.5" customHeight="1" x14ac:dyDescent="0.2">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2">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2"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ht="13.2" x14ac:dyDescent="0.2">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ht="13.2" x14ac:dyDescent="0.2">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88"/>
      <c r="DE19" s="388"/>
    </row>
    <row r="20" spans="1:351" ht="13.2" x14ac:dyDescent="0.2">
      <c r="DD20" s="388"/>
      <c r="DE20" s="388"/>
    </row>
    <row r="21" spans="1:351" ht="16.2" x14ac:dyDescent="0.2">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6.2" x14ac:dyDescent="0.2">
      <c r="B22" s="389"/>
      <c r="MM22" s="420"/>
    </row>
    <row r="23" spans="1:351" ht="13.2" x14ac:dyDescent="0.2">
      <c r="B23" s="389"/>
    </row>
    <row r="24" spans="1:351" ht="13.2" x14ac:dyDescent="0.2">
      <c r="B24" s="389"/>
    </row>
    <row r="25" spans="1:351" ht="13.2" x14ac:dyDescent="0.2">
      <c r="B25" s="389"/>
    </row>
    <row r="26" spans="1:351" ht="13.2" x14ac:dyDescent="0.2">
      <c r="B26" s="389"/>
    </row>
    <row r="27" spans="1:351" ht="13.2" x14ac:dyDescent="0.2">
      <c r="B27" s="389"/>
    </row>
    <row r="28" spans="1:351" ht="13.2" x14ac:dyDescent="0.2">
      <c r="B28" s="389"/>
    </row>
    <row r="29" spans="1:351" ht="13.2" x14ac:dyDescent="0.2">
      <c r="B29" s="389"/>
    </row>
    <row r="30" spans="1:351" ht="13.2" x14ac:dyDescent="0.2">
      <c r="B30" s="389"/>
    </row>
    <row r="31" spans="1:351" ht="13.2" x14ac:dyDescent="0.2">
      <c r="B31" s="389"/>
    </row>
    <row r="32" spans="1:351" ht="13.2" x14ac:dyDescent="0.2">
      <c r="B32" s="389"/>
    </row>
    <row r="33" spans="2:109" ht="13.2" x14ac:dyDescent="0.2">
      <c r="B33" s="389"/>
    </row>
    <row r="34" spans="2:109" ht="13.2" x14ac:dyDescent="0.2">
      <c r="B34" s="389"/>
    </row>
    <row r="35" spans="2:109" ht="13.2" x14ac:dyDescent="0.2">
      <c r="B35" s="389"/>
    </row>
    <row r="36" spans="2:109" ht="13.2" x14ac:dyDescent="0.2">
      <c r="B36" s="389"/>
    </row>
    <row r="37" spans="2:109" ht="13.2" x14ac:dyDescent="0.2">
      <c r="B37" s="389"/>
    </row>
    <row r="38" spans="2:109" ht="13.2" x14ac:dyDescent="0.2">
      <c r="B38" s="389"/>
    </row>
    <row r="39" spans="2:109" ht="13.2" x14ac:dyDescent="0.2">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2" x14ac:dyDescent="0.2">
      <c r="B40" s="409"/>
      <c r="DD40" s="409"/>
      <c r="DE40" s="388"/>
    </row>
    <row r="41" spans="2:109" ht="16.2" x14ac:dyDescent="0.2">
      <c r="B41" s="419" t="s">
        <v>603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2" x14ac:dyDescent="0.2">
      <c r="B42" s="389"/>
      <c r="G42" s="405"/>
      <c r="I42" s="404"/>
      <c r="J42" s="404"/>
      <c r="K42" s="404"/>
      <c r="AM42" s="405"/>
      <c r="AN42" s="405" t="s">
        <v>600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2">
      <c r="B43" s="389"/>
      <c r="AN43" s="1325"/>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ht="13.2" x14ac:dyDescent="0.2">
      <c r="B44" s="389"/>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ht="13.2" x14ac:dyDescent="0.2">
      <c r="B45" s="389"/>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ht="13.2" x14ac:dyDescent="0.2">
      <c r="B46" s="389"/>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ht="13.2" x14ac:dyDescent="0.2">
      <c r="B47" s="389"/>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ht="13.2" x14ac:dyDescent="0.2">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2" x14ac:dyDescent="0.2">
      <c r="B49" s="389"/>
      <c r="AN49" s="388" t="s">
        <v>599</v>
      </c>
    </row>
    <row r="50" spans="1:109" ht="13.2" x14ac:dyDescent="0.2">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2">
      <c r="B51" s="389"/>
      <c r="G51" s="1322"/>
      <c r="H51" s="1322"/>
      <c r="I51" s="1323"/>
      <c r="J51" s="1323"/>
      <c r="K51" s="1315"/>
      <c r="L51" s="1315"/>
      <c r="M51" s="1315"/>
      <c r="N51" s="1315"/>
      <c r="AM51" s="396"/>
      <c r="AN51" s="1314" t="s">
        <v>598</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11">
        <v>67.400000000000006</v>
      </c>
      <c r="BQ51" s="1311"/>
      <c r="BR51" s="1311"/>
      <c r="BS51" s="1311"/>
      <c r="BT51" s="1311"/>
      <c r="BU51" s="1311"/>
      <c r="BV51" s="1311"/>
      <c r="BW51" s="1311"/>
      <c r="BX51" s="1311">
        <v>67.5</v>
      </c>
      <c r="BY51" s="1311"/>
      <c r="BZ51" s="1311"/>
      <c r="CA51" s="1311"/>
      <c r="CB51" s="1311"/>
      <c r="CC51" s="1311"/>
      <c r="CD51" s="1311"/>
      <c r="CE51" s="1311"/>
      <c r="CF51" s="1324"/>
      <c r="CG51" s="1311"/>
      <c r="CH51" s="1311"/>
      <c r="CI51" s="1311"/>
      <c r="CJ51" s="1311"/>
      <c r="CK51" s="1311"/>
      <c r="CL51" s="1311"/>
      <c r="CM51" s="1311"/>
      <c r="CN51" s="1324"/>
      <c r="CO51" s="1311"/>
      <c r="CP51" s="1311"/>
      <c r="CQ51" s="1311"/>
      <c r="CR51" s="1311"/>
      <c r="CS51" s="1311"/>
      <c r="CT51" s="1311"/>
      <c r="CU51" s="1311"/>
      <c r="CV51" s="1324"/>
      <c r="CW51" s="1311"/>
      <c r="CX51" s="1311"/>
      <c r="CY51" s="1311"/>
      <c r="CZ51" s="1311"/>
      <c r="DA51" s="1311"/>
      <c r="DB51" s="1311"/>
      <c r="DC51" s="1311"/>
    </row>
    <row r="52" spans="1:109" ht="13.2" x14ac:dyDescent="0.2">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36.200000000000003</v>
      </c>
      <c r="BQ53" s="1311"/>
      <c r="BR53" s="1311"/>
      <c r="BS53" s="1311"/>
      <c r="BT53" s="1311"/>
      <c r="BU53" s="1311"/>
      <c r="BV53" s="1311"/>
      <c r="BW53" s="1311"/>
      <c r="BX53" s="1311">
        <v>43.7</v>
      </c>
      <c r="BY53" s="1311"/>
      <c r="BZ53" s="1311"/>
      <c r="CA53" s="1311"/>
      <c r="CB53" s="1311"/>
      <c r="CC53" s="1311"/>
      <c r="CD53" s="1311"/>
      <c r="CE53" s="1311"/>
      <c r="CF53" s="1324"/>
      <c r="CG53" s="1311"/>
      <c r="CH53" s="1311"/>
      <c r="CI53" s="1311"/>
      <c r="CJ53" s="1311"/>
      <c r="CK53" s="1311"/>
      <c r="CL53" s="1311"/>
      <c r="CM53" s="1311"/>
      <c r="CN53" s="1324"/>
      <c r="CO53" s="1311"/>
      <c r="CP53" s="1311"/>
      <c r="CQ53" s="1311"/>
      <c r="CR53" s="1311"/>
      <c r="CS53" s="1311"/>
      <c r="CT53" s="1311"/>
      <c r="CU53" s="1311"/>
      <c r="CV53" s="1324"/>
      <c r="CW53" s="1311"/>
      <c r="CX53" s="1311"/>
      <c r="CY53" s="1311"/>
      <c r="CZ53" s="1311"/>
      <c r="DA53" s="1311"/>
      <c r="DB53" s="1311"/>
      <c r="DC53" s="1311"/>
    </row>
    <row r="54" spans="1:109" ht="13.2" x14ac:dyDescent="0.2">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4"/>
      <c r="B55" s="389"/>
      <c r="G55" s="1316"/>
      <c r="H55" s="1316"/>
      <c r="I55" s="1316"/>
      <c r="J55" s="1316"/>
      <c r="K55" s="1315"/>
      <c r="L55" s="1315"/>
      <c r="M55" s="1315"/>
      <c r="N55" s="1315"/>
      <c r="AN55" s="1313" t="s">
        <v>597</v>
      </c>
      <c r="AO55" s="1313"/>
      <c r="AP55" s="1313"/>
      <c r="AQ55" s="1313"/>
      <c r="AR55" s="1313"/>
      <c r="AS55" s="1313"/>
      <c r="AT55" s="1313"/>
      <c r="AU55" s="1313"/>
      <c r="AV55" s="1313"/>
      <c r="AW55" s="1313"/>
      <c r="AX55" s="1313"/>
      <c r="AY55" s="1313"/>
      <c r="AZ55" s="1313"/>
      <c r="BA55" s="1313"/>
      <c r="BB55" s="1314" t="s">
        <v>596</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24"/>
      <c r="CG55" s="1311"/>
      <c r="CH55" s="1311"/>
      <c r="CI55" s="1311"/>
      <c r="CJ55" s="1311"/>
      <c r="CK55" s="1311"/>
      <c r="CL55" s="1311"/>
      <c r="CM55" s="1311"/>
      <c r="CN55" s="1324"/>
      <c r="CO55" s="1311"/>
      <c r="CP55" s="1311"/>
      <c r="CQ55" s="1311"/>
      <c r="CR55" s="1311"/>
      <c r="CS55" s="1311"/>
      <c r="CT55" s="1311"/>
      <c r="CU55" s="1311"/>
      <c r="CV55" s="1324"/>
      <c r="CW55" s="1311"/>
      <c r="CX55" s="1311"/>
      <c r="CY55" s="1311"/>
      <c r="CZ55" s="1311"/>
      <c r="DA55" s="1311"/>
      <c r="DB55" s="1311"/>
      <c r="DC55" s="1311"/>
    </row>
    <row r="56" spans="1:109" ht="13.2" x14ac:dyDescent="0.2">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2" x14ac:dyDescent="0.2">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602</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24"/>
      <c r="CG57" s="1311"/>
      <c r="CH57" s="1311"/>
      <c r="CI57" s="1311"/>
      <c r="CJ57" s="1311"/>
      <c r="CK57" s="1311"/>
      <c r="CL57" s="1311"/>
      <c r="CM57" s="1311"/>
      <c r="CN57" s="1324"/>
      <c r="CO57" s="1311"/>
      <c r="CP57" s="1311"/>
      <c r="CQ57" s="1311"/>
      <c r="CR57" s="1311"/>
      <c r="CS57" s="1311"/>
      <c r="CT57" s="1311"/>
      <c r="CU57" s="1311"/>
      <c r="CV57" s="1324"/>
      <c r="CW57" s="1311"/>
      <c r="CX57" s="1311"/>
      <c r="CY57" s="1311"/>
      <c r="CZ57" s="1311"/>
      <c r="DA57" s="1311"/>
      <c r="DB57" s="1311"/>
      <c r="DC57" s="1311"/>
      <c r="DD57" s="415"/>
      <c r="DE57" s="410"/>
    </row>
    <row r="58" spans="1:109" s="404" customFormat="1" ht="13.2" x14ac:dyDescent="0.2">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2" x14ac:dyDescent="0.2">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2" x14ac:dyDescent="0.2">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2" x14ac:dyDescent="0.2">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2" x14ac:dyDescent="0.2">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6.2" x14ac:dyDescent="0.2">
      <c r="B63" s="408" t="s">
        <v>601</v>
      </c>
    </row>
    <row r="64" spans="1:109" ht="13.2" x14ac:dyDescent="0.2">
      <c r="B64" s="389"/>
      <c r="G64" s="405"/>
      <c r="I64" s="407"/>
      <c r="J64" s="407"/>
      <c r="K64" s="407"/>
      <c r="L64" s="407"/>
      <c r="M64" s="407"/>
      <c r="N64" s="406"/>
      <c r="AM64" s="405"/>
      <c r="AN64" s="405" t="s">
        <v>600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2" x14ac:dyDescent="0.2">
      <c r="B65" s="389"/>
      <c r="AN65" s="1325" t="s">
        <v>605</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ht="13.2" x14ac:dyDescent="0.2">
      <c r="B66" s="389"/>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ht="13.2" x14ac:dyDescent="0.2">
      <c r="B67" s="389"/>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ht="13.2" x14ac:dyDescent="0.2">
      <c r="B68" s="389"/>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ht="13.2" x14ac:dyDescent="0.2">
      <c r="B69" s="389"/>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ht="13.2" x14ac:dyDescent="0.2">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2" x14ac:dyDescent="0.2">
      <c r="B71" s="389"/>
      <c r="G71" s="399"/>
      <c r="I71" s="402"/>
      <c r="J71" s="401"/>
      <c r="K71" s="401"/>
      <c r="L71" s="400"/>
      <c r="M71" s="401"/>
      <c r="N71" s="400"/>
      <c r="AM71" s="399"/>
      <c r="AN71" s="388" t="s">
        <v>599</v>
      </c>
    </row>
    <row r="72" spans="2:107" ht="13.2" x14ac:dyDescent="0.2">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ht="13.2" x14ac:dyDescent="0.2">
      <c r="B73" s="389"/>
      <c r="G73" s="1322"/>
      <c r="H73" s="1322"/>
      <c r="I73" s="1322"/>
      <c r="J73" s="1322"/>
      <c r="K73" s="1312"/>
      <c r="L73" s="1312"/>
      <c r="M73" s="1312"/>
      <c r="N73" s="1312"/>
      <c r="AM73" s="396"/>
      <c r="AN73" s="1314" t="s">
        <v>598</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67.400000000000006</v>
      </c>
      <c r="BQ73" s="1311"/>
      <c r="BR73" s="1311"/>
      <c r="BS73" s="1311"/>
      <c r="BT73" s="1311"/>
      <c r="BU73" s="1311"/>
      <c r="BV73" s="1311"/>
      <c r="BW73" s="1311"/>
      <c r="BX73" s="1311">
        <v>67.5</v>
      </c>
      <c r="BY73" s="1311"/>
      <c r="BZ73" s="1311"/>
      <c r="CA73" s="1311"/>
      <c r="CB73" s="1311"/>
      <c r="CC73" s="1311"/>
      <c r="CD73" s="1311"/>
      <c r="CE73" s="1311"/>
      <c r="CF73" s="1311">
        <v>53.6</v>
      </c>
      <c r="CG73" s="1311"/>
      <c r="CH73" s="1311"/>
      <c r="CI73" s="1311"/>
      <c r="CJ73" s="1311"/>
      <c r="CK73" s="1311"/>
      <c r="CL73" s="1311"/>
      <c r="CM73" s="1311"/>
      <c r="CN73" s="1311">
        <v>40.299999999999997</v>
      </c>
      <c r="CO73" s="1311"/>
      <c r="CP73" s="1311"/>
      <c r="CQ73" s="1311"/>
      <c r="CR73" s="1311"/>
      <c r="CS73" s="1311"/>
      <c r="CT73" s="1311"/>
      <c r="CU73" s="1311"/>
      <c r="CV73" s="1311">
        <v>30.6</v>
      </c>
      <c r="CW73" s="1311"/>
      <c r="CX73" s="1311"/>
      <c r="CY73" s="1311"/>
      <c r="CZ73" s="1311"/>
      <c r="DA73" s="1311"/>
      <c r="DB73" s="1311"/>
      <c r="DC73" s="1311"/>
    </row>
    <row r="74" spans="2:107" ht="13.2" x14ac:dyDescent="0.2">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5.8</v>
      </c>
      <c r="BY75" s="1311"/>
      <c r="BZ75" s="1311"/>
      <c r="CA75" s="1311"/>
      <c r="CB75" s="1311"/>
      <c r="CC75" s="1311"/>
      <c r="CD75" s="1311"/>
      <c r="CE75" s="1311"/>
      <c r="CF75" s="1311">
        <v>6.2</v>
      </c>
      <c r="CG75" s="1311"/>
      <c r="CH75" s="1311"/>
      <c r="CI75" s="1311"/>
      <c r="CJ75" s="1311"/>
      <c r="CK75" s="1311"/>
      <c r="CL75" s="1311"/>
      <c r="CM75" s="1311"/>
      <c r="CN75" s="1311">
        <v>5.9</v>
      </c>
      <c r="CO75" s="1311"/>
      <c r="CP75" s="1311"/>
      <c r="CQ75" s="1311"/>
      <c r="CR75" s="1311"/>
      <c r="CS75" s="1311"/>
      <c r="CT75" s="1311"/>
      <c r="CU75" s="1311"/>
      <c r="CV75" s="1311">
        <v>6</v>
      </c>
      <c r="CW75" s="1311"/>
      <c r="CX75" s="1311"/>
      <c r="CY75" s="1311"/>
      <c r="CZ75" s="1311"/>
      <c r="DA75" s="1311"/>
      <c r="DB75" s="1311"/>
      <c r="DC75" s="1311"/>
    </row>
    <row r="76" spans="2:107" ht="13.2" x14ac:dyDescent="0.2">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9"/>
      <c r="G77" s="1316"/>
      <c r="H77" s="1316"/>
      <c r="I77" s="1316"/>
      <c r="J77" s="1316"/>
      <c r="K77" s="1312"/>
      <c r="L77" s="1312"/>
      <c r="M77" s="1312"/>
      <c r="N77" s="1312"/>
      <c r="AN77" s="1313" t="s">
        <v>597</v>
      </c>
      <c r="AO77" s="1313"/>
      <c r="AP77" s="1313"/>
      <c r="AQ77" s="1313"/>
      <c r="AR77" s="1313"/>
      <c r="AS77" s="1313"/>
      <c r="AT77" s="1313"/>
      <c r="AU77" s="1313"/>
      <c r="AV77" s="1313"/>
      <c r="AW77" s="1313"/>
      <c r="AX77" s="1313"/>
      <c r="AY77" s="1313"/>
      <c r="AZ77" s="1313"/>
      <c r="BA77" s="1313"/>
      <c r="BB77" s="1314" t="s">
        <v>596</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ht="13.2" x14ac:dyDescent="0.2">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595</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ht="13.2" x14ac:dyDescent="0.2">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9"/>
    </row>
    <row r="82" spans="2:109" ht="16.2" x14ac:dyDescent="0.2">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2" x14ac:dyDescent="0.2">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391"/>
      <c r="AQ87" s="391"/>
      <c r="BC87" s="391"/>
      <c r="BO87" s="391"/>
      <c r="CA87" s="391"/>
      <c r="CM87" s="391"/>
      <c r="CY87" s="391"/>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BeanxsdD8rA9R3R5ui2kAS1hUEv2n6/N4I3neuZvMc6UsfnI0aU+TUhhG0lAJKkZS77YmD9hro7w+6dAMoiX+Q==" saltValue="YSX87+E9G2CCt0PbTXp/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kqqXoYwFa0HchIyfAHQS9bsjYULAkoCQLQOFKMLkTuBrArCItP3mq9Q2EAEL0PTPGxblIZFCemZFzgTVVSm0zA==" saltValue="PxFyNP8NnZ0bvGG3QzYT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u1F2Zw0+p4CblNZteyxoHaFVBWn+If3Be/dBrumysX7LTP3glvWiOXYUCRZbmLnhZkmRHJYzRh4fYlQJxbE3Uw==" saltValue="RebvSe8bjiNJcCKCzUOz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50</v>
      </c>
      <c r="E2" s="155"/>
      <c r="F2" s="156" t="s">
        <v>558</v>
      </c>
      <c r="G2" s="157"/>
      <c r="H2" s="158"/>
    </row>
    <row r="3" spans="1:8" x14ac:dyDescent="0.2">
      <c r="A3" s="154" t="s">
        <v>551</v>
      </c>
      <c r="B3" s="159"/>
      <c r="C3" s="160"/>
      <c r="D3" s="161">
        <v>26712</v>
      </c>
      <c r="E3" s="162"/>
      <c r="F3" s="163">
        <v>44504</v>
      </c>
      <c r="G3" s="164"/>
      <c r="H3" s="165"/>
    </row>
    <row r="4" spans="1:8" x14ac:dyDescent="0.2">
      <c r="A4" s="166"/>
      <c r="B4" s="167"/>
      <c r="C4" s="168"/>
      <c r="D4" s="169">
        <v>16559</v>
      </c>
      <c r="E4" s="170"/>
      <c r="F4" s="171">
        <v>25876</v>
      </c>
      <c r="G4" s="172"/>
      <c r="H4" s="173"/>
    </row>
    <row r="5" spans="1:8" x14ac:dyDescent="0.2">
      <c r="A5" s="154" t="s">
        <v>553</v>
      </c>
      <c r="B5" s="159"/>
      <c r="C5" s="160"/>
      <c r="D5" s="161">
        <v>25748</v>
      </c>
      <c r="E5" s="162"/>
      <c r="F5" s="163">
        <v>47820</v>
      </c>
      <c r="G5" s="164"/>
      <c r="H5" s="165"/>
    </row>
    <row r="6" spans="1:8" x14ac:dyDescent="0.2">
      <c r="A6" s="166"/>
      <c r="B6" s="167"/>
      <c r="C6" s="168"/>
      <c r="D6" s="169">
        <v>14817</v>
      </c>
      <c r="E6" s="170"/>
      <c r="F6" s="171">
        <v>25855</v>
      </c>
      <c r="G6" s="172"/>
      <c r="H6" s="173"/>
    </row>
    <row r="7" spans="1:8" x14ac:dyDescent="0.2">
      <c r="A7" s="154" t="s">
        <v>554</v>
      </c>
      <c r="B7" s="159"/>
      <c r="C7" s="160"/>
      <c r="D7" s="161">
        <v>18270</v>
      </c>
      <c r="E7" s="162"/>
      <c r="F7" s="163">
        <v>41934</v>
      </c>
      <c r="G7" s="164"/>
      <c r="H7" s="165"/>
    </row>
    <row r="8" spans="1:8" x14ac:dyDescent="0.2">
      <c r="A8" s="166"/>
      <c r="B8" s="167"/>
      <c r="C8" s="168"/>
      <c r="D8" s="169">
        <v>8328</v>
      </c>
      <c r="E8" s="170"/>
      <c r="F8" s="171">
        <v>23352</v>
      </c>
      <c r="G8" s="172"/>
      <c r="H8" s="173"/>
    </row>
    <row r="9" spans="1:8" x14ac:dyDescent="0.2">
      <c r="A9" s="154" t="s">
        <v>555</v>
      </c>
      <c r="B9" s="159"/>
      <c r="C9" s="160"/>
      <c r="D9" s="161">
        <v>4698</v>
      </c>
      <c r="E9" s="162"/>
      <c r="F9" s="163">
        <v>45588</v>
      </c>
      <c r="G9" s="164"/>
      <c r="H9" s="165"/>
    </row>
    <row r="10" spans="1:8" x14ac:dyDescent="0.2">
      <c r="A10" s="166"/>
      <c r="B10" s="167"/>
      <c r="C10" s="168"/>
      <c r="D10" s="169">
        <v>2018</v>
      </c>
      <c r="E10" s="170"/>
      <c r="F10" s="171">
        <v>24150</v>
      </c>
      <c r="G10" s="172"/>
      <c r="H10" s="173"/>
    </row>
    <row r="11" spans="1:8" x14ac:dyDescent="0.2">
      <c r="A11" s="154" t="s">
        <v>556</v>
      </c>
      <c r="B11" s="159"/>
      <c r="C11" s="160"/>
      <c r="D11" s="161">
        <v>16271</v>
      </c>
      <c r="E11" s="162"/>
      <c r="F11" s="163">
        <v>45483</v>
      </c>
      <c r="G11" s="164"/>
      <c r="H11" s="165"/>
    </row>
    <row r="12" spans="1:8" x14ac:dyDescent="0.2">
      <c r="A12" s="166"/>
      <c r="B12" s="167"/>
      <c r="C12" s="174"/>
      <c r="D12" s="169">
        <v>7869</v>
      </c>
      <c r="E12" s="170"/>
      <c r="F12" s="171">
        <v>24241</v>
      </c>
      <c r="G12" s="172"/>
      <c r="H12" s="173"/>
    </row>
    <row r="13" spans="1:8" x14ac:dyDescent="0.2">
      <c r="A13" s="154"/>
      <c r="B13" s="159"/>
      <c r="C13" s="175"/>
      <c r="D13" s="176">
        <v>18340</v>
      </c>
      <c r="E13" s="177"/>
      <c r="F13" s="178">
        <v>45066</v>
      </c>
      <c r="G13" s="179"/>
      <c r="H13" s="165"/>
    </row>
    <row r="14" spans="1:8" x14ac:dyDescent="0.2">
      <c r="A14" s="166"/>
      <c r="B14" s="167"/>
      <c r="C14" s="168"/>
      <c r="D14" s="169">
        <v>9918</v>
      </c>
      <c r="E14" s="170"/>
      <c r="F14" s="171">
        <v>24695</v>
      </c>
      <c r="G14" s="172"/>
      <c r="H14" s="173"/>
    </row>
    <row r="17" spans="1:11" x14ac:dyDescent="0.2">
      <c r="A17" s="150" t="s">
        <v>51</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52</v>
      </c>
      <c r="B19" s="180">
        <f>ROUND(VALUE(SUBSTITUTE(実質収支比率等に係る経年分析!F$48,"▲","-")),2)</f>
        <v>3.85</v>
      </c>
      <c r="C19" s="180">
        <f>ROUND(VALUE(SUBSTITUTE(実質収支比率等に係る経年分析!G$48,"▲","-")),2)</f>
        <v>6.78</v>
      </c>
      <c r="D19" s="180">
        <f>ROUND(VALUE(SUBSTITUTE(実質収支比率等に係る経年分析!H$48,"▲","-")),2)</f>
        <v>8.99</v>
      </c>
      <c r="E19" s="180">
        <f>ROUND(VALUE(SUBSTITUTE(実質収支比率等に係る経年分析!I$48,"▲","-")),2)</f>
        <v>10.54</v>
      </c>
      <c r="F19" s="180">
        <f>ROUND(VALUE(SUBSTITUTE(実質収支比率等に係る経年分析!J$48,"▲","-")),2)</f>
        <v>13.08</v>
      </c>
    </row>
    <row r="20" spans="1:11" x14ac:dyDescent="0.2">
      <c r="A20" s="180" t="s">
        <v>53</v>
      </c>
      <c r="B20" s="180">
        <f>ROUND(VALUE(SUBSTITUTE(実質収支比率等に係る経年分析!F$47,"▲","-")),2)</f>
        <v>6.56</v>
      </c>
      <c r="C20" s="180">
        <f>ROUND(VALUE(SUBSTITUTE(実質収支比率等に係る経年分析!G$47,"▲","-")),2)</f>
        <v>4.26</v>
      </c>
      <c r="D20" s="180">
        <f>ROUND(VALUE(SUBSTITUTE(実質収支比率等に係る経年分析!H$47,"▲","-")),2)</f>
        <v>9.91</v>
      </c>
      <c r="E20" s="180">
        <f>ROUND(VALUE(SUBSTITUTE(実質収支比率等に係る経年分析!I$47,"▲","-")),2)</f>
        <v>12.89</v>
      </c>
      <c r="F20" s="180">
        <f>ROUND(VALUE(SUBSTITUTE(実質収支比率等に係る経年分析!J$47,"▲","-")),2)</f>
        <v>15.41</v>
      </c>
    </row>
    <row r="21" spans="1:11" x14ac:dyDescent="0.2">
      <c r="A21" s="180" t="s">
        <v>54</v>
      </c>
      <c r="B21" s="180">
        <f>IF(ISNUMBER(VALUE(SUBSTITUTE(実質収支比率等に係る経年分析!F$49,"▲","-"))),ROUND(VALUE(SUBSTITUTE(実質収支比率等に係る経年分析!F$49,"▲","-")),2),NA())</f>
        <v>-4.53</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8.0399999999999991</v>
      </c>
      <c r="E21" s="180">
        <f>IF(ISNUMBER(VALUE(SUBSTITUTE(実質収支比率等に係る経年分析!I$49,"▲","-"))),ROUND(VALUE(SUBSTITUTE(実質収支比率等に係る経年分析!I$49,"▲","-")),2),NA())</f>
        <v>4.67</v>
      </c>
      <c r="F21" s="180">
        <f>IF(ISNUMBER(VALUE(SUBSTITUTE(実質収支比率等に係る経年分析!J$49,"▲","-"))),ROUND(VALUE(SUBSTITUTE(実質収支比率等に係る経年分析!J$49,"▲","-")),2),NA())</f>
        <v>5.61</v>
      </c>
    </row>
    <row r="24" spans="1:11" x14ac:dyDescent="0.2">
      <c r="A24" s="150" t="s">
        <v>55</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56</v>
      </c>
      <c r="C26" s="181" t="s">
        <v>57</v>
      </c>
      <c r="D26" s="181" t="s">
        <v>56</v>
      </c>
      <c r="E26" s="181" t="s">
        <v>57</v>
      </c>
      <c r="F26" s="181" t="s">
        <v>56</v>
      </c>
      <c r="G26" s="181" t="s">
        <v>57</v>
      </c>
      <c r="H26" s="181" t="s">
        <v>56</v>
      </c>
      <c r="I26" s="181" t="s">
        <v>57</v>
      </c>
      <c r="J26" s="181" t="s">
        <v>56</v>
      </c>
      <c r="K26" s="181" t="s">
        <v>57</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1.21</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1.22</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13.07</v>
      </c>
    </row>
    <row r="39" spans="1:16" x14ac:dyDescent="0.2">
      <c r="A39" s="150" t="s">
        <v>58</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2">
      <c r="A42" s="182" t="s">
        <v>61</v>
      </c>
      <c r="B42" s="182"/>
      <c r="C42" s="182"/>
      <c r="D42" s="182">
        <f>'実質公債費比率（分子）の構造'!K$52</f>
        <v>1494</v>
      </c>
      <c r="E42" s="182"/>
      <c r="F42" s="182"/>
      <c r="G42" s="182">
        <f>'実質公債費比率（分子）の構造'!L$52</f>
        <v>1529</v>
      </c>
      <c r="H42" s="182"/>
      <c r="I42" s="182"/>
      <c r="J42" s="182">
        <f>'実質公債費比率（分子）の構造'!M$52</f>
        <v>1535</v>
      </c>
      <c r="K42" s="182"/>
      <c r="L42" s="182"/>
      <c r="M42" s="182">
        <f>'実質公債費比率（分子）の構造'!N$52</f>
        <v>1691</v>
      </c>
      <c r="N42" s="182"/>
      <c r="O42" s="182"/>
      <c r="P42" s="182">
        <f>'実質公債費比率（分子）の構造'!O$52</f>
        <v>1486</v>
      </c>
    </row>
    <row r="43" spans="1:16" x14ac:dyDescent="0.2">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63</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64</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65</v>
      </c>
      <c r="B46" s="182">
        <f>'実質公債費比率（分子）の構造'!K$48</f>
        <v>335</v>
      </c>
      <c r="C46" s="182"/>
      <c r="D46" s="182"/>
      <c r="E46" s="182">
        <f>'実質公債費比率（分子）の構造'!L$48</f>
        <v>309</v>
      </c>
      <c r="F46" s="182"/>
      <c r="G46" s="182"/>
      <c r="H46" s="182">
        <f>'実質公債費比率（分子）の構造'!M$48</f>
        <v>295</v>
      </c>
      <c r="I46" s="182"/>
      <c r="J46" s="182"/>
      <c r="K46" s="182">
        <f>'実質公債費比率（分子）の構造'!N$48</f>
        <v>457</v>
      </c>
      <c r="L46" s="182"/>
      <c r="M46" s="182"/>
      <c r="N46" s="182">
        <f>'実質公債費比率（分子）の構造'!O$48</f>
        <v>253</v>
      </c>
      <c r="O46" s="182"/>
      <c r="P46" s="182"/>
    </row>
    <row r="47" spans="1:16" x14ac:dyDescent="0.2">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1910</v>
      </c>
      <c r="C49" s="182"/>
      <c r="D49" s="182"/>
      <c r="E49" s="182">
        <f>'実質公債費比率（分子）の構造'!L$45</f>
        <v>1868</v>
      </c>
      <c r="F49" s="182"/>
      <c r="G49" s="182"/>
      <c r="H49" s="182">
        <f>'実質公債費比率（分子）の構造'!M$45</f>
        <v>1855</v>
      </c>
      <c r="I49" s="182"/>
      <c r="J49" s="182"/>
      <c r="K49" s="182">
        <f>'実質公債費比率（分子）の構造'!N$45</f>
        <v>1908</v>
      </c>
      <c r="L49" s="182"/>
      <c r="M49" s="182"/>
      <c r="N49" s="182">
        <f>'実質公債費比率（分子）の構造'!O$45</f>
        <v>1959</v>
      </c>
      <c r="O49" s="182"/>
      <c r="P49" s="182"/>
    </row>
    <row r="50" spans="1:16" x14ac:dyDescent="0.2">
      <c r="A50" s="182" t="s">
        <v>69</v>
      </c>
      <c r="B50" s="182" t="e">
        <f>NA()</f>
        <v>#N/A</v>
      </c>
      <c r="C50" s="182">
        <f>IF(ISNUMBER('実質公債費比率（分子）の構造'!K$53),'実質公債費比率（分子）の構造'!K$53,NA())</f>
        <v>751</v>
      </c>
      <c r="D50" s="182" t="e">
        <f>NA()</f>
        <v>#N/A</v>
      </c>
      <c r="E50" s="182" t="e">
        <f>NA()</f>
        <v>#N/A</v>
      </c>
      <c r="F50" s="182">
        <f>IF(ISNUMBER('実質公債費比率（分子）の構造'!L$53),'実質公債費比率（分子）の構造'!L$53,NA())</f>
        <v>648</v>
      </c>
      <c r="G50" s="182" t="e">
        <f>NA()</f>
        <v>#N/A</v>
      </c>
      <c r="H50" s="182" t="e">
        <f>NA()</f>
        <v>#N/A</v>
      </c>
      <c r="I50" s="182">
        <f>IF(ISNUMBER('実質公債費比率（分子）の構造'!M$53),'実質公債費比率（分子）の構造'!M$53,NA())</f>
        <v>615</v>
      </c>
      <c r="J50" s="182" t="e">
        <f>NA()</f>
        <v>#N/A</v>
      </c>
      <c r="K50" s="182" t="e">
        <f>NA()</f>
        <v>#N/A</v>
      </c>
      <c r="L50" s="182">
        <f>IF(ISNUMBER('実質公債費比率（分子）の構造'!N$53),'実質公債費比率（分子）の構造'!N$53,NA())</f>
        <v>674</v>
      </c>
      <c r="M50" s="182" t="e">
        <f>NA()</f>
        <v>#N/A</v>
      </c>
      <c r="N50" s="182" t="e">
        <f>NA()</f>
        <v>#N/A</v>
      </c>
      <c r="O50" s="182">
        <f>IF(ISNUMBER('実質公債費比率（分子）の構造'!O$53),'実質公債費比率（分子）の構造'!O$53,NA())</f>
        <v>726</v>
      </c>
      <c r="P50" s="182" t="e">
        <f>NA()</f>
        <v>#N/A</v>
      </c>
    </row>
    <row r="53" spans="1:16" x14ac:dyDescent="0.2">
      <c r="A53" s="150" t="s">
        <v>70</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14667</v>
      </c>
      <c r="E56" s="181"/>
      <c r="F56" s="181"/>
      <c r="G56" s="181">
        <f>'将来負担比率（分子）の構造'!J$52</f>
        <v>14655</v>
      </c>
      <c r="H56" s="181"/>
      <c r="I56" s="181"/>
      <c r="J56" s="181">
        <f>'将来負担比率（分子）の構造'!K$52</f>
        <v>14532</v>
      </c>
      <c r="K56" s="181"/>
      <c r="L56" s="181"/>
      <c r="M56" s="181">
        <f>'将来負担比率（分子）の構造'!L$52</f>
        <v>14323</v>
      </c>
      <c r="N56" s="181"/>
      <c r="O56" s="181"/>
      <c r="P56" s="181">
        <f>'将来負担比率（分子）の構造'!M$52</f>
        <v>14256</v>
      </c>
    </row>
    <row r="57" spans="1:16" x14ac:dyDescent="0.2">
      <c r="A57" s="181" t="s">
        <v>41</v>
      </c>
      <c r="B57" s="181"/>
      <c r="C57" s="181"/>
      <c r="D57" s="181">
        <f>'将来負担比率（分子）の構造'!I$51</f>
        <v>2528</v>
      </c>
      <c r="E57" s="181"/>
      <c r="F57" s="181"/>
      <c r="G57" s="181">
        <f>'将来負担比率（分子）の構造'!J$51</f>
        <v>2607</v>
      </c>
      <c r="H57" s="181"/>
      <c r="I57" s="181"/>
      <c r="J57" s="181">
        <f>'将来負担比率（分子）の構造'!K$51</f>
        <v>2480</v>
      </c>
      <c r="K57" s="181"/>
      <c r="L57" s="181"/>
      <c r="M57" s="181">
        <f>'将来負担比率（分子）の構造'!L$51</f>
        <v>2668</v>
      </c>
      <c r="N57" s="181"/>
      <c r="O57" s="181"/>
      <c r="P57" s="181">
        <f>'将来負担比率（分子）の構造'!M$51</f>
        <v>2458</v>
      </c>
    </row>
    <row r="58" spans="1:16" x14ac:dyDescent="0.2">
      <c r="A58" s="181" t="s">
        <v>40</v>
      </c>
      <c r="B58" s="181"/>
      <c r="C58" s="181"/>
      <c r="D58" s="181">
        <f>'将来負担比率（分子）の構造'!I$50</f>
        <v>1655</v>
      </c>
      <c r="E58" s="181"/>
      <c r="F58" s="181"/>
      <c r="G58" s="181">
        <f>'将来負担比率（分子）の構造'!J$50</f>
        <v>1493</v>
      </c>
      <c r="H58" s="181"/>
      <c r="I58" s="181"/>
      <c r="J58" s="181">
        <f>'将来負担比率（分子）の構造'!K$50</f>
        <v>2621</v>
      </c>
      <c r="K58" s="181"/>
      <c r="L58" s="181"/>
      <c r="M58" s="181">
        <f>'将来負担比率（分子）の構造'!L$50</f>
        <v>3159</v>
      </c>
      <c r="N58" s="181"/>
      <c r="O58" s="181"/>
      <c r="P58" s="181">
        <f>'将来負担比率（分子）の構造'!M$50</f>
        <v>3663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3499</v>
      </c>
      <c r="C62" s="181"/>
      <c r="D62" s="181"/>
      <c r="E62" s="181">
        <f>'将来負担比率（分子）の構造'!J$45</f>
        <v>3561</v>
      </c>
      <c r="F62" s="181"/>
      <c r="G62" s="181"/>
      <c r="H62" s="181">
        <f>'将来負担比率（分子）の構造'!K$45</f>
        <v>3718</v>
      </c>
      <c r="I62" s="181"/>
      <c r="J62" s="181"/>
      <c r="K62" s="181">
        <f>'将来負担比率（分子）の構造'!L$45</f>
        <v>3537</v>
      </c>
      <c r="L62" s="181"/>
      <c r="M62" s="181"/>
      <c r="N62" s="181">
        <f>'将来負担比率（分子）の構造'!M$45</f>
        <v>3636</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2247</v>
      </c>
      <c r="C64" s="181"/>
      <c r="D64" s="181"/>
      <c r="E64" s="181">
        <f>'将来負担比率（分子）の構造'!J$43</f>
        <v>2230</v>
      </c>
      <c r="F64" s="181"/>
      <c r="G64" s="181"/>
      <c r="H64" s="181">
        <f>'将来負担比率（分子）の構造'!K$43</f>
        <v>1961</v>
      </c>
      <c r="I64" s="181"/>
      <c r="J64" s="181"/>
      <c r="K64" s="181">
        <f>'将来負担比率（分子）の構造'!L$43</f>
        <v>2074</v>
      </c>
      <c r="L64" s="181"/>
      <c r="M64" s="181"/>
      <c r="N64" s="181">
        <f>'将来負担比率（分子）の構造'!M$43</f>
        <v>1839</v>
      </c>
      <c r="O64" s="181"/>
      <c r="P64" s="181"/>
    </row>
    <row r="65" spans="1:16" x14ac:dyDescent="0.2">
      <c r="A65" s="181" t="s">
        <v>31</v>
      </c>
      <c r="B65" s="181">
        <f>'将来負担比率（分子）の構造'!I$42</f>
        <v>1085</v>
      </c>
      <c r="C65" s="181"/>
      <c r="D65" s="181"/>
      <c r="E65" s="181">
        <f>'将来負担比率（分子）の構造'!J$42</f>
        <v>818</v>
      </c>
      <c r="F65" s="181"/>
      <c r="G65" s="181"/>
      <c r="H65" s="181">
        <f>'将来負担比率（分子）の構造'!K$42</f>
        <v>640</v>
      </c>
      <c r="I65" s="181"/>
      <c r="J65" s="181"/>
      <c r="K65" s="181">
        <f>'将来負担比率（分子）の構造'!L$42</f>
        <v>640</v>
      </c>
      <c r="L65" s="181"/>
      <c r="M65" s="181"/>
      <c r="N65" s="181">
        <f>'将来負担比率（分子）の構造'!M$42</f>
        <v>640</v>
      </c>
      <c r="O65" s="181"/>
      <c r="P65" s="181"/>
    </row>
    <row r="66" spans="1:16" x14ac:dyDescent="0.2">
      <c r="A66" s="181" t="s">
        <v>30</v>
      </c>
      <c r="B66" s="181">
        <f>'将来負担比率（分子）の構造'!I$41</f>
        <v>19230</v>
      </c>
      <c r="C66" s="181"/>
      <c r="D66" s="181"/>
      <c r="E66" s="181">
        <f>'将来負担比率（分子）の構造'!J$41</f>
        <v>19387</v>
      </c>
      <c r="F66" s="181"/>
      <c r="G66" s="181"/>
      <c r="H66" s="181">
        <f>'将来負担比率（分子）の構造'!K$41</f>
        <v>19162</v>
      </c>
      <c r="I66" s="181"/>
      <c r="J66" s="181"/>
      <c r="K66" s="181">
        <f>'将来負担比率（分子）の構造'!L$41</f>
        <v>18333</v>
      </c>
      <c r="L66" s="181"/>
      <c r="M66" s="181"/>
      <c r="N66" s="181">
        <f>'将来負担比率（分子）の構造'!M$41</f>
        <v>17718</v>
      </c>
      <c r="O66" s="181"/>
      <c r="P66" s="181"/>
    </row>
    <row r="67" spans="1:16" x14ac:dyDescent="0.2">
      <c r="A67" s="181" t="s">
        <v>73</v>
      </c>
      <c r="B67" s="181" t="e">
        <f>NA()</f>
        <v>#N/A</v>
      </c>
      <c r="C67" s="181">
        <f>IF(ISNUMBER('将来負担比率（分子）の構造'!I$53), IF('将来負担比率（分子）の構造'!I$53 &lt; 0, 0, '将来負担比率（分子）の構造'!I$53), NA())</f>
        <v>7211</v>
      </c>
      <c r="D67" s="181" t="e">
        <f>NA()</f>
        <v>#N/A</v>
      </c>
      <c r="E67" s="181" t="e">
        <f>NA()</f>
        <v>#N/A</v>
      </c>
      <c r="F67" s="181">
        <f>IF(ISNUMBER('将来負担比率（分子）の構造'!J$53), IF('将来負担比率（分子）の構造'!J$53 &lt; 0, 0, '将来負担比率（分子）の構造'!J$53), NA())</f>
        <v>7241</v>
      </c>
      <c r="G67" s="181" t="e">
        <f>NA()</f>
        <v>#N/A</v>
      </c>
      <c r="H67" s="181" t="e">
        <f>NA()</f>
        <v>#N/A</v>
      </c>
      <c r="I67" s="181">
        <f>IF(ISNUMBER('将来負担比率（分子）の構造'!K$53), IF('将来負担比率（分子）の構造'!K$53 &lt; 0, 0, '将来負担比率（分子）の構造'!K$53), NA())</f>
        <v>5848</v>
      </c>
      <c r="J67" s="181" t="e">
        <f>NA()</f>
        <v>#N/A</v>
      </c>
      <c r="K67" s="181" t="e">
        <f>NA()</f>
        <v>#N/A</v>
      </c>
      <c r="L67" s="181">
        <f>IF(ISNUMBER('将来負担比率（分子）の構造'!L$53), IF('将来負担比率（分子）の構造'!L$53 &lt; 0, 0, '将来負担比率（分子）の構造'!L$53), NA())</f>
        <v>4434</v>
      </c>
      <c r="M67" s="181" t="e">
        <f>NA()</f>
        <v>#N/A</v>
      </c>
      <c r="N67" s="181" t="e">
        <f>NA()</f>
        <v>#N/A</v>
      </c>
      <c r="O67" s="181">
        <f>IF(ISNUMBER('将来負担比率（分子）の構造'!M$53), IF('将来負担比率（分子）の構造'!M$53 &lt; 0, 0, '将来負担比率（分子）の構造'!M$53), NA())</f>
        <v>3456</v>
      </c>
      <c r="P67" s="181" t="e">
        <f>NA()</f>
        <v>#N/A</v>
      </c>
    </row>
    <row r="70" spans="1:16" x14ac:dyDescent="0.2">
      <c r="A70" s="183" t="s">
        <v>74</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75</v>
      </c>
      <c r="B72" s="185">
        <f>基金残高に係る経年分析!F55</f>
        <v>1200</v>
      </c>
      <c r="C72" s="185">
        <f>基金残高に係る経年分析!G55</f>
        <v>1572</v>
      </c>
      <c r="D72" s="185">
        <f>基金残高に係る経年分析!H55</f>
        <v>1925</v>
      </c>
    </row>
    <row r="73" spans="1:16" x14ac:dyDescent="0.2">
      <c r="A73" s="184" t="s">
        <v>76</v>
      </c>
      <c r="B73" s="185" t="str">
        <f>基金残高に係る経年分析!F56</f>
        <v>-</v>
      </c>
      <c r="C73" s="185" t="str">
        <f>基金残高に係る経年分析!G56</f>
        <v>-</v>
      </c>
      <c r="D73" s="185" t="str">
        <f>基金残高に係る経年分析!H56</f>
        <v>-</v>
      </c>
    </row>
    <row r="74" spans="1:16" x14ac:dyDescent="0.2">
      <c r="A74" s="184" t="s">
        <v>77</v>
      </c>
      <c r="B74" s="185">
        <f>基金残高に係る経年分析!F57</f>
        <v>556</v>
      </c>
      <c r="C74" s="185">
        <f>基金残高に係る経年分析!G57</f>
        <v>600</v>
      </c>
      <c r="D74" s="185">
        <f>基金残高に係る経年分析!H57</f>
        <v>960</v>
      </c>
    </row>
  </sheetData>
  <sheetProtection algorithmName="SHA-512" hashValue="4qV5CB2jP703eMyktvWVBUgddVGAhC2i2BRsEma7K1033lWmYND1Ity6HJggOjhsEvXRHO8K7xW2VzbiVsoNRQ==" saltValue="FgxlL+lF8wqd3pcM5e23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9545339</v>
      </c>
      <c r="S5" s="736"/>
      <c r="T5" s="736"/>
      <c r="U5" s="736"/>
      <c r="V5" s="736"/>
      <c r="W5" s="736"/>
      <c r="X5" s="736"/>
      <c r="Y5" s="779"/>
      <c r="Z5" s="797">
        <v>33</v>
      </c>
      <c r="AA5" s="797"/>
      <c r="AB5" s="797"/>
      <c r="AC5" s="797"/>
      <c r="AD5" s="798">
        <v>8946282</v>
      </c>
      <c r="AE5" s="798"/>
      <c r="AF5" s="798"/>
      <c r="AG5" s="798"/>
      <c r="AH5" s="798"/>
      <c r="AI5" s="798"/>
      <c r="AJ5" s="798"/>
      <c r="AK5" s="798"/>
      <c r="AL5" s="780">
        <v>74</v>
      </c>
      <c r="AM5" s="751"/>
      <c r="AN5" s="751"/>
      <c r="AO5" s="781"/>
      <c r="AP5" s="746" t="s">
        <v>229</v>
      </c>
      <c r="AQ5" s="747"/>
      <c r="AR5" s="747"/>
      <c r="AS5" s="747"/>
      <c r="AT5" s="747"/>
      <c r="AU5" s="747"/>
      <c r="AV5" s="747"/>
      <c r="AW5" s="747"/>
      <c r="AX5" s="747"/>
      <c r="AY5" s="747"/>
      <c r="AZ5" s="747"/>
      <c r="BA5" s="747"/>
      <c r="BB5" s="747"/>
      <c r="BC5" s="747"/>
      <c r="BD5" s="747"/>
      <c r="BE5" s="747"/>
      <c r="BF5" s="748"/>
      <c r="BG5" s="680">
        <v>8946282</v>
      </c>
      <c r="BH5" s="681"/>
      <c r="BI5" s="681"/>
      <c r="BJ5" s="681"/>
      <c r="BK5" s="681"/>
      <c r="BL5" s="681"/>
      <c r="BM5" s="681"/>
      <c r="BN5" s="682"/>
      <c r="BO5" s="713">
        <v>93.7</v>
      </c>
      <c r="BP5" s="713"/>
      <c r="BQ5" s="713"/>
      <c r="BR5" s="713"/>
      <c r="BS5" s="714">
        <v>6608</v>
      </c>
      <c r="BT5" s="714"/>
      <c r="BU5" s="714"/>
      <c r="BV5" s="714"/>
      <c r="BW5" s="714"/>
      <c r="BX5" s="714"/>
      <c r="BY5" s="714"/>
      <c r="BZ5" s="714"/>
      <c r="CA5" s="714"/>
      <c r="CB5" s="768"/>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99163</v>
      </c>
      <c r="S6" s="681"/>
      <c r="T6" s="681"/>
      <c r="U6" s="681"/>
      <c r="V6" s="681"/>
      <c r="W6" s="681"/>
      <c r="X6" s="681"/>
      <c r="Y6" s="682"/>
      <c r="Z6" s="713">
        <v>0.3</v>
      </c>
      <c r="AA6" s="713"/>
      <c r="AB6" s="713"/>
      <c r="AC6" s="713"/>
      <c r="AD6" s="714">
        <v>99163</v>
      </c>
      <c r="AE6" s="714"/>
      <c r="AF6" s="714"/>
      <c r="AG6" s="714"/>
      <c r="AH6" s="714"/>
      <c r="AI6" s="714"/>
      <c r="AJ6" s="714"/>
      <c r="AK6" s="714"/>
      <c r="AL6" s="683">
        <v>0.8</v>
      </c>
      <c r="AM6" s="684"/>
      <c r="AN6" s="684"/>
      <c r="AO6" s="715"/>
      <c r="AP6" s="677" t="s">
        <v>234</v>
      </c>
      <c r="AQ6" s="678"/>
      <c r="AR6" s="678"/>
      <c r="AS6" s="678"/>
      <c r="AT6" s="678"/>
      <c r="AU6" s="678"/>
      <c r="AV6" s="678"/>
      <c r="AW6" s="678"/>
      <c r="AX6" s="678"/>
      <c r="AY6" s="678"/>
      <c r="AZ6" s="678"/>
      <c r="BA6" s="678"/>
      <c r="BB6" s="678"/>
      <c r="BC6" s="678"/>
      <c r="BD6" s="678"/>
      <c r="BE6" s="678"/>
      <c r="BF6" s="679"/>
      <c r="BG6" s="680">
        <v>8946282</v>
      </c>
      <c r="BH6" s="681"/>
      <c r="BI6" s="681"/>
      <c r="BJ6" s="681"/>
      <c r="BK6" s="681"/>
      <c r="BL6" s="681"/>
      <c r="BM6" s="681"/>
      <c r="BN6" s="682"/>
      <c r="BO6" s="713">
        <v>93.7</v>
      </c>
      <c r="BP6" s="713"/>
      <c r="BQ6" s="713"/>
      <c r="BR6" s="713"/>
      <c r="BS6" s="714">
        <v>6608</v>
      </c>
      <c r="BT6" s="714"/>
      <c r="BU6" s="714"/>
      <c r="BV6" s="714"/>
      <c r="BW6" s="714"/>
      <c r="BX6" s="714"/>
      <c r="BY6" s="714"/>
      <c r="BZ6" s="714"/>
      <c r="CA6" s="714"/>
      <c r="CB6" s="768"/>
      <c r="CD6" s="738" t="s">
        <v>235</v>
      </c>
      <c r="CE6" s="739"/>
      <c r="CF6" s="739"/>
      <c r="CG6" s="739"/>
      <c r="CH6" s="739"/>
      <c r="CI6" s="739"/>
      <c r="CJ6" s="739"/>
      <c r="CK6" s="739"/>
      <c r="CL6" s="739"/>
      <c r="CM6" s="739"/>
      <c r="CN6" s="739"/>
      <c r="CO6" s="739"/>
      <c r="CP6" s="739"/>
      <c r="CQ6" s="740"/>
      <c r="CR6" s="680">
        <v>218627</v>
      </c>
      <c r="CS6" s="681"/>
      <c r="CT6" s="681"/>
      <c r="CU6" s="681"/>
      <c r="CV6" s="681"/>
      <c r="CW6" s="681"/>
      <c r="CX6" s="681"/>
      <c r="CY6" s="682"/>
      <c r="CZ6" s="780">
        <v>0.8</v>
      </c>
      <c r="DA6" s="751"/>
      <c r="DB6" s="751"/>
      <c r="DC6" s="783"/>
      <c r="DD6" s="686" t="s">
        <v>236</v>
      </c>
      <c r="DE6" s="681"/>
      <c r="DF6" s="681"/>
      <c r="DG6" s="681"/>
      <c r="DH6" s="681"/>
      <c r="DI6" s="681"/>
      <c r="DJ6" s="681"/>
      <c r="DK6" s="681"/>
      <c r="DL6" s="681"/>
      <c r="DM6" s="681"/>
      <c r="DN6" s="681"/>
      <c r="DO6" s="681"/>
      <c r="DP6" s="682"/>
      <c r="DQ6" s="686">
        <v>218499</v>
      </c>
      <c r="DR6" s="681"/>
      <c r="DS6" s="681"/>
      <c r="DT6" s="681"/>
      <c r="DU6" s="681"/>
      <c r="DV6" s="681"/>
      <c r="DW6" s="681"/>
      <c r="DX6" s="681"/>
      <c r="DY6" s="681"/>
      <c r="DZ6" s="681"/>
      <c r="EA6" s="681"/>
      <c r="EB6" s="681"/>
      <c r="EC6" s="726"/>
    </row>
    <row r="7" spans="2:143" ht="11.25" customHeight="1" x14ac:dyDescent="0.2">
      <c r="B7" s="677" t="s">
        <v>237</v>
      </c>
      <c r="C7" s="678"/>
      <c r="D7" s="678"/>
      <c r="E7" s="678"/>
      <c r="F7" s="678"/>
      <c r="G7" s="678"/>
      <c r="H7" s="678"/>
      <c r="I7" s="678"/>
      <c r="J7" s="678"/>
      <c r="K7" s="678"/>
      <c r="L7" s="678"/>
      <c r="M7" s="678"/>
      <c r="N7" s="678"/>
      <c r="O7" s="678"/>
      <c r="P7" s="678"/>
      <c r="Q7" s="679"/>
      <c r="R7" s="680">
        <v>7229</v>
      </c>
      <c r="S7" s="681"/>
      <c r="T7" s="681"/>
      <c r="U7" s="681"/>
      <c r="V7" s="681"/>
      <c r="W7" s="681"/>
      <c r="X7" s="681"/>
      <c r="Y7" s="682"/>
      <c r="Z7" s="713">
        <v>0</v>
      </c>
      <c r="AA7" s="713"/>
      <c r="AB7" s="713"/>
      <c r="AC7" s="713"/>
      <c r="AD7" s="714">
        <v>7229</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5247590</v>
      </c>
      <c r="BH7" s="681"/>
      <c r="BI7" s="681"/>
      <c r="BJ7" s="681"/>
      <c r="BK7" s="681"/>
      <c r="BL7" s="681"/>
      <c r="BM7" s="681"/>
      <c r="BN7" s="682"/>
      <c r="BO7" s="713">
        <v>55</v>
      </c>
      <c r="BP7" s="713"/>
      <c r="BQ7" s="713"/>
      <c r="BR7" s="713"/>
      <c r="BS7" s="714">
        <v>6608</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10441017</v>
      </c>
      <c r="CS7" s="681"/>
      <c r="CT7" s="681"/>
      <c r="CU7" s="681"/>
      <c r="CV7" s="681"/>
      <c r="CW7" s="681"/>
      <c r="CX7" s="681"/>
      <c r="CY7" s="682"/>
      <c r="CZ7" s="713">
        <v>38.299999999999997</v>
      </c>
      <c r="DA7" s="713"/>
      <c r="DB7" s="713"/>
      <c r="DC7" s="713"/>
      <c r="DD7" s="686">
        <v>62757</v>
      </c>
      <c r="DE7" s="681"/>
      <c r="DF7" s="681"/>
      <c r="DG7" s="681"/>
      <c r="DH7" s="681"/>
      <c r="DI7" s="681"/>
      <c r="DJ7" s="681"/>
      <c r="DK7" s="681"/>
      <c r="DL7" s="681"/>
      <c r="DM7" s="681"/>
      <c r="DN7" s="681"/>
      <c r="DO7" s="681"/>
      <c r="DP7" s="682"/>
      <c r="DQ7" s="686">
        <v>3996424</v>
      </c>
      <c r="DR7" s="681"/>
      <c r="DS7" s="681"/>
      <c r="DT7" s="681"/>
      <c r="DU7" s="681"/>
      <c r="DV7" s="681"/>
      <c r="DW7" s="681"/>
      <c r="DX7" s="681"/>
      <c r="DY7" s="681"/>
      <c r="DZ7" s="681"/>
      <c r="EA7" s="681"/>
      <c r="EB7" s="681"/>
      <c r="EC7" s="726"/>
    </row>
    <row r="8" spans="2:143" ht="11.25" customHeight="1" x14ac:dyDescent="0.2">
      <c r="B8" s="677" t="s">
        <v>240</v>
      </c>
      <c r="C8" s="678"/>
      <c r="D8" s="678"/>
      <c r="E8" s="678"/>
      <c r="F8" s="678"/>
      <c r="G8" s="678"/>
      <c r="H8" s="678"/>
      <c r="I8" s="678"/>
      <c r="J8" s="678"/>
      <c r="K8" s="678"/>
      <c r="L8" s="678"/>
      <c r="M8" s="678"/>
      <c r="N8" s="678"/>
      <c r="O8" s="678"/>
      <c r="P8" s="678"/>
      <c r="Q8" s="679"/>
      <c r="R8" s="680">
        <v>61120</v>
      </c>
      <c r="S8" s="681"/>
      <c r="T8" s="681"/>
      <c r="U8" s="681"/>
      <c r="V8" s="681"/>
      <c r="W8" s="681"/>
      <c r="X8" s="681"/>
      <c r="Y8" s="682"/>
      <c r="Z8" s="713">
        <v>0.2</v>
      </c>
      <c r="AA8" s="713"/>
      <c r="AB8" s="713"/>
      <c r="AC8" s="713"/>
      <c r="AD8" s="714">
        <v>61120</v>
      </c>
      <c r="AE8" s="714"/>
      <c r="AF8" s="714"/>
      <c r="AG8" s="714"/>
      <c r="AH8" s="714"/>
      <c r="AI8" s="714"/>
      <c r="AJ8" s="714"/>
      <c r="AK8" s="714"/>
      <c r="AL8" s="683">
        <v>0.5</v>
      </c>
      <c r="AM8" s="684"/>
      <c r="AN8" s="684"/>
      <c r="AO8" s="715"/>
      <c r="AP8" s="677" t="s">
        <v>241</v>
      </c>
      <c r="AQ8" s="678"/>
      <c r="AR8" s="678"/>
      <c r="AS8" s="678"/>
      <c r="AT8" s="678"/>
      <c r="AU8" s="678"/>
      <c r="AV8" s="678"/>
      <c r="AW8" s="678"/>
      <c r="AX8" s="678"/>
      <c r="AY8" s="678"/>
      <c r="AZ8" s="678"/>
      <c r="BA8" s="678"/>
      <c r="BB8" s="678"/>
      <c r="BC8" s="678"/>
      <c r="BD8" s="678"/>
      <c r="BE8" s="678"/>
      <c r="BF8" s="679"/>
      <c r="BG8" s="680">
        <v>104833</v>
      </c>
      <c r="BH8" s="681"/>
      <c r="BI8" s="681"/>
      <c r="BJ8" s="681"/>
      <c r="BK8" s="681"/>
      <c r="BL8" s="681"/>
      <c r="BM8" s="681"/>
      <c r="BN8" s="682"/>
      <c r="BO8" s="713">
        <v>1.1000000000000001</v>
      </c>
      <c r="BP8" s="713"/>
      <c r="BQ8" s="713"/>
      <c r="BR8" s="713"/>
      <c r="BS8" s="686" t="s">
        <v>236</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8044313</v>
      </c>
      <c r="CS8" s="681"/>
      <c r="CT8" s="681"/>
      <c r="CU8" s="681"/>
      <c r="CV8" s="681"/>
      <c r="CW8" s="681"/>
      <c r="CX8" s="681"/>
      <c r="CY8" s="682"/>
      <c r="CZ8" s="713">
        <v>29.5</v>
      </c>
      <c r="DA8" s="713"/>
      <c r="DB8" s="713"/>
      <c r="DC8" s="713"/>
      <c r="DD8" s="686">
        <v>102327</v>
      </c>
      <c r="DE8" s="681"/>
      <c r="DF8" s="681"/>
      <c r="DG8" s="681"/>
      <c r="DH8" s="681"/>
      <c r="DI8" s="681"/>
      <c r="DJ8" s="681"/>
      <c r="DK8" s="681"/>
      <c r="DL8" s="681"/>
      <c r="DM8" s="681"/>
      <c r="DN8" s="681"/>
      <c r="DO8" s="681"/>
      <c r="DP8" s="682"/>
      <c r="DQ8" s="686">
        <v>4330544</v>
      </c>
      <c r="DR8" s="681"/>
      <c r="DS8" s="681"/>
      <c r="DT8" s="681"/>
      <c r="DU8" s="681"/>
      <c r="DV8" s="681"/>
      <c r="DW8" s="681"/>
      <c r="DX8" s="681"/>
      <c r="DY8" s="681"/>
      <c r="DZ8" s="681"/>
      <c r="EA8" s="681"/>
      <c r="EB8" s="681"/>
      <c r="EC8" s="726"/>
    </row>
    <row r="9" spans="2:143" ht="11.25" customHeight="1" x14ac:dyDescent="0.2">
      <c r="B9" s="677" t="s">
        <v>243</v>
      </c>
      <c r="C9" s="678"/>
      <c r="D9" s="678"/>
      <c r="E9" s="678"/>
      <c r="F9" s="678"/>
      <c r="G9" s="678"/>
      <c r="H9" s="678"/>
      <c r="I9" s="678"/>
      <c r="J9" s="678"/>
      <c r="K9" s="678"/>
      <c r="L9" s="678"/>
      <c r="M9" s="678"/>
      <c r="N9" s="678"/>
      <c r="O9" s="678"/>
      <c r="P9" s="678"/>
      <c r="Q9" s="679"/>
      <c r="R9" s="680">
        <v>72365</v>
      </c>
      <c r="S9" s="681"/>
      <c r="T9" s="681"/>
      <c r="U9" s="681"/>
      <c r="V9" s="681"/>
      <c r="W9" s="681"/>
      <c r="X9" s="681"/>
      <c r="Y9" s="682"/>
      <c r="Z9" s="713">
        <v>0.3</v>
      </c>
      <c r="AA9" s="713"/>
      <c r="AB9" s="713"/>
      <c r="AC9" s="713"/>
      <c r="AD9" s="714">
        <v>72365</v>
      </c>
      <c r="AE9" s="714"/>
      <c r="AF9" s="714"/>
      <c r="AG9" s="714"/>
      <c r="AH9" s="714"/>
      <c r="AI9" s="714"/>
      <c r="AJ9" s="714"/>
      <c r="AK9" s="714"/>
      <c r="AL9" s="683">
        <v>0.6</v>
      </c>
      <c r="AM9" s="684"/>
      <c r="AN9" s="684"/>
      <c r="AO9" s="715"/>
      <c r="AP9" s="677" t="s">
        <v>244</v>
      </c>
      <c r="AQ9" s="678"/>
      <c r="AR9" s="678"/>
      <c r="AS9" s="678"/>
      <c r="AT9" s="678"/>
      <c r="AU9" s="678"/>
      <c r="AV9" s="678"/>
      <c r="AW9" s="678"/>
      <c r="AX9" s="678"/>
      <c r="AY9" s="678"/>
      <c r="AZ9" s="678"/>
      <c r="BA9" s="678"/>
      <c r="BB9" s="678"/>
      <c r="BC9" s="678"/>
      <c r="BD9" s="678"/>
      <c r="BE9" s="678"/>
      <c r="BF9" s="679"/>
      <c r="BG9" s="680">
        <v>4899265</v>
      </c>
      <c r="BH9" s="681"/>
      <c r="BI9" s="681"/>
      <c r="BJ9" s="681"/>
      <c r="BK9" s="681"/>
      <c r="BL9" s="681"/>
      <c r="BM9" s="681"/>
      <c r="BN9" s="682"/>
      <c r="BO9" s="713">
        <v>51.3</v>
      </c>
      <c r="BP9" s="713"/>
      <c r="BQ9" s="713"/>
      <c r="BR9" s="713"/>
      <c r="BS9" s="686" t="s">
        <v>245</v>
      </c>
      <c r="BT9" s="681"/>
      <c r="BU9" s="681"/>
      <c r="BV9" s="681"/>
      <c r="BW9" s="681"/>
      <c r="BX9" s="681"/>
      <c r="BY9" s="681"/>
      <c r="BZ9" s="681"/>
      <c r="CA9" s="681"/>
      <c r="CB9" s="726"/>
      <c r="CD9" s="727" t="s">
        <v>246</v>
      </c>
      <c r="CE9" s="724"/>
      <c r="CF9" s="724"/>
      <c r="CG9" s="724"/>
      <c r="CH9" s="724"/>
      <c r="CI9" s="724"/>
      <c r="CJ9" s="724"/>
      <c r="CK9" s="724"/>
      <c r="CL9" s="724"/>
      <c r="CM9" s="724"/>
      <c r="CN9" s="724"/>
      <c r="CO9" s="724"/>
      <c r="CP9" s="724"/>
      <c r="CQ9" s="725"/>
      <c r="CR9" s="680">
        <v>1699773</v>
      </c>
      <c r="CS9" s="681"/>
      <c r="CT9" s="681"/>
      <c r="CU9" s="681"/>
      <c r="CV9" s="681"/>
      <c r="CW9" s="681"/>
      <c r="CX9" s="681"/>
      <c r="CY9" s="682"/>
      <c r="CZ9" s="713">
        <v>6.2</v>
      </c>
      <c r="DA9" s="713"/>
      <c r="DB9" s="713"/>
      <c r="DC9" s="713"/>
      <c r="DD9" s="686">
        <v>65152</v>
      </c>
      <c r="DE9" s="681"/>
      <c r="DF9" s="681"/>
      <c r="DG9" s="681"/>
      <c r="DH9" s="681"/>
      <c r="DI9" s="681"/>
      <c r="DJ9" s="681"/>
      <c r="DK9" s="681"/>
      <c r="DL9" s="681"/>
      <c r="DM9" s="681"/>
      <c r="DN9" s="681"/>
      <c r="DO9" s="681"/>
      <c r="DP9" s="682"/>
      <c r="DQ9" s="686">
        <v>1108705</v>
      </c>
      <c r="DR9" s="681"/>
      <c r="DS9" s="681"/>
      <c r="DT9" s="681"/>
      <c r="DU9" s="681"/>
      <c r="DV9" s="681"/>
      <c r="DW9" s="681"/>
      <c r="DX9" s="681"/>
      <c r="DY9" s="681"/>
      <c r="DZ9" s="681"/>
      <c r="EA9" s="681"/>
      <c r="EB9" s="681"/>
      <c r="EC9" s="726"/>
    </row>
    <row r="10" spans="2:143" ht="11.25" customHeight="1" x14ac:dyDescent="0.2">
      <c r="B10" s="677" t="s">
        <v>247</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127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123228</v>
      </c>
      <c r="BH10" s="681"/>
      <c r="BI10" s="681"/>
      <c r="BJ10" s="681"/>
      <c r="BK10" s="681"/>
      <c r="BL10" s="681"/>
      <c r="BM10" s="681"/>
      <c r="BN10" s="682"/>
      <c r="BO10" s="713">
        <v>1.3</v>
      </c>
      <c r="BP10" s="713"/>
      <c r="BQ10" s="713"/>
      <c r="BR10" s="713"/>
      <c r="BS10" s="686" t="s">
        <v>236</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v>37995</v>
      </c>
      <c r="CS10" s="681"/>
      <c r="CT10" s="681"/>
      <c r="CU10" s="681"/>
      <c r="CV10" s="681"/>
      <c r="CW10" s="681"/>
      <c r="CX10" s="681"/>
      <c r="CY10" s="682"/>
      <c r="CZ10" s="713">
        <v>0.1</v>
      </c>
      <c r="DA10" s="713"/>
      <c r="DB10" s="713"/>
      <c r="DC10" s="713"/>
      <c r="DD10" s="686" t="s">
        <v>236</v>
      </c>
      <c r="DE10" s="681"/>
      <c r="DF10" s="681"/>
      <c r="DG10" s="681"/>
      <c r="DH10" s="681"/>
      <c r="DI10" s="681"/>
      <c r="DJ10" s="681"/>
      <c r="DK10" s="681"/>
      <c r="DL10" s="681"/>
      <c r="DM10" s="681"/>
      <c r="DN10" s="681"/>
      <c r="DO10" s="681"/>
      <c r="DP10" s="682"/>
      <c r="DQ10" s="686">
        <v>1409</v>
      </c>
      <c r="DR10" s="681"/>
      <c r="DS10" s="681"/>
      <c r="DT10" s="681"/>
      <c r="DU10" s="681"/>
      <c r="DV10" s="681"/>
      <c r="DW10" s="681"/>
      <c r="DX10" s="681"/>
      <c r="DY10" s="681"/>
      <c r="DZ10" s="681"/>
      <c r="EA10" s="681"/>
      <c r="EB10" s="681"/>
      <c r="EC10" s="726"/>
    </row>
    <row r="11" spans="2:143" ht="11.25" customHeight="1" x14ac:dyDescent="0.2">
      <c r="B11" s="677" t="s">
        <v>250</v>
      </c>
      <c r="C11" s="678"/>
      <c r="D11" s="678"/>
      <c r="E11" s="678"/>
      <c r="F11" s="678"/>
      <c r="G11" s="678"/>
      <c r="H11" s="678"/>
      <c r="I11" s="678"/>
      <c r="J11" s="678"/>
      <c r="K11" s="678"/>
      <c r="L11" s="678"/>
      <c r="M11" s="678"/>
      <c r="N11" s="678"/>
      <c r="O11" s="678"/>
      <c r="P11" s="678"/>
      <c r="Q11" s="679"/>
      <c r="R11" s="680">
        <v>1080760</v>
      </c>
      <c r="S11" s="681"/>
      <c r="T11" s="681"/>
      <c r="U11" s="681"/>
      <c r="V11" s="681"/>
      <c r="W11" s="681"/>
      <c r="X11" s="681"/>
      <c r="Y11" s="682"/>
      <c r="Z11" s="683">
        <v>3.7</v>
      </c>
      <c r="AA11" s="684"/>
      <c r="AB11" s="684"/>
      <c r="AC11" s="685"/>
      <c r="AD11" s="686">
        <v>1080760</v>
      </c>
      <c r="AE11" s="681"/>
      <c r="AF11" s="681"/>
      <c r="AG11" s="681"/>
      <c r="AH11" s="681"/>
      <c r="AI11" s="681"/>
      <c r="AJ11" s="681"/>
      <c r="AK11" s="682"/>
      <c r="AL11" s="683">
        <v>8.9</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120264</v>
      </c>
      <c r="BH11" s="681"/>
      <c r="BI11" s="681"/>
      <c r="BJ11" s="681"/>
      <c r="BK11" s="681"/>
      <c r="BL11" s="681"/>
      <c r="BM11" s="681"/>
      <c r="BN11" s="682"/>
      <c r="BO11" s="713">
        <v>1.3</v>
      </c>
      <c r="BP11" s="713"/>
      <c r="BQ11" s="713"/>
      <c r="BR11" s="713"/>
      <c r="BS11" s="686">
        <v>6608</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v>17055</v>
      </c>
      <c r="CS11" s="681"/>
      <c r="CT11" s="681"/>
      <c r="CU11" s="681"/>
      <c r="CV11" s="681"/>
      <c r="CW11" s="681"/>
      <c r="CX11" s="681"/>
      <c r="CY11" s="682"/>
      <c r="CZ11" s="713">
        <v>0.1</v>
      </c>
      <c r="DA11" s="713"/>
      <c r="DB11" s="713"/>
      <c r="DC11" s="713"/>
      <c r="DD11" s="686" t="s">
        <v>245</v>
      </c>
      <c r="DE11" s="681"/>
      <c r="DF11" s="681"/>
      <c r="DG11" s="681"/>
      <c r="DH11" s="681"/>
      <c r="DI11" s="681"/>
      <c r="DJ11" s="681"/>
      <c r="DK11" s="681"/>
      <c r="DL11" s="681"/>
      <c r="DM11" s="681"/>
      <c r="DN11" s="681"/>
      <c r="DO11" s="681"/>
      <c r="DP11" s="682"/>
      <c r="DQ11" s="686">
        <v>12316</v>
      </c>
      <c r="DR11" s="681"/>
      <c r="DS11" s="681"/>
      <c r="DT11" s="681"/>
      <c r="DU11" s="681"/>
      <c r="DV11" s="681"/>
      <c r="DW11" s="681"/>
      <c r="DX11" s="681"/>
      <c r="DY11" s="681"/>
      <c r="DZ11" s="681"/>
      <c r="EA11" s="681"/>
      <c r="EB11" s="681"/>
      <c r="EC11" s="726"/>
    </row>
    <row r="12" spans="2:143" ht="11.25" customHeight="1" x14ac:dyDescent="0.2">
      <c r="B12" s="677" t="s">
        <v>253</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127</v>
      </c>
      <c r="AE12" s="714"/>
      <c r="AF12" s="714"/>
      <c r="AG12" s="714"/>
      <c r="AH12" s="714"/>
      <c r="AI12" s="714"/>
      <c r="AJ12" s="714"/>
      <c r="AK12" s="714"/>
      <c r="AL12" s="683" t="s">
        <v>236</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3405302</v>
      </c>
      <c r="BH12" s="681"/>
      <c r="BI12" s="681"/>
      <c r="BJ12" s="681"/>
      <c r="BK12" s="681"/>
      <c r="BL12" s="681"/>
      <c r="BM12" s="681"/>
      <c r="BN12" s="682"/>
      <c r="BO12" s="713">
        <v>35.700000000000003</v>
      </c>
      <c r="BP12" s="713"/>
      <c r="BQ12" s="713"/>
      <c r="BR12" s="713"/>
      <c r="BS12" s="686" t="s">
        <v>236</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425493</v>
      </c>
      <c r="CS12" s="681"/>
      <c r="CT12" s="681"/>
      <c r="CU12" s="681"/>
      <c r="CV12" s="681"/>
      <c r="CW12" s="681"/>
      <c r="CX12" s="681"/>
      <c r="CY12" s="682"/>
      <c r="CZ12" s="713">
        <v>1.6</v>
      </c>
      <c r="DA12" s="713"/>
      <c r="DB12" s="713"/>
      <c r="DC12" s="713"/>
      <c r="DD12" s="686">
        <v>811</v>
      </c>
      <c r="DE12" s="681"/>
      <c r="DF12" s="681"/>
      <c r="DG12" s="681"/>
      <c r="DH12" s="681"/>
      <c r="DI12" s="681"/>
      <c r="DJ12" s="681"/>
      <c r="DK12" s="681"/>
      <c r="DL12" s="681"/>
      <c r="DM12" s="681"/>
      <c r="DN12" s="681"/>
      <c r="DO12" s="681"/>
      <c r="DP12" s="682"/>
      <c r="DQ12" s="686">
        <v>415894</v>
      </c>
      <c r="DR12" s="681"/>
      <c r="DS12" s="681"/>
      <c r="DT12" s="681"/>
      <c r="DU12" s="681"/>
      <c r="DV12" s="681"/>
      <c r="DW12" s="681"/>
      <c r="DX12" s="681"/>
      <c r="DY12" s="681"/>
      <c r="DZ12" s="681"/>
      <c r="EA12" s="681"/>
      <c r="EB12" s="681"/>
      <c r="EC12" s="726"/>
    </row>
    <row r="13" spans="2:143" ht="11.25" customHeight="1" x14ac:dyDescent="0.2">
      <c r="B13" s="677" t="s">
        <v>256</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236</v>
      </c>
      <c r="AA13" s="713"/>
      <c r="AB13" s="713"/>
      <c r="AC13" s="713"/>
      <c r="AD13" s="714" t="s">
        <v>236</v>
      </c>
      <c r="AE13" s="714"/>
      <c r="AF13" s="714"/>
      <c r="AG13" s="714"/>
      <c r="AH13" s="714"/>
      <c r="AI13" s="714"/>
      <c r="AJ13" s="714"/>
      <c r="AK13" s="714"/>
      <c r="AL13" s="683" t="s">
        <v>236</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3375991</v>
      </c>
      <c r="BH13" s="681"/>
      <c r="BI13" s="681"/>
      <c r="BJ13" s="681"/>
      <c r="BK13" s="681"/>
      <c r="BL13" s="681"/>
      <c r="BM13" s="681"/>
      <c r="BN13" s="682"/>
      <c r="BO13" s="713">
        <v>35.4</v>
      </c>
      <c r="BP13" s="713"/>
      <c r="BQ13" s="713"/>
      <c r="BR13" s="713"/>
      <c r="BS13" s="686" t="s">
        <v>236</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1403527</v>
      </c>
      <c r="CS13" s="681"/>
      <c r="CT13" s="681"/>
      <c r="CU13" s="681"/>
      <c r="CV13" s="681"/>
      <c r="CW13" s="681"/>
      <c r="CX13" s="681"/>
      <c r="CY13" s="682"/>
      <c r="CZ13" s="713">
        <v>5.0999999999999996</v>
      </c>
      <c r="DA13" s="713"/>
      <c r="DB13" s="713"/>
      <c r="DC13" s="713"/>
      <c r="DD13" s="686">
        <v>251360</v>
      </c>
      <c r="DE13" s="681"/>
      <c r="DF13" s="681"/>
      <c r="DG13" s="681"/>
      <c r="DH13" s="681"/>
      <c r="DI13" s="681"/>
      <c r="DJ13" s="681"/>
      <c r="DK13" s="681"/>
      <c r="DL13" s="681"/>
      <c r="DM13" s="681"/>
      <c r="DN13" s="681"/>
      <c r="DO13" s="681"/>
      <c r="DP13" s="682"/>
      <c r="DQ13" s="686">
        <v>1123875</v>
      </c>
      <c r="DR13" s="681"/>
      <c r="DS13" s="681"/>
      <c r="DT13" s="681"/>
      <c r="DU13" s="681"/>
      <c r="DV13" s="681"/>
      <c r="DW13" s="681"/>
      <c r="DX13" s="681"/>
      <c r="DY13" s="681"/>
      <c r="DZ13" s="681"/>
      <c r="EA13" s="681"/>
      <c r="EB13" s="681"/>
      <c r="EC13" s="726"/>
    </row>
    <row r="14" spans="2:143" ht="11.25" customHeight="1" x14ac:dyDescent="0.2">
      <c r="B14" s="677" t="s">
        <v>259</v>
      </c>
      <c r="C14" s="678"/>
      <c r="D14" s="678"/>
      <c r="E14" s="678"/>
      <c r="F14" s="678"/>
      <c r="G14" s="678"/>
      <c r="H14" s="678"/>
      <c r="I14" s="678"/>
      <c r="J14" s="678"/>
      <c r="K14" s="678"/>
      <c r="L14" s="678"/>
      <c r="M14" s="678"/>
      <c r="N14" s="678"/>
      <c r="O14" s="678"/>
      <c r="P14" s="678"/>
      <c r="Q14" s="679"/>
      <c r="R14" s="680">
        <v>28</v>
      </c>
      <c r="S14" s="681"/>
      <c r="T14" s="681"/>
      <c r="U14" s="681"/>
      <c r="V14" s="681"/>
      <c r="W14" s="681"/>
      <c r="X14" s="681"/>
      <c r="Y14" s="682"/>
      <c r="Z14" s="713">
        <v>0</v>
      </c>
      <c r="AA14" s="713"/>
      <c r="AB14" s="713"/>
      <c r="AC14" s="713"/>
      <c r="AD14" s="714">
        <v>28</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61690</v>
      </c>
      <c r="BH14" s="681"/>
      <c r="BI14" s="681"/>
      <c r="BJ14" s="681"/>
      <c r="BK14" s="681"/>
      <c r="BL14" s="681"/>
      <c r="BM14" s="681"/>
      <c r="BN14" s="682"/>
      <c r="BO14" s="713">
        <v>0.6</v>
      </c>
      <c r="BP14" s="713"/>
      <c r="BQ14" s="713"/>
      <c r="BR14" s="713"/>
      <c r="BS14" s="686" t="s">
        <v>236</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1044024</v>
      </c>
      <c r="CS14" s="681"/>
      <c r="CT14" s="681"/>
      <c r="CU14" s="681"/>
      <c r="CV14" s="681"/>
      <c r="CW14" s="681"/>
      <c r="CX14" s="681"/>
      <c r="CY14" s="682"/>
      <c r="CZ14" s="713">
        <v>3.8</v>
      </c>
      <c r="DA14" s="713"/>
      <c r="DB14" s="713"/>
      <c r="DC14" s="713"/>
      <c r="DD14" s="686">
        <v>157548</v>
      </c>
      <c r="DE14" s="681"/>
      <c r="DF14" s="681"/>
      <c r="DG14" s="681"/>
      <c r="DH14" s="681"/>
      <c r="DI14" s="681"/>
      <c r="DJ14" s="681"/>
      <c r="DK14" s="681"/>
      <c r="DL14" s="681"/>
      <c r="DM14" s="681"/>
      <c r="DN14" s="681"/>
      <c r="DO14" s="681"/>
      <c r="DP14" s="682"/>
      <c r="DQ14" s="686">
        <v>887395</v>
      </c>
      <c r="DR14" s="681"/>
      <c r="DS14" s="681"/>
      <c r="DT14" s="681"/>
      <c r="DU14" s="681"/>
      <c r="DV14" s="681"/>
      <c r="DW14" s="681"/>
      <c r="DX14" s="681"/>
      <c r="DY14" s="681"/>
      <c r="DZ14" s="681"/>
      <c r="EA14" s="681"/>
      <c r="EB14" s="681"/>
      <c r="EC14" s="726"/>
    </row>
    <row r="15" spans="2:143" ht="11.25" customHeight="1" x14ac:dyDescent="0.2">
      <c r="B15" s="677" t="s">
        <v>262</v>
      </c>
      <c r="C15" s="678"/>
      <c r="D15" s="678"/>
      <c r="E15" s="678"/>
      <c r="F15" s="678"/>
      <c r="G15" s="678"/>
      <c r="H15" s="678"/>
      <c r="I15" s="678"/>
      <c r="J15" s="678"/>
      <c r="K15" s="678"/>
      <c r="L15" s="678"/>
      <c r="M15" s="678"/>
      <c r="N15" s="678"/>
      <c r="O15" s="678"/>
      <c r="P15" s="678"/>
      <c r="Q15" s="679"/>
      <c r="R15" s="680" t="s">
        <v>245</v>
      </c>
      <c r="S15" s="681"/>
      <c r="T15" s="681"/>
      <c r="U15" s="681"/>
      <c r="V15" s="681"/>
      <c r="W15" s="681"/>
      <c r="X15" s="681"/>
      <c r="Y15" s="682"/>
      <c r="Z15" s="713" t="s">
        <v>245</v>
      </c>
      <c r="AA15" s="713"/>
      <c r="AB15" s="713"/>
      <c r="AC15" s="713"/>
      <c r="AD15" s="714" t="s">
        <v>236</v>
      </c>
      <c r="AE15" s="714"/>
      <c r="AF15" s="714"/>
      <c r="AG15" s="714"/>
      <c r="AH15" s="714"/>
      <c r="AI15" s="714"/>
      <c r="AJ15" s="714"/>
      <c r="AK15" s="714"/>
      <c r="AL15" s="683" t="s">
        <v>236</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231700</v>
      </c>
      <c r="BH15" s="681"/>
      <c r="BI15" s="681"/>
      <c r="BJ15" s="681"/>
      <c r="BK15" s="681"/>
      <c r="BL15" s="681"/>
      <c r="BM15" s="681"/>
      <c r="BN15" s="682"/>
      <c r="BO15" s="713">
        <v>2.4</v>
      </c>
      <c r="BP15" s="713"/>
      <c r="BQ15" s="713"/>
      <c r="BR15" s="713"/>
      <c r="BS15" s="686" t="s">
        <v>236</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1927776</v>
      </c>
      <c r="CS15" s="681"/>
      <c r="CT15" s="681"/>
      <c r="CU15" s="681"/>
      <c r="CV15" s="681"/>
      <c r="CW15" s="681"/>
      <c r="CX15" s="681"/>
      <c r="CY15" s="682"/>
      <c r="CZ15" s="713">
        <v>7.1</v>
      </c>
      <c r="DA15" s="713"/>
      <c r="DB15" s="713"/>
      <c r="DC15" s="713"/>
      <c r="DD15" s="686">
        <v>329752</v>
      </c>
      <c r="DE15" s="681"/>
      <c r="DF15" s="681"/>
      <c r="DG15" s="681"/>
      <c r="DH15" s="681"/>
      <c r="DI15" s="681"/>
      <c r="DJ15" s="681"/>
      <c r="DK15" s="681"/>
      <c r="DL15" s="681"/>
      <c r="DM15" s="681"/>
      <c r="DN15" s="681"/>
      <c r="DO15" s="681"/>
      <c r="DP15" s="682"/>
      <c r="DQ15" s="686">
        <v>1389804</v>
      </c>
      <c r="DR15" s="681"/>
      <c r="DS15" s="681"/>
      <c r="DT15" s="681"/>
      <c r="DU15" s="681"/>
      <c r="DV15" s="681"/>
      <c r="DW15" s="681"/>
      <c r="DX15" s="681"/>
      <c r="DY15" s="681"/>
      <c r="DZ15" s="681"/>
      <c r="EA15" s="681"/>
      <c r="EB15" s="681"/>
      <c r="EC15" s="726"/>
    </row>
    <row r="16" spans="2:143" ht="11.25" customHeight="1" x14ac:dyDescent="0.2">
      <c r="B16" s="677" t="s">
        <v>265</v>
      </c>
      <c r="C16" s="678"/>
      <c r="D16" s="678"/>
      <c r="E16" s="678"/>
      <c r="F16" s="678"/>
      <c r="G16" s="678"/>
      <c r="H16" s="678"/>
      <c r="I16" s="678"/>
      <c r="J16" s="678"/>
      <c r="K16" s="678"/>
      <c r="L16" s="678"/>
      <c r="M16" s="678"/>
      <c r="N16" s="678"/>
      <c r="O16" s="678"/>
      <c r="P16" s="678"/>
      <c r="Q16" s="679"/>
      <c r="R16" s="680">
        <v>17273</v>
      </c>
      <c r="S16" s="681"/>
      <c r="T16" s="681"/>
      <c r="U16" s="681"/>
      <c r="V16" s="681"/>
      <c r="W16" s="681"/>
      <c r="X16" s="681"/>
      <c r="Y16" s="682"/>
      <c r="Z16" s="713">
        <v>0.1</v>
      </c>
      <c r="AA16" s="713"/>
      <c r="AB16" s="713"/>
      <c r="AC16" s="713"/>
      <c r="AD16" s="714">
        <v>17273</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v>56100</v>
      </c>
      <c r="CS16" s="681"/>
      <c r="CT16" s="681"/>
      <c r="CU16" s="681"/>
      <c r="CV16" s="681"/>
      <c r="CW16" s="681"/>
      <c r="CX16" s="681"/>
      <c r="CY16" s="682"/>
      <c r="CZ16" s="713">
        <v>0.2</v>
      </c>
      <c r="DA16" s="713"/>
      <c r="DB16" s="713"/>
      <c r="DC16" s="713"/>
      <c r="DD16" s="686" t="s">
        <v>236</v>
      </c>
      <c r="DE16" s="681"/>
      <c r="DF16" s="681"/>
      <c r="DG16" s="681"/>
      <c r="DH16" s="681"/>
      <c r="DI16" s="681"/>
      <c r="DJ16" s="681"/>
      <c r="DK16" s="681"/>
      <c r="DL16" s="681"/>
      <c r="DM16" s="681"/>
      <c r="DN16" s="681"/>
      <c r="DO16" s="681"/>
      <c r="DP16" s="682"/>
      <c r="DQ16" s="686">
        <v>1320</v>
      </c>
      <c r="DR16" s="681"/>
      <c r="DS16" s="681"/>
      <c r="DT16" s="681"/>
      <c r="DU16" s="681"/>
      <c r="DV16" s="681"/>
      <c r="DW16" s="681"/>
      <c r="DX16" s="681"/>
      <c r="DY16" s="681"/>
      <c r="DZ16" s="681"/>
      <c r="EA16" s="681"/>
      <c r="EB16" s="681"/>
      <c r="EC16" s="726"/>
    </row>
    <row r="17" spans="2:133" ht="11.25" customHeight="1" x14ac:dyDescent="0.2">
      <c r="B17" s="677" t="s">
        <v>268</v>
      </c>
      <c r="C17" s="678"/>
      <c r="D17" s="678"/>
      <c r="E17" s="678"/>
      <c r="F17" s="678"/>
      <c r="G17" s="678"/>
      <c r="H17" s="678"/>
      <c r="I17" s="678"/>
      <c r="J17" s="678"/>
      <c r="K17" s="678"/>
      <c r="L17" s="678"/>
      <c r="M17" s="678"/>
      <c r="N17" s="678"/>
      <c r="O17" s="678"/>
      <c r="P17" s="678"/>
      <c r="Q17" s="679"/>
      <c r="R17" s="680">
        <v>15178</v>
      </c>
      <c r="S17" s="681"/>
      <c r="T17" s="681"/>
      <c r="U17" s="681"/>
      <c r="V17" s="681"/>
      <c r="W17" s="681"/>
      <c r="X17" s="681"/>
      <c r="Y17" s="682"/>
      <c r="Z17" s="713">
        <v>0.1</v>
      </c>
      <c r="AA17" s="713"/>
      <c r="AB17" s="713"/>
      <c r="AC17" s="713"/>
      <c r="AD17" s="714">
        <v>15178</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236</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1956247</v>
      </c>
      <c r="CS17" s="681"/>
      <c r="CT17" s="681"/>
      <c r="CU17" s="681"/>
      <c r="CV17" s="681"/>
      <c r="CW17" s="681"/>
      <c r="CX17" s="681"/>
      <c r="CY17" s="682"/>
      <c r="CZ17" s="713">
        <v>7.2</v>
      </c>
      <c r="DA17" s="713"/>
      <c r="DB17" s="713"/>
      <c r="DC17" s="713"/>
      <c r="DD17" s="686" t="s">
        <v>236</v>
      </c>
      <c r="DE17" s="681"/>
      <c r="DF17" s="681"/>
      <c r="DG17" s="681"/>
      <c r="DH17" s="681"/>
      <c r="DI17" s="681"/>
      <c r="DJ17" s="681"/>
      <c r="DK17" s="681"/>
      <c r="DL17" s="681"/>
      <c r="DM17" s="681"/>
      <c r="DN17" s="681"/>
      <c r="DO17" s="681"/>
      <c r="DP17" s="682"/>
      <c r="DQ17" s="686">
        <v>1927370</v>
      </c>
      <c r="DR17" s="681"/>
      <c r="DS17" s="681"/>
      <c r="DT17" s="681"/>
      <c r="DU17" s="681"/>
      <c r="DV17" s="681"/>
      <c r="DW17" s="681"/>
      <c r="DX17" s="681"/>
      <c r="DY17" s="681"/>
      <c r="DZ17" s="681"/>
      <c r="EA17" s="681"/>
      <c r="EB17" s="681"/>
      <c r="EC17" s="726"/>
    </row>
    <row r="18" spans="2:133" ht="11.25" customHeight="1" x14ac:dyDescent="0.2">
      <c r="B18" s="677" t="s">
        <v>271</v>
      </c>
      <c r="C18" s="678"/>
      <c r="D18" s="678"/>
      <c r="E18" s="678"/>
      <c r="F18" s="678"/>
      <c r="G18" s="678"/>
      <c r="H18" s="678"/>
      <c r="I18" s="678"/>
      <c r="J18" s="678"/>
      <c r="K18" s="678"/>
      <c r="L18" s="678"/>
      <c r="M18" s="678"/>
      <c r="N18" s="678"/>
      <c r="O18" s="678"/>
      <c r="P18" s="678"/>
      <c r="Q18" s="679"/>
      <c r="R18" s="680">
        <v>54995</v>
      </c>
      <c r="S18" s="681"/>
      <c r="T18" s="681"/>
      <c r="U18" s="681"/>
      <c r="V18" s="681"/>
      <c r="W18" s="681"/>
      <c r="X18" s="681"/>
      <c r="Y18" s="682"/>
      <c r="Z18" s="713">
        <v>0.2</v>
      </c>
      <c r="AA18" s="713"/>
      <c r="AB18" s="713"/>
      <c r="AC18" s="713"/>
      <c r="AD18" s="714">
        <v>54995</v>
      </c>
      <c r="AE18" s="714"/>
      <c r="AF18" s="714"/>
      <c r="AG18" s="714"/>
      <c r="AH18" s="714"/>
      <c r="AI18" s="714"/>
      <c r="AJ18" s="714"/>
      <c r="AK18" s="714"/>
      <c r="AL18" s="683">
        <v>0.5</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236</v>
      </c>
      <c r="BH18" s="681"/>
      <c r="BI18" s="681"/>
      <c r="BJ18" s="681"/>
      <c r="BK18" s="681"/>
      <c r="BL18" s="681"/>
      <c r="BM18" s="681"/>
      <c r="BN18" s="682"/>
      <c r="BO18" s="713" t="s">
        <v>236</v>
      </c>
      <c r="BP18" s="713"/>
      <c r="BQ18" s="713"/>
      <c r="BR18" s="713"/>
      <c r="BS18" s="686" t="s">
        <v>236</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236</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6"/>
    </row>
    <row r="19" spans="2:133" ht="11.25" customHeight="1" x14ac:dyDescent="0.2">
      <c r="B19" s="677" t="s">
        <v>274</v>
      </c>
      <c r="C19" s="678"/>
      <c r="D19" s="678"/>
      <c r="E19" s="678"/>
      <c r="F19" s="678"/>
      <c r="G19" s="678"/>
      <c r="H19" s="678"/>
      <c r="I19" s="678"/>
      <c r="J19" s="678"/>
      <c r="K19" s="678"/>
      <c r="L19" s="678"/>
      <c r="M19" s="678"/>
      <c r="N19" s="678"/>
      <c r="O19" s="678"/>
      <c r="P19" s="678"/>
      <c r="Q19" s="679"/>
      <c r="R19" s="680">
        <v>45378</v>
      </c>
      <c r="S19" s="681"/>
      <c r="T19" s="681"/>
      <c r="U19" s="681"/>
      <c r="V19" s="681"/>
      <c r="W19" s="681"/>
      <c r="X19" s="681"/>
      <c r="Y19" s="682"/>
      <c r="Z19" s="713">
        <v>0.2</v>
      </c>
      <c r="AA19" s="713"/>
      <c r="AB19" s="713"/>
      <c r="AC19" s="713"/>
      <c r="AD19" s="714">
        <v>45378</v>
      </c>
      <c r="AE19" s="714"/>
      <c r="AF19" s="714"/>
      <c r="AG19" s="714"/>
      <c r="AH19" s="714"/>
      <c r="AI19" s="714"/>
      <c r="AJ19" s="714"/>
      <c r="AK19" s="714"/>
      <c r="AL19" s="683">
        <v>0.4</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599057</v>
      </c>
      <c r="BH19" s="681"/>
      <c r="BI19" s="681"/>
      <c r="BJ19" s="681"/>
      <c r="BK19" s="681"/>
      <c r="BL19" s="681"/>
      <c r="BM19" s="681"/>
      <c r="BN19" s="682"/>
      <c r="BO19" s="713">
        <v>6.3</v>
      </c>
      <c r="BP19" s="713"/>
      <c r="BQ19" s="713"/>
      <c r="BR19" s="713"/>
      <c r="BS19" s="686" t="s">
        <v>236</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236</v>
      </c>
      <c r="CS19" s="681"/>
      <c r="CT19" s="681"/>
      <c r="CU19" s="681"/>
      <c r="CV19" s="681"/>
      <c r="CW19" s="681"/>
      <c r="CX19" s="681"/>
      <c r="CY19" s="682"/>
      <c r="CZ19" s="713" t="s">
        <v>127</v>
      </c>
      <c r="DA19" s="713"/>
      <c r="DB19" s="713"/>
      <c r="DC19" s="713"/>
      <c r="DD19" s="686" t="s">
        <v>245</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6"/>
    </row>
    <row r="20" spans="2:133" ht="11.25" customHeight="1" x14ac:dyDescent="0.2">
      <c r="B20" s="677" t="s">
        <v>277</v>
      </c>
      <c r="C20" s="678"/>
      <c r="D20" s="678"/>
      <c r="E20" s="678"/>
      <c r="F20" s="678"/>
      <c r="G20" s="678"/>
      <c r="H20" s="678"/>
      <c r="I20" s="678"/>
      <c r="J20" s="678"/>
      <c r="K20" s="678"/>
      <c r="L20" s="678"/>
      <c r="M20" s="678"/>
      <c r="N20" s="678"/>
      <c r="O20" s="678"/>
      <c r="P20" s="678"/>
      <c r="Q20" s="679"/>
      <c r="R20" s="680">
        <v>8268</v>
      </c>
      <c r="S20" s="681"/>
      <c r="T20" s="681"/>
      <c r="U20" s="681"/>
      <c r="V20" s="681"/>
      <c r="W20" s="681"/>
      <c r="X20" s="681"/>
      <c r="Y20" s="682"/>
      <c r="Z20" s="713">
        <v>0</v>
      </c>
      <c r="AA20" s="713"/>
      <c r="AB20" s="713"/>
      <c r="AC20" s="713"/>
      <c r="AD20" s="714">
        <v>8268</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599057</v>
      </c>
      <c r="BH20" s="681"/>
      <c r="BI20" s="681"/>
      <c r="BJ20" s="681"/>
      <c r="BK20" s="681"/>
      <c r="BL20" s="681"/>
      <c r="BM20" s="681"/>
      <c r="BN20" s="682"/>
      <c r="BO20" s="713">
        <v>6.3</v>
      </c>
      <c r="BP20" s="713"/>
      <c r="BQ20" s="713"/>
      <c r="BR20" s="713"/>
      <c r="BS20" s="686" t="s">
        <v>127</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27271947</v>
      </c>
      <c r="CS20" s="681"/>
      <c r="CT20" s="681"/>
      <c r="CU20" s="681"/>
      <c r="CV20" s="681"/>
      <c r="CW20" s="681"/>
      <c r="CX20" s="681"/>
      <c r="CY20" s="682"/>
      <c r="CZ20" s="713">
        <v>100</v>
      </c>
      <c r="DA20" s="713"/>
      <c r="DB20" s="713"/>
      <c r="DC20" s="713"/>
      <c r="DD20" s="686">
        <v>969707</v>
      </c>
      <c r="DE20" s="681"/>
      <c r="DF20" s="681"/>
      <c r="DG20" s="681"/>
      <c r="DH20" s="681"/>
      <c r="DI20" s="681"/>
      <c r="DJ20" s="681"/>
      <c r="DK20" s="681"/>
      <c r="DL20" s="681"/>
      <c r="DM20" s="681"/>
      <c r="DN20" s="681"/>
      <c r="DO20" s="681"/>
      <c r="DP20" s="682"/>
      <c r="DQ20" s="686">
        <v>15413555</v>
      </c>
      <c r="DR20" s="681"/>
      <c r="DS20" s="681"/>
      <c r="DT20" s="681"/>
      <c r="DU20" s="681"/>
      <c r="DV20" s="681"/>
      <c r="DW20" s="681"/>
      <c r="DX20" s="681"/>
      <c r="DY20" s="681"/>
      <c r="DZ20" s="681"/>
      <c r="EA20" s="681"/>
      <c r="EB20" s="681"/>
      <c r="EC20" s="726"/>
    </row>
    <row r="21" spans="2:133" ht="11.25" customHeight="1" x14ac:dyDescent="0.2">
      <c r="B21" s="677" t="s">
        <v>280</v>
      </c>
      <c r="C21" s="678"/>
      <c r="D21" s="678"/>
      <c r="E21" s="678"/>
      <c r="F21" s="678"/>
      <c r="G21" s="678"/>
      <c r="H21" s="678"/>
      <c r="I21" s="678"/>
      <c r="J21" s="678"/>
      <c r="K21" s="678"/>
      <c r="L21" s="678"/>
      <c r="M21" s="678"/>
      <c r="N21" s="678"/>
      <c r="O21" s="678"/>
      <c r="P21" s="678"/>
      <c r="Q21" s="679"/>
      <c r="R21" s="680">
        <v>1349</v>
      </c>
      <c r="S21" s="681"/>
      <c r="T21" s="681"/>
      <c r="U21" s="681"/>
      <c r="V21" s="681"/>
      <c r="W21" s="681"/>
      <c r="X21" s="681"/>
      <c r="Y21" s="682"/>
      <c r="Z21" s="713">
        <v>0</v>
      </c>
      <c r="AA21" s="713"/>
      <c r="AB21" s="713"/>
      <c r="AC21" s="713"/>
      <c r="AD21" s="714">
        <v>1349</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236</v>
      </c>
      <c r="BH21" s="681"/>
      <c r="BI21" s="681"/>
      <c r="BJ21" s="681"/>
      <c r="BK21" s="681"/>
      <c r="BL21" s="681"/>
      <c r="BM21" s="681"/>
      <c r="BN21" s="682"/>
      <c r="BO21" s="713" t="s">
        <v>245</v>
      </c>
      <c r="BP21" s="713"/>
      <c r="BQ21" s="713"/>
      <c r="BR21" s="713"/>
      <c r="BS21" s="686" t="s">
        <v>245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282</v>
      </c>
      <c r="C22" s="678"/>
      <c r="D22" s="678"/>
      <c r="E22" s="678"/>
      <c r="F22" s="678"/>
      <c r="G22" s="678"/>
      <c r="H22" s="678"/>
      <c r="I22" s="678"/>
      <c r="J22" s="678"/>
      <c r="K22" s="678"/>
      <c r="L22" s="678"/>
      <c r="M22" s="678"/>
      <c r="N22" s="678"/>
      <c r="O22" s="678"/>
      <c r="P22" s="678"/>
      <c r="Q22" s="679"/>
      <c r="R22" s="680">
        <v>1428887</v>
      </c>
      <c r="S22" s="681"/>
      <c r="T22" s="681"/>
      <c r="U22" s="681"/>
      <c r="V22" s="681"/>
      <c r="W22" s="681"/>
      <c r="X22" s="681"/>
      <c r="Y22" s="682"/>
      <c r="Z22" s="713">
        <v>4.9000000000000004</v>
      </c>
      <c r="AA22" s="713"/>
      <c r="AB22" s="713"/>
      <c r="AC22" s="713"/>
      <c r="AD22" s="714">
        <v>1364164</v>
      </c>
      <c r="AE22" s="714"/>
      <c r="AF22" s="714"/>
      <c r="AG22" s="714"/>
      <c r="AH22" s="714"/>
      <c r="AI22" s="714"/>
      <c r="AJ22" s="714"/>
      <c r="AK22" s="714"/>
      <c r="AL22" s="683">
        <v>11.3</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236</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285</v>
      </c>
      <c r="C23" s="678"/>
      <c r="D23" s="678"/>
      <c r="E23" s="678"/>
      <c r="F23" s="678"/>
      <c r="G23" s="678"/>
      <c r="H23" s="678"/>
      <c r="I23" s="678"/>
      <c r="J23" s="678"/>
      <c r="K23" s="678"/>
      <c r="L23" s="678"/>
      <c r="M23" s="678"/>
      <c r="N23" s="678"/>
      <c r="O23" s="678"/>
      <c r="P23" s="678"/>
      <c r="Q23" s="679"/>
      <c r="R23" s="680">
        <v>1364164</v>
      </c>
      <c r="S23" s="681"/>
      <c r="T23" s="681"/>
      <c r="U23" s="681"/>
      <c r="V23" s="681"/>
      <c r="W23" s="681"/>
      <c r="X23" s="681"/>
      <c r="Y23" s="682"/>
      <c r="Z23" s="713">
        <v>4.7</v>
      </c>
      <c r="AA23" s="713"/>
      <c r="AB23" s="713"/>
      <c r="AC23" s="713"/>
      <c r="AD23" s="714">
        <v>1364164</v>
      </c>
      <c r="AE23" s="714"/>
      <c r="AF23" s="714"/>
      <c r="AG23" s="714"/>
      <c r="AH23" s="714"/>
      <c r="AI23" s="714"/>
      <c r="AJ23" s="714"/>
      <c r="AK23" s="714"/>
      <c r="AL23" s="683">
        <v>11.3</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v>599057</v>
      </c>
      <c r="BH23" s="681"/>
      <c r="BI23" s="681"/>
      <c r="BJ23" s="681"/>
      <c r="BK23" s="681"/>
      <c r="BL23" s="681"/>
      <c r="BM23" s="681"/>
      <c r="BN23" s="682"/>
      <c r="BO23" s="713">
        <v>6.3</v>
      </c>
      <c r="BP23" s="713"/>
      <c r="BQ23" s="713"/>
      <c r="BR23" s="713"/>
      <c r="BS23" s="686" t="s">
        <v>236</v>
      </c>
      <c r="BT23" s="681"/>
      <c r="BU23" s="681"/>
      <c r="BV23" s="681"/>
      <c r="BW23" s="681"/>
      <c r="BX23" s="681"/>
      <c r="BY23" s="681"/>
      <c r="BZ23" s="681"/>
      <c r="CA23" s="681"/>
      <c r="CB23" s="726"/>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2">
      <c r="B24" s="677" t="s">
        <v>292</v>
      </c>
      <c r="C24" s="678"/>
      <c r="D24" s="678"/>
      <c r="E24" s="678"/>
      <c r="F24" s="678"/>
      <c r="G24" s="678"/>
      <c r="H24" s="678"/>
      <c r="I24" s="678"/>
      <c r="J24" s="678"/>
      <c r="K24" s="678"/>
      <c r="L24" s="678"/>
      <c r="M24" s="678"/>
      <c r="N24" s="678"/>
      <c r="O24" s="678"/>
      <c r="P24" s="678"/>
      <c r="Q24" s="679"/>
      <c r="R24" s="680">
        <v>64648</v>
      </c>
      <c r="S24" s="681"/>
      <c r="T24" s="681"/>
      <c r="U24" s="681"/>
      <c r="V24" s="681"/>
      <c r="W24" s="681"/>
      <c r="X24" s="681"/>
      <c r="Y24" s="682"/>
      <c r="Z24" s="713">
        <v>0.2</v>
      </c>
      <c r="AA24" s="713"/>
      <c r="AB24" s="713"/>
      <c r="AC24" s="713"/>
      <c r="AD24" s="714" t="s">
        <v>236</v>
      </c>
      <c r="AE24" s="714"/>
      <c r="AF24" s="714"/>
      <c r="AG24" s="714"/>
      <c r="AH24" s="714"/>
      <c r="AI24" s="714"/>
      <c r="AJ24" s="714"/>
      <c r="AK24" s="714"/>
      <c r="AL24" s="683" t="s">
        <v>236</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127</v>
      </c>
      <c r="BH24" s="681"/>
      <c r="BI24" s="681"/>
      <c r="BJ24" s="681"/>
      <c r="BK24" s="681"/>
      <c r="BL24" s="681"/>
      <c r="BM24" s="681"/>
      <c r="BN24" s="682"/>
      <c r="BO24" s="713" t="s">
        <v>236</v>
      </c>
      <c r="BP24" s="713"/>
      <c r="BQ24" s="713"/>
      <c r="BR24" s="713"/>
      <c r="BS24" s="686" t="s">
        <v>236</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11049965</v>
      </c>
      <c r="CS24" s="736"/>
      <c r="CT24" s="736"/>
      <c r="CU24" s="736"/>
      <c r="CV24" s="736"/>
      <c r="CW24" s="736"/>
      <c r="CX24" s="736"/>
      <c r="CY24" s="779"/>
      <c r="CZ24" s="780">
        <v>40.5</v>
      </c>
      <c r="DA24" s="751"/>
      <c r="DB24" s="751"/>
      <c r="DC24" s="783"/>
      <c r="DD24" s="778">
        <v>7572051</v>
      </c>
      <c r="DE24" s="736"/>
      <c r="DF24" s="736"/>
      <c r="DG24" s="736"/>
      <c r="DH24" s="736"/>
      <c r="DI24" s="736"/>
      <c r="DJ24" s="736"/>
      <c r="DK24" s="779"/>
      <c r="DL24" s="778">
        <v>7504773</v>
      </c>
      <c r="DM24" s="736"/>
      <c r="DN24" s="736"/>
      <c r="DO24" s="736"/>
      <c r="DP24" s="736"/>
      <c r="DQ24" s="736"/>
      <c r="DR24" s="736"/>
      <c r="DS24" s="736"/>
      <c r="DT24" s="736"/>
      <c r="DU24" s="736"/>
      <c r="DV24" s="779"/>
      <c r="DW24" s="780">
        <v>58.2</v>
      </c>
      <c r="DX24" s="751"/>
      <c r="DY24" s="751"/>
      <c r="DZ24" s="751"/>
      <c r="EA24" s="751"/>
      <c r="EB24" s="751"/>
      <c r="EC24" s="781"/>
    </row>
    <row r="25" spans="2:133" ht="11.25" customHeight="1" x14ac:dyDescent="0.2">
      <c r="B25" s="677" t="s">
        <v>295</v>
      </c>
      <c r="C25" s="678"/>
      <c r="D25" s="678"/>
      <c r="E25" s="678"/>
      <c r="F25" s="678"/>
      <c r="G25" s="678"/>
      <c r="H25" s="678"/>
      <c r="I25" s="678"/>
      <c r="J25" s="678"/>
      <c r="K25" s="678"/>
      <c r="L25" s="678"/>
      <c r="M25" s="678"/>
      <c r="N25" s="678"/>
      <c r="O25" s="678"/>
      <c r="P25" s="678"/>
      <c r="Q25" s="679"/>
      <c r="R25" s="680">
        <v>75</v>
      </c>
      <c r="S25" s="681"/>
      <c r="T25" s="681"/>
      <c r="U25" s="681"/>
      <c r="V25" s="681"/>
      <c r="W25" s="681"/>
      <c r="X25" s="681"/>
      <c r="Y25" s="682"/>
      <c r="Z25" s="713">
        <v>0</v>
      </c>
      <c r="AA25" s="713"/>
      <c r="AB25" s="713"/>
      <c r="AC25" s="713"/>
      <c r="AD25" s="714" t="s">
        <v>236</v>
      </c>
      <c r="AE25" s="714"/>
      <c r="AF25" s="714"/>
      <c r="AG25" s="714"/>
      <c r="AH25" s="714"/>
      <c r="AI25" s="714"/>
      <c r="AJ25" s="714"/>
      <c r="AK25" s="714"/>
      <c r="AL25" s="683" t="s">
        <v>236</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236</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4433310</v>
      </c>
      <c r="CS25" s="699"/>
      <c r="CT25" s="699"/>
      <c r="CU25" s="699"/>
      <c r="CV25" s="699"/>
      <c r="CW25" s="699"/>
      <c r="CX25" s="699"/>
      <c r="CY25" s="700"/>
      <c r="CZ25" s="683">
        <v>16.3</v>
      </c>
      <c r="DA25" s="701"/>
      <c r="DB25" s="701"/>
      <c r="DC25" s="702"/>
      <c r="DD25" s="686">
        <v>4243540</v>
      </c>
      <c r="DE25" s="699"/>
      <c r="DF25" s="699"/>
      <c r="DG25" s="699"/>
      <c r="DH25" s="699"/>
      <c r="DI25" s="699"/>
      <c r="DJ25" s="699"/>
      <c r="DK25" s="700"/>
      <c r="DL25" s="686">
        <v>4179992</v>
      </c>
      <c r="DM25" s="699"/>
      <c r="DN25" s="699"/>
      <c r="DO25" s="699"/>
      <c r="DP25" s="699"/>
      <c r="DQ25" s="699"/>
      <c r="DR25" s="699"/>
      <c r="DS25" s="699"/>
      <c r="DT25" s="699"/>
      <c r="DU25" s="699"/>
      <c r="DV25" s="700"/>
      <c r="DW25" s="683">
        <v>32.4</v>
      </c>
      <c r="DX25" s="701"/>
      <c r="DY25" s="701"/>
      <c r="DZ25" s="701"/>
      <c r="EA25" s="701"/>
      <c r="EB25" s="701"/>
      <c r="EC25" s="719"/>
    </row>
    <row r="26" spans="2:133" ht="11.25" customHeight="1" x14ac:dyDescent="0.2">
      <c r="B26" s="677" t="s">
        <v>298</v>
      </c>
      <c r="C26" s="678"/>
      <c r="D26" s="678"/>
      <c r="E26" s="678"/>
      <c r="F26" s="678"/>
      <c r="G26" s="678"/>
      <c r="H26" s="678"/>
      <c r="I26" s="678"/>
      <c r="J26" s="678"/>
      <c r="K26" s="678"/>
      <c r="L26" s="678"/>
      <c r="M26" s="678"/>
      <c r="N26" s="678"/>
      <c r="O26" s="678"/>
      <c r="P26" s="678"/>
      <c r="Q26" s="679"/>
      <c r="R26" s="680">
        <v>12382337</v>
      </c>
      <c r="S26" s="681"/>
      <c r="T26" s="681"/>
      <c r="U26" s="681"/>
      <c r="V26" s="681"/>
      <c r="W26" s="681"/>
      <c r="X26" s="681"/>
      <c r="Y26" s="682"/>
      <c r="Z26" s="713">
        <v>42.8</v>
      </c>
      <c r="AA26" s="713"/>
      <c r="AB26" s="713"/>
      <c r="AC26" s="713"/>
      <c r="AD26" s="714">
        <v>11718557</v>
      </c>
      <c r="AE26" s="714"/>
      <c r="AF26" s="714"/>
      <c r="AG26" s="714"/>
      <c r="AH26" s="714"/>
      <c r="AI26" s="714"/>
      <c r="AJ26" s="714"/>
      <c r="AK26" s="714"/>
      <c r="AL26" s="683">
        <v>97</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127</v>
      </c>
      <c r="BH26" s="681"/>
      <c r="BI26" s="681"/>
      <c r="BJ26" s="681"/>
      <c r="BK26" s="681"/>
      <c r="BL26" s="681"/>
      <c r="BM26" s="681"/>
      <c r="BN26" s="682"/>
      <c r="BO26" s="713" t="s">
        <v>236</v>
      </c>
      <c r="BP26" s="713"/>
      <c r="BQ26" s="713"/>
      <c r="BR26" s="713"/>
      <c r="BS26" s="686" t="s">
        <v>236</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2861971</v>
      </c>
      <c r="CS26" s="681"/>
      <c r="CT26" s="681"/>
      <c r="CU26" s="681"/>
      <c r="CV26" s="681"/>
      <c r="CW26" s="681"/>
      <c r="CX26" s="681"/>
      <c r="CY26" s="682"/>
      <c r="CZ26" s="683">
        <v>10.5</v>
      </c>
      <c r="DA26" s="701"/>
      <c r="DB26" s="701"/>
      <c r="DC26" s="702"/>
      <c r="DD26" s="686">
        <v>2743866</v>
      </c>
      <c r="DE26" s="681"/>
      <c r="DF26" s="681"/>
      <c r="DG26" s="681"/>
      <c r="DH26" s="681"/>
      <c r="DI26" s="681"/>
      <c r="DJ26" s="681"/>
      <c r="DK26" s="682"/>
      <c r="DL26" s="686" t="s">
        <v>245</v>
      </c>
      <c r="DM26" s="681"/>
      <c r="DN26" s="681"/>
      <c r="DO26" s="681"/>
      <c r="DP26" s="681"/>
      <c r="DQ26" s="681"/>
      <c r="DR26" s="681"/>
      <c r="DS26" s="681"/>
      <c r="DT26" s="681"/>
      <c r="DU26" s="681"/>
      <c r="DV26" s="682"/>
      <c r="DW26" s="683" t="s">
        <v>236</v>
      </c>
      <c r="DX26" s="701"/>
      <c r="DY26" s="701"/>
      <c r="DZ26" s="701"/>
      <c r="EA26" s="701"/>
      <c r="EB26" s="701"/>
      <c r="EC26" s="719"/>
    </row>
    <row r="27" spans="2:133" ht="11.25" customHeight="1" x14ac:dyDescent="0.2">
      <c r="B27" s="677" t="s">
        <v>301</v>
      </c>
      <c r="C27" s="678"/>
      <c r="D27" s="678"/>
      <c r="E27" s="678"/>
      <c r="F27" s="678"/>
      <c r="G27" s="678"/>
      <c r="H27" s="678"/>
      <c r="I27" s="678"/>
      <c r="J27" s="678"/>
      <c r="K27" s="678"/>
      <c r="L27" s="678"/>
      <c r="M27" s="678"/>
      <c r="N27" s="678"/>
      <c r="O27" s="678"/>
      <c r="P27" s="678"/>
      <c r="Q27" s="679"/>
      <c r="R27" s="680">
        <v>8893</v>
      </c>
      <c r="S27" s="681"/>
      <c r="T27" s="681"/>
      <c r="U27" s="681"/>
      <c r="V27" s="681"/>
      <c r="W27" s="681"/>
      <c r="X27" s="681"/>
      <c r="Y27" s="682"/>
      <c r="Z27" s="713">
        <v>0</v>
      </c>
      <c r="AA27" s="713"/>
      <c r="AB27" s="713"/>
      <c r="AC27" s="713"/>
      <c r="AD27" s="714">
        <v>8893</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9545339</v>
      </c>
      <c r="BH27" s="681"/>
      <c r="BI27" s="681"/>
      <c r="BJ27" s="681"/>
      <c r="BK27" s="681"/>
      <c r="BL27" s="681"/>
      <c r="BM27" s="681"/>
      <c r="BN27" s="682"/>
      <c r="BO27" s="713">
        <v>100</v>
      </c>
      <c r="BP27" s="713"/>
      <c r="BQ27" s="713"/>
      <c r="BR27" s="713"/>
      <c r="BS27" s="686">
        <v>6608</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4660408</v>
      </c>
      <c r="CS27" s="699"/>
      <c r="CT27" s="699"/>
      <c r="CU27" s="699"/>
      <c r="CV27" s="699"/>
      <c r="CW27" s="699"/>
      <c r="CX27" s="699"/>
      <c r="CY27" s="700"/>
      <c r="CZ27" s="683">
        <v>17.100000000000001</v>
      </c>
      <c r="DA27" s="701"/>
      <c r="DB27" s="701"/>
      <c r="DC27" s="702"/>
      <c r="DD27" s="686">
        <v>1401141</v>
      </c>
      <c r="DE27" s="699"/>
      <c r="DF27" s="699"/>
      <c r="DG27" s="699"/>
      <c r="DH27" s="699"/>
      <c r="DI27" s="699"/>
      <c r="DJ27" s="699"/>
      <c r="DK27" s="700"/>
      <c r="DL27" s="686">
        <v>1397411</v>
      </c>
      <c r="DM27" s="699"/>
      <c r="DN27" s="699"/>
      <c r="DO27" s="699"/>
      <c r="DP27" s="699"/>
      <c r="DQ27" s="699"/>
      <c r="DR27" s="699"/>
      <c r="DS27" s="699"/>
      <c r="DT27" s="699"/>
      <c r="DU27" s="699"/>
      <c r="DV27" s="700"/>
      <c r="DW27" s="683">
        <v>10.8</v>
      </c>
      <c r="DX27" s="701"/>
      <c r="DY27" s="701"/>
      <c r="DZ27" s="701"/>
      <c r="EA27" s="701"/>
      <c r="EB27" s="701"/>
      <c r="EC27" s="719"/>
    </row>
    <row r="28" spans="2:133" ht="11.25" customHeight="1" x14ac:dyDescent="0.2">
      <c r="B28" s="677" t="s">
        <v>304</v>
      </c>
      <c r="C28" s="678"/>
      <c r="D28" s="678"/>
      <c r="E28" s="678"/>
      <c r="F28" s="678"/>
      <c r="G28" s="678"/>
      <c r="H28" s="678"/>
      <c r="I28" s="678"/>
      <c r="J28" s="678"/>
      <c r="K28" s="678"/>
      <c r="L28" s="678"/>
      <c r="M28" s="678"/>
      <c r="N28" s="678"/>
      <c r="O28" s="678"/>
      <c r="P28" s="678"/>
      <c r="Q28" s="679"/>
      <c r="R28" s="680">
        <v>362471</v>
      </c>
      <c r="S28" s="681"/>
      <c r="T28" s="681"/>
      <c r="U28" s="681"/>
      <c r="V28" s="681"/>
      <c r="W28" s="681"/>
      <c r="X28" s="681"/>
      <c r="Y28" s="682"/>
      <c r="Z28" s="713">
        <v>1.3</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1956247</v>
      </c>
      <c r="CS28" s="681"/>
      <c r="CT28" s="681"/>
      <c r="CU28" s="681"/>
      <c r="CV28" s="681"/>
      <c r="CW28" s="681"/>
      <c r="CX28" s="681"/>
      <c r="CY28" s="682"/>
      <c r="CZ28" s="683">
        <v>7.2</v>
      </c>
      <c r="DA28" s="701"/>
      <c r="DB28" s="701"/>
      <c r="DC28" s="702"/>
      <c r="DD28" s="686">
        <v>1927370</v>
      </c>
      <c r="DE28" s="681"/>
      <c r="DF28" s="681"/>
      <c r="DG28" s="681"/>
      <c r="DH28" s="681"/>
      <c r="DI28" s="681"/>
      <c r="DJ28" s="681"/>
      <c r="DK28" s="682"/>
      <c r="DL28" s="686">
        <v>1927370</v>
      </c>
      <c r="DM28" s="681"/>
      <c r="DN28" s="681"/>
      <c r="DO28" s="681"/>
      <c r="DP28" s="681"/>
      <c r="DQ28" s="681"/>
      <c r="DR28" s="681"/>
      <c r="DS28" s="681"/>
      <c r="DT28" s="681"/>
      <c r="DU28" s="681"/>
      <c r="DV28" s="682"/>
      <c r="DW28" s="683">
        <v>15</v>
      </c>
      <c r="DX28" s="701"/>
      <c r="DY28" s="701"/>
      <c r="DZ28" s="701"/>
      <c r="EA28" s="701"/>
      <c r="EB28" s="701"/>
      <c r="EC28" s="719"/>
    </row>
    <row r="29" spans="2:133" ht="11.25" customHeight="1" x14ac:dyDescent="0.2">
      <c r="B29" s="677" t="s">
        <v>306</v>
      </c>
      <c r="C29" s="678"/>
      <c r="D29" s="678"/>
      <c r="E29" s="678"/>
      <c r="F29" s="678"/>
      <c r="G29" s="678"/>
      <c r="H29" s="678"/>
      <c r="I29" s="678"/>
      <c r="J29" s="678"/>
      <c r="K29" s="678"/>
      <c r="L29" s="678"/>
      <c r="M29" s="678"/>
      <c r="N29" s="678"/>
      <c r="O29" s="678"/>
      <c r="P29" s="678"/>
      <c r="Q29" s="679"/>
      <c r="R29" s="680">
        <v>189118</v>
      </c>
      <c r="S29" s="681"/>
      <c r="T29" s="681"/>
      <c r="U29" s="681"/>
      <c r="V29" s="681"/>
      <c r="W29" s="681"/>
      <c r="X29" s="681"/>
      <c r="Y29" s="682"/>
      <c r="Z29" s="713">
        <v>0.7</v>
      </c>
      <c r="AA29" s="713"/>
      <c r="AB29" s="713"/>
      <c r="AC29" s="713"/>
      <c r="AD29" s="714">
        <v>37848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308</v>
      </c>
      <c r="CG29" s="724"/>
      <c r="CH29" s="724"/>
      <c r="CI29" s="724"/>
      <c r="CJ29" s="724"/>
      <c r="CK29" s="724"/>
      <c r="CL29" s="724"/>
      <c r="CM29" s="724"/>
      <c r="CN29" s="724"/>
      <c r="CO29" s="724"/>
      <c r="CP29" s="724"/>
      <c r="CQ29" s="725"/>
      <c r="CR29" s="680">
        <v>1956247</v>
      </c>
      <c r="CS29" s="699"/>
      <c r="CT29" s="699"/>
      <c r="CU29" s="699"/>
      <c r="CV29" s="699"/>
      <c r="CW29" s="699"/>
      <c r="CX29" s="699"/>
      <c r="CY29" s="700"/>
      <c r="CZ29" s="683">
        <v>7.2</v>
      </c>
      <c r="DA29" s="701"/>
      <c r="DB29" s="701"/>
      <c r="DC29" s="702"/>
      <c r="DD29" s="686">
        <v>1927370</v>
      </c>
      <c r="DE29" s="699"/>
      <c r="DF29" s="699"/>
      <c r="DG29" s="699"/>
      <c r="DH29" s="699"/>
      <c r="DI29" s="699"/>
      <c r="DJ29" s="699"/>
      <c r="DK29" s="700"/>
      <c r="DL29" s="686">
        <v>1927370</v>
      </c>
      <c r="DM29" s="699"/>
      <c r="DN29" s="699"/>
      <c r="DO29" s="699"/>
      <c r="DP29" s="699"/>
      <c r="DQ29" s="699"/>
      <c r="DR29" s="699"/>
      <c r="DS29" s="699"/>
      <c r="DT29" s="699"/>
      <c r="DU29" s="699"/>
      <c r="DV29" s="700"/>
      <c r="DW29" s="683">
        <v>15</v>
      </c>
      <c r="DX29" s="701"/>
      <c r="DY29" s="701"/>
      <c r="DZ29" s="701"/>
      <c r="EA29" s="701"/>
      <c r="EB29" s="701"/>
      <c r="EC29" s="719"/>
    </row>
    <row r="30" spans="2:133" ht="11.25" customHeight="1" x14ac:dyDescent="0.2">
      <c r="B30" s="677" t="s">
        <v>309</v>
      </c>
      <c r="C30" s="678"/>
      <c r="D30" s="678"/>
      <c r="E30" s="678"/>
      <c r="F30" s="678"/>
      <c r="G30" s="678"/>
      <c r="H30" s="678"/>
      <c r="I30" s="678"/>
      <c r="J30" s="678"/>
      <c r="K30" s="678"/>
      <c r="L30" s="678"/>
      <c r="M30" s="678"/>
      <c r="N30" s="678"/>
      <c r="O30" s="678"/>
      <c r="P30" s="678"/>
      <c r="Q30" s="679"/>
      <c r="R30" s="680">
        <v>246643</v>
      </c>
      <c r="S30" s="681"/>
      <c r="T30" s="681"/>
      <c r="U30" s="681"/>
      <c r="V30" s="681"/>
      <c r="W30" s="681"/>
      <c r="X30" s="681"/>
      <c r="Y30" s="682"/>
      <c r="Z30" s="713">
        <v>0.9</v>
      </c>
      <c r="AA30" s="713"/>
      <c r="AB30" s="713"/>
      <c r="AC30" s="713"/>
      <c r="AD30" s="714" t="s">
        <v>236</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310</v>
      </c>
      <c r="BH30" s="766"/>
      <c r="BI30" s="766"/>
      <c r="BJ30" s="766"/>
      <c r="BK30" s="766"/>
      <c r="BL30" s="766"/>
      <c r="BM30" s="766"/>
      <c r="BN30" s="766"/>
      <c r="BO30" s="766"/>
      <c r="BP30" s="766"/>
      <c r="BQ30" s="767"/>
      <c r="BR30" s="741" t="s">
        <v>311</v>
      </c>
      <c r="BS30" s="766"/>
      <c r="BT30" s="766"/>
      <c r="BU30" s="766"/>
      <c r="BV30" s="766"/>
      <c r="BW30" s="766"/>
      <c r="BX30" s="766"/>
      <c r="BY30" s="766"/>
      <c r="BZ30" s="766"/>
      <c r="CA30" s="766"/>
      <c r="CB30" s="767"/>
      <c r="CD30" s="771"/>
      <c r="CE30" s="772"/>
      <c r="CF30" s="727" t="s">
        <v>312</v>
      </c>
      <c r="CG30" s="724"/>
      <c r="CH30" s="724"/>
      <c r="CI30" s="724"/>
      <c r="CJ30" s="724"/>
      <c r="CK30" s="724"/>
      <c r="CL30" s="724"/>
      <c r="CM30" s="724"/>
      <c r="CN30" s="724"/>
      <c r="CO30" s="724"/>
      <c r="CP30" s="724"/>
      <c r="CQ30" s="725"/>
      <c r="CR30" s="680">
        <v>1861341</v>
      </c>
      <c r="CS30" s="681"/>
      <c r="CT30" s="681"/>
      <c r="CU30" s="681"/>
      <c r="CV30" s="681"/>
      <c r="CW30" s="681"/>
      <c r="CX30" s="681"/>
      <c r="CY30" s="682"/>
      <c r="CZ30" s="683">
        <v>6.8</v>
      </c>
      <c r="DA30" s="701"/>
      <c r="DB30" s="701"/>
      <c r="DC30" s="702"/>
      <c r="DD30" s="686">
        <v>1832464</v>
      </c>
      <c r="DE30" s="681"/>
      <c r="DF30" s="681"/>
      <c r="DG30" s="681"/>
      <c r="DH30" s="681"/>
      <c r="DI30" s="681"/>
      <c r="DJ30" s="681"/>
      <c r="DK30" s="682"/>
      <c r="DL30" s="686">
        <v>1832464</v>
      </c>
      <c r="DM30" s="681"/>
      <c r="DN30" s="681"/>
      <c r="DO30" s="681"/>
      <c r="DP30" s="681"/>
      <c r="DQ30" s="681"/>
      <c r="DR30" s="681"/>
      <c r="DS30" s="681"/>
      <c r="DT30" s="681"/>
      <c r="DU30" s="681"/>
      <c r="DV30" s="682"/>
      <c r="DW30" s="683">
        <v>14.2</v>
      </c>
      <c r="DX30" s="701"/>
      <c r="DY30" s="701"/>
      <c r="DZ30" s="701"/>
      <c r="EA30" s="701"/>
      <c r="EB30" s="701"/>
      <c r="EC30" s="719"/>
    </row>
    <row r="31" spans="2:133" ht="11.25" customHeight="1" x14ac:dyDescent="0.2">
      <c r="B31" s="677" t="s">
        <v>313</v>
      </c>
      <c r="C31" s="678"/>
      <c r="D31" s="678"/>
      <c r="E31" s="678"/>
      <c r="F31" s="678"/>
      <c r="G31" s="678"/>
      <c r="H31" s="678"/>
      <c r="I31" s="678"/>
      <c r="J31" s="678"/>
      <c r="K31" s="678"/>
      <c r="L31" s="678"/>
      <c r="M31" s="678"/>
      <c r="N31" s="678"/>
      <c r="O31" s="678"/>
      <c r="P31" s="678"/>
      <c r="Q31" s="679"/>
      <c r="R31" s="680">
        <v>9787796</v>
      </c>
      <c r="S31" s="681"/>
      <c r="T31" s="681"/>
      <c r="U31" s="681"/>
      <c r="V31" s="681"/>
      <c r="W31" s="681"/>
      <c r="X31" s="681"/>
      <c r="Y31" s="682"/>
      <c r="Z31" s="713">
        <v>33.799999999999997</v>
      </c>
      <c r="AA31" s="713"/>
      <c r="AB31" s="713"/>
      <c r="AC31" s="713"/>
      <c r="AD31" s="714" t="s">
        <v>236</v>
      </c>
      <c r="AE31" s="714"/>
      <c r="AF31" s="714"/>
      <c r="AG31" s="714"/>
      <c r="AH31" s="714"/>
      <c r="AI31" s="714"/>
      <c r="AJ31" s="714"/>
      <c r="AK31" s="714"/>
      <c r="AL31" s="683" t="s">
        <v>245</v>
      </c>
      <c r="AM31" s="684"/>
      <c r="AN31" s="684"/>
      <c r="AO31" s="715"/>
      <c r="AP31" s="754" t="s">
        <v>314</v>
      </c>
      <c r="AQ31" s="755"/>
      <c r="AR31" s="755"/>
      <c r="AS31" s="755"/>
      <c r="AT31" s="760" t="s">
        <v>315</v>
      </c>
      <c r="AU31" s="231"/>
      <c r="AV31" s="231"/>
      <c r="AW31" s="231"/>
      <c r="AX31" s="746" t="s">
        <v>188</v>
      </c>
      <c r="AY31" s="747"/>
      <c r="AZ31" s="747"/>
      <c r="BA31" s="747"/>
      <c r="BB31" s="747"/>
      <c r="BC31" s="747"/>
      <c r="BD31" s="747"/>
      <c r="BE31" s="747"/>
      <c r="BF31" s="748"/>
      <c r="BG31" s="749">
        <v>99.3</v>
      </c>
      <c r="BH31" s="750"/>
      <c r="BI31" s="750"/>
      <c r="BJ31" s="750"/>
      <c r="BK31" s="750"/>
      <c r="BL31" s="750"/>
      <c r="BM31" s="751">
        <v>98</v>
      </c>
      <c r="BN31" s="750"/>
      <c r="BO31" s="750"/>
      <c r="BP31" s="750"/>
      <c r="BQ31" s="752"/>
      <c r="BR31" s="749">
        <v>99.6</v>
      </c>
      <c r="BS31" s="750"/>
      <c r="BT31" s="750"/>
      <c r="BU31" s="750"/>
      <c r="BV31" s="750"/>
      <c r="BW31" s="750"/>
      <c r="BX31" s="751">
        <v>98.8</v>
      </c>
      <c r="BY31" s="750"/>
      <c r="BZ31" s="750"/>
      <c r="CA31" s="750"/>
      <c r="CB31" s="752"/>
      <c r="CD31" s="771"/>
      <c r="CE31" s="772"/>
      <c r="CF31" s="727" t="s">
        <v>316</v>
      </c>
      <c r="CG31" s="724"/>
      <c r="CH31" s="724"/>
      <c r="CI31" s="724"/>
      <c r="CJ31" s="724"/>
      <c r="CK31" s="724"/>
      <c r="CL31" s="724"/>
      <c r="CM31" s="724"/>
      <c r="CN31" s="724"/>
      <c r="CO31" s="724"/>
      <c r="CP31" s="724"/>
      <c r="CQ31" s="725"/>
      <c r="CR31" s="680">
        <v>94906</v>
      </c>
      <c r="CS31" s="699"/>
      <c r="CT31" s="699"/>
      <c r="CU31" s="699"/>
      <c r="CV31" s="699"/>
      <c r="CW31" s="699"/>
      <c r="CX31" s="699"/>
      <c r="CY31" s="700"/>
      <c r="CZ31" s="683">
        <v>0.3</v>
      </c>
      <c r="DA31" s="701"/>
      <c r="DB31" s="701"/>
      <c r="DC31" s="702"/>
      <c r="DD31" s="686">
        <v>94906</v>
      </c>
      <c r="DE31" s="699"/>
      <c r="DF31" s="699"/>
      <c r="DG31" s="699"/>
      <c r="DH31" s="699"/>
      <c r="DI31" s="699"/>
      <c r="DJ31" s="699"/>
      <c r="DK31" s="700"/>
      <c r="DL31" s="686">
        <v>94906</v>
      </c>
      <c r="DM31" s="699"/>
      <c r="DN31" s="699"/>
      <c r="DO31" s="699"/>
      <c r="DP31" s="699"/>
      <c r="DQ31" s="699"/>
      <c r="DR31" s="699"/>
      <c r="DS31" s="699"/>
      <c r="DT31" s="699"/>
      <c r="DU31" s="699"/>
      <c r="DV31" s="700"/>
      <c r="DW31" s="683">
        <v>0.7</v>
      </c>
      <c r="DX31" s="701"/>
      <c r="DY31" s="701"/>
      <c r="DZ31" s="701"/>
      <c r="EA31" s="701"/>
      <c r="EB31" s="701"/>
      <c r="EC31" s="719"/>
    </row>
    <row r="32" spans="2:133" ht="11.25" customHeight="1" x14ac:dyDescent="0.2">
      <c r="B32" s="763" t="s">
        <v>317</v>
      </c>
      <c r="C32" s="764"/>
      <c r="D32" s="764"/>
      <c r="E32" s="764"/>
      <c r="F32" s="764"/>
      <c r="G32" s="764"/>
      <c r="H32" s="764"/>
      <c r="I32" s="764"/>
      <c r="J32" s="764"/>
      <c r="K32" s="764"/>
      <c r="L32" s="764"/>
      <c r="M32" s="764"/>
      <c r="N32" s="764"/>
      <c r="O32" s="764"/>
      <c r="P32" s="764"/>
      <c r="Q32" s="765"/>
      <c r="R32" s="680">
        <v>286636</v>
      </c>
      <c r="S32" s="681"/>
      <c r="T32" s="681"/>
      <c r="U32" s="681"/>
      <c r="V32" s="681"/>
      <c r="W32" s="681"/>
      <c r="X32" s="681"/>
      <c r="Y32" s="682"/>
      <c r="Z32" s="713">
        <v>1</v>
      </c>
      <c r="AA32" s="713"/>
      <c r="AB32" s="713"/>
      <c r="AC32" s="713"/>
      <c r="AD32" s="714">
        <v>286636</v>
      </c>
      <c r="AE32" s="714"/>
      <c r="AF32" s="714"/>
      <c r="AG32" s="714"/>
      <c r="AH32" s="714"/>
      <c r="AI32" s="714"/>
      <c r="AJ32" s="714"/>
      <c r="AK32" s="714"/>
      <c r="AL32" s="683">
        <v>2.4</v>
      </c>
      <c r="AM32" s="684"/>
      <c r="AN32" s="684"/>
      <c r="AO32" s="715"/>
      <c r="AP32" s="756"/>
      <c r="AQ32" s="757"/>
      <c r="AR32" s="757"/>
      <c r="AS32" s="757"/>
      <c r="AT32" s="761"/>
      <c r="AU32" s="230" t="s">
        <v>318</v>
      </c>
      <c r="AV32" s="230"/>
      <c r="AW32" s="230"/>
      <c r="AX32" s="677" t="s">
        <v>319</v>
      </c>
      <c r="AY32" s="678"/>
      <c r="AZ32" s="678"/>
      <c r="BA32" s="678"/>
      <c r="BB32" s="678"/>
      <c r="BC32" s="678"/>
      <c r="BD32" s="678"/>
      <c r="BE32" s="678"/>
      <c r="BF32" s="679"/>
      <c r="BG32" s="753">
        <v>99.2</v>
      </c>
      <c r="BH32" s="699"/>
      <c r="BI32" s="699"/>
      <c r="BJ32" s="699"/>
      <c r="BK32" s="699"/>
      <c r="BL32" s="699"/>
      <c r="BM32" s="684">
        <v>97.8</v>
      </c>
      <c r="BN32" s="745"/>
      <c r="BO32" s="745"/>
      <c r="BP32" s="745"/>
      <c r="BQ32" s="723"/>
      <c r="BR32" s="753">
        <v>99.6</v>
      </c>
      <c r="BS32" s="699"/>
      <c r="BT32" s="699"/>
      <c r="BU32" s="699"/>
      <c r="BV32" s="699"/>
      <c r="BW32" s="699"/>
      <c r="BX32" s="684">
        <v>99.1</v>
      </c>
      <c r="BY32" s="745"/>
      <c r="BZ32" s="745"/>
      <c r="CA32" s="745"/>
      <c r="CB32" s="723"/>
      <c r="CD32" s="773"/>
      <c r="CE32" s="774"/>
      <c r="CF32" s="727" t="s">
        <v>320</v>
      </c>
      <c r="CG32" s="724"/>
      <c r="CH32" s="724"/>
      <c r="CI32" s="724"/>
      <c r="CJ32" s="724"/>
      <c r="CK32" s="724"/>
      <c r="CL32" s="724"/>
      <c r="CM32" s="724"/>
      <c r="CN32" s="724"/>
      <c r="CO32" s="724"/>
      <c r="CP32" s="724"/>
      <c r="CQ32" s="725"/>
      <c r="CR32" s="680" t="s">
        <v>236</v>
      </c>
      <c r="CS32" s="681"/>
      <c r="CT32" s="681"/>
      <c r="CU32" s="681"/>
      <c r="CV32" s="681"/>
      <c r="CW32" s="681"/>
      <c r="CX32" s="681"/>
      <c r="CY32" s="682"/>
      <c r="CZ32" s="683" t="s">
        <v>127</v>
      </c>
      <c r="DA32" s="701"/>
      <c r="DB32" s="701"/>
      <c r="DC32" s="702"/>
      <c r="DD32" s="686" t="s">
        <v>236</v>
      </c>
      <c r="DE32" s="681"/>
      <c r="DF32" s="681"/>
      <c r="DG32" s="681"/>
      <c r="DH32" s="681"/>
      <c r="DI32" s="681"/>
      <c r="DJ32" s="681"/>
      <c r="DK32" s="682"/>
      <c r="DL32" s="686" t="s">
        <v>236</v>
      </c>
      <c r="DM32" s="681"/>
      <c r="DN32" s="681"/>
      <c r="DO32" s="681"/>
      <c r="DP32" s="681"/>
      <c r="DQ32" s="681"/>
      <c r="DR32" s="681"/>
      <c r="DS32" s="681"/>
      <c r="DT32" s="681"/>
      <c r="DU32" s="681"/>
      <c r="DV32" s="682"/>
      <c r="DW32" s="683" t="s">
        <v>127</v>
      </c>
      <c r="DX32" s="701"/>
      <c r="DY32" s="701"/>
      <c r="DZ32" s="701"/>
      <c r="EA32" s="701"/>
      <c r="EB32" s="701"/>
      <c r="EC32" s="719"/>
    </row>
    <row r="33" spans="2:133" ht="11.25" customHeight="1" x14ac:dyDescent="0.2">
      <c r="B33" s="677" t="s">
        <v>321</v>
      </c>
      <c r="C33" s="678"/>
      <c r="D33" s="678"/>
      <c r="E33" s="678"/>
      <c r="F33" s="678"/>
      <c r="G33" s="678"/>
      <c r="H33" s="678"/>
      <c r="I33" s="678"/>
      <c r="J33" s="678"/>
      <c r="K33" s="678"/>
      <c r="L33" s="678"/>
      <c r="M33" s="678"/>
      <c r="N33" s="678"/>
      <c r="O33" s="678"/>
      <c r="P33" s="678"/>
      <c r="Q33" s="679"/>
      <c r="R33" s="680">
        <v>1391399</v>
      </c>
      <c r="S33" s="681"/>
      <c r="T33" s="681"/>
      <c r="U33" s="681"/>
      <c r="V33" s="681"/>
      <c r="W33" s="681"/>
      <c r="X33" s="681"/>
      <c r="Y33" s="682"/>
      <c r="Z33" s="713">
        <v>4.8</v>
      </c>
      <c r="AA33" s="713"/>
      <c r="AB33" s="713"/>
      <c r="AC33" s="713"/>
      <c r="AD33" s="714" t="s">
        <v>236</v>
      </c>
      <c r="AE33" s="714"/>
      <c r="AF33" s="714"/>
      <c r="AG33" s="714"/>
      <c r="AH33" s="714"/>
      <c r="AI33" s="714"/>
      <c r="AJ33" s="714"/>
      <c r="AK33" s="714"/>
      <c r="AL33" s="683" t="s">
        <v>127</v>
      </c>
      <c r="AM33" s="684"/>
      <c r="AN33" s="684"/>
      <c r="AO33" s="715"/>
      <c r="AP33" s="758"/>
      <c r="AQ33" s="759"/>
      <c r="AR33" s="759"/>
      <c r="AS33" s="759"/>
      <c r="AT33" s="762"/>
      <c r="AU33" s="232"/>
      <c r="AV33" s="232"/>
      <c r="AW33" s="232"/>
      <c r="AX33" s="661" t="s">
        <v>322</v>
      </c>
      <c r="AY33" s="662"/>
      <c r="AZ33" s="662"/>
      <c r="BA33" s="662"/>
      <c r="BB33" s="662"/>
      <c r="BC33" s="662"/>
      <c r="BD33" s="662"/>
      <c r="BE33" s="662"/>
      <c r="BF33" s="663"/>
      <c r="BG33" s="744">
        <v>99.3</v>
      </c>
      <c r="BH33" s="665"/>
      <c r="BI33" s="665"/>
      <c r="BJ33" s="665"/>
      <c r="BK33" s="665"/>
      <c r="BL33" s="665"/>
      <c r="BM33" s="707">
        <v>98.2</v>
      </c>
      <c r="BN33" s="665"/>
      <c r="BO33" s="665"/>
      <c r="BP33" s="665"/>
      <c r="BQ33" s="709"/>
      <c r="BR33" s="744">
        <v>99.5</v>
      </c>
      <c r="BS33" s="665"/>
      <c r="BT33" s="665"/>
      <c r="BU33" s="665"/>
      <c r="BV33" s="665"/>
      <c r="BW33" s="665"/>
      <c r="BX33" s="707">
        <v>98.7</v>
      </c>
      <c r="BY33" s="665"/>
      <c r="BZ33" s="665"/>
      <c r="CA33" s="665"/>
      <c r="CB33" s="709"/>
      <c r="CD33" s="727" t="s">
        <v>323</v>
      </c>
      <c r="CE33" s="724"/>
      <c r="CF33" s="724"/>
      <c r="CG33" s="724"/>
      <c r="CH33" s="724"/>
      <c r="CI33" s="724"/>
      <c r="CJ33" s="724"/>
      <c r="CK33" s="724"/>
      <c r="CL33" s="724"/>
      <c r="CM33" s="724"/>
      <c r="CN33" s="724"/>
      <c r="CO33" s="724"/>
      <c r="CP33" s="724"/>
      <c r="CQ33" s="725"/>
      <c r="CR33" s="680">
        <v>15196175</v>
      </c>
      <c r="CS33" s="699"/>
      <c r="CT33" s="699"/>
      <c r="CU33" s="699"/>
      <c r="CV33" s="699"/>
      <c r="CW33" s="699"/>
      <c r="CX33" s="699"/>
      <c r="CY33" s="700"/>
      <c r="CZ33" s="683">
        <v>55.7</v>
      </c>
      <c r="DA33" s="701"/>
      <c r="DB33" s="701"/>
      <c r="DC33" s="702"/>
      <c r="DD33" s="686">
        <v>7661170</v>
      </c>
      <c r="DE33" s="699"/>
      <c r="DF33" s="699"/>
      <c r="DG33" s="699"/>
      <c r="DH33" s="699"/>
      <c r="DI33" s="699"/>
      <c r="DJ33" s="699"/>
      <c r="DK33" s="700"/>
      <c r="DL33" s="686">
        <v>4506303</v>
      </c>
      <c r="DM33" s="699"/>
      <c r="DN33" s="699"/>
      <c r="DO33" s="699"/>
      <c r="DP33" s="699"/>
      <c r="DQ33" s="699"/>
      <c r="DR33" s="699"/>
      <c r="DS33" s="699"/>
      <c r="DT33" s="699"/>
      <c r="DU33" s="699"/>
      <c r="DV33" s="700"/>
      <c r="DW33" s="683">
        <v>35</v>
      </c>
      <c r="DX33" s="701"/>
      <c r="DY33" s="701"/>
      <c r="DZ33" s="701"/>
      <c r="EA33" s="701"/>
      <c r="EB33" s="701"/>
      <c r="EC33" s="719"/>
    </row>
    <row r="34" spans="2:133" ht="11.25" customHeight="1" x14ac:dyDescent="0.2">
      <c r="B34" s="677" t="s">
        <v>324</v>
      </c>
      <c r="C34" s="678"/>
      <c r="D34" s="678"/>
      <c r="E34" s="678"/>
      <c r="F34" s="678"/>
      <c r="G34" s="678"/>
      <c r="H34" s="678"/>
      <c r="I34" s="678"/>
      <c r="J34" s="678"/>
      <c r="K34" s="678"/>
      <c r="L34" s="678"/>
      <c r="M34" s="678"/>
      <c r="N34" s="678"/>
      <c r="O34" s="678"/>
      <c r="P34" s="678"/>
      <c r="Q34" s="679"/>
      <c r="R34" s="680">
        <v>54063</v>
      </c>
      <c r="S34" s="681"/>
      <c r="T34" s="681"/>
      <c r="U34" s="681"/>
      <c r="V34" s="681"/>
      <c r="W34" s="681"/>
      <c r="X34" s="681"/>
      <c r="Y34" s="682"/>
      <c r="Z34" s="713">
        <v>0.2</v>
      </c>
      <c r="AA34" s="713"/>
      <c r="AB34" s="713"/>
      <c r="AC34" s="713"/>
      <c r="AD34" s="714">
        <v>34401</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325</v>
      </c>
      <c r="CE34" s="724"/>
      <c r="CF34" s="724"/>
      <c r="CG34" s="724"/>
      <c r="CH34" s="724"/>
      <c r="CI34" s="724"/>
      <c r="CJ34" s="724"/>
      <c r="CK34" s="724"/>
      <c r="CL34" s="724"/>
      <c r="CM34" s="724"/>
      <c r="CN34" s="724"/>
      <c r="CO34" s="724"/>
      <c r="CP34" s="724"/>
      <c r="CQ34" s="725"/>
      <c r="CR34" s="680">
        <v>3590717</v>
      </c>
      <c r="CS34" s="681"/>
      <c r="CT34" s="681"/>
      <c r="CU34" s="681"/>
      <c r="CV34" s="681"/>
      <c r="CW34" s="681"/>
      <c r="CX34" s="681"/>
      <c r="CY34" s="682"/>
      <c r="CZ34" s="683">
        <v>13.2</v>
      </c>
      <c r="DA34" s="701"/>
      <c r="DB34" s="701"/>
      <c r="DC34" s="702"/>
      <c r="DD34" s="686">
        <v>2591180</v>
      </c>
      <c r="DE34" s="681"/>
      <c r="DF34" s="681"/>
      <c r="DG34" s="681"/>
      <c r="DH34" s="681"/>
      <c r="DI34" s="681"/>
      <c r="DJ34" s="681"/>
      <c r="DK34" s="682"/>
      <c r="DL34" s="686">
        <v>2165607</v>
      </c>
      <c r="DM34" s="681"/>
      <c r="DN34" s="681"/>
      <c r="DO34" s="681"/>
      <c r="DP34" s="681"/>
      <c r="DQ34" s="681"/>
      <c r="DR34" s="681"/>
      <c r="DS34" s="681"/>
      <c r="DT34" s="681"/>
      <c r="DU34" s="681"/>
      <c r="DV34" s="682"/>
      <c r="DW34" s="683">
        <v>16.8</v>
      </c>
      <c r="DX34" s="701"/>
      <c r="DY34" s="701"/>
      <c r="DZ34" s="701"/>
      <c r="EA34" s="701"/>
      <c r="EB34" s="701"/>
      <c r="EC34" s="719"/>
    </row>
    <row r="35" spans="2:133" ht="11.25" customHeight="1" x14ac:dyDescent="0.2">
      <c r="B35" s="677" t="s">
        <v>326</v>
      </c>
      <c r="C35" s="678"/>
      <c r="D35" s="678"/>
      <c r="E35" s="678"/>
      <c r="F35" s="678"/>
      <c r="G35" s="678"/>
      <c r="H35" s="678"/>
      <c r="I35" s="678"/>
      <c r="J35" s="678"/>
      <c r="K35" s="678"/>
      <c r="L35" s="678"/>
      <c r="M35" s="678"/>
      <c r="N35" s="678"/>
      <c r="O35" s="678"/>
      <c r="P35" s="678"/>
      <c r="Q35" s="679"/>
      <c r="R35" s="680">
        <v>207152</v>
      </c>
      <c r="S35" s="681"/>
      <c r="T35" s="681"/>
      <c r="U35" s="681"/>
      <c r="V35" s="681"/>
      <c r="W35" s="681"/>
      <c r="X35" s="681"/>
      <c r="Y35" s="682"/>
      <c r="Z35" s="713">
        <v>0.7</v>
      </c>
      <c r="AA35" s="713"/>
      <c r="AB35" s="713"/>
      <c r="AC35" s="713"/>
      <c r="AD35" s="714" t="s">
        <v>236</v>
      </c>
      <c r="AE35" s="714"/>
      <c r="AF35" s="714"/>
      <c r="AG35" s="714"/>
      <c r="AH35" s="714"/>
      <c r="AI35" s="714"/>
      <c r="AJ35" s="714"/>
      <c r="AK35" s="714"/>
      <c r="AL35" s="683" t="s">
        <v>236</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329</v>
      </c>
      <c r="CE35" s="724"/>
      <c r="CF35" s="724"/>
      <c r="CG35" s="724"/>
      <c r="CH35" s="724"/>
      <c r="CI35" s="724"/>
      <c r="CJ35" s="724"/>
      <c r="CK35" s="724"/>
      <c r="CL35" s="724"/>
      <c r="CM35" s="724"/>
      <c r="CN35" s="724"/>
      <c r="CO35" s="724"/>
      <c r="CP35" s="724"/>
      <c r="CQ35" s="725"/>
      <c r="CR35" s="680">
        <v>137994</v>
      </c>
      <c r="CS35" s="699"/>
      <c r="CT35" s="699"/>
      <c r="CU35" s="699"/>
      <c r="CV35" s="699"/>
      <c r="CW35" s="699"/>
      <c r="CX35" s="699"/>
      <c r="CY35" s="700"/>
      <c r="CZ35" s="683">
        <v>0.5</v>
      </c>
      <c r="DA35" s="701"/>
      <c r="DB35" s="701"/>
      <c r="DC35" s="702"/>
      <c r="DD35" s="686">
        <v>107008</v>
      </c>
      <c r="DE35" s="699"/>
      <c r="DF35" s="699"/>
      <c r="DG35" s="699"/>
      <c r="DH35" s="699"/>
      <c r="DI35" s="699"/>
      <c r="DJ35" s="699"/>
      <c r="DK35" s="700"/>
      <c r="DL35" s="686">
        <v>107008</v>
      </c>
      <c r="DM35" s="699"/>
      <c r="DN35" s="699"/>
      <c r="DO35" s="699"/>
      <c r="DP35" s="699"/>
      <c r="DQ35" s="699"/>
      <c r="DR35" s="699"/>
      <c r="DS35" s="699"/>
      <c r="DT35" s="699"/>
      <c r="DU35" s="699"/>
      <c r="DV35" s="700"/>
      <c r="DW35" s="683">
        <v>0.8</v>
      </c>
      <c r="DX35" s="701"/>
      <c r="DY35" s="701"/>
      <c r="DZ35" s="701"/>
      <c r="EA35" s="701"/>
      <c r="EB35" s="701"/>
      <c r="EC35" s="719"/>
    </row>
    <row r="36" spans="2:133" ht="11.25" customHeight="1" x14ac:dyDescent="0.2">
      <c r="B36" s="677" t="s">
        <v>330</v>
      </c>
      <c r="C36" s="678"/>
      <c r="D36" s="678"/>
      <c r="E36" s="678"/>
      <c r="F36" s="678"/>
      <c r="G36" s="678"/>
      <c r="H36" s="678"/>
      <c r="I36" s="678"/>
      <c r="J36" s="678"/>
      <c r="K36" s="678"/>
      <c r="L36" s="678"/>
      <c r="M36" s="678"/>
      <c r="N36" s="678"/>
      <c r="O36" s="678"/>
      <c r="P36" s="678"/>
      <c r="Q36" s="679"/>
      <c r="R36" s="680">
        <v>1260572</v>
      </c>
      <c r="S36" s="681"/>
      <c r="T36" s="681"/>
      <c r="U36" s="681"/>
      <c r="V36" s="681"/>
      <c r="W36" s="681"/>
      <c r="X36" s="681"/>
      <c r="Y36" s="682"/>
      <c r="Z36" s="713">
        <v>4.4000000000000004</v>
      </c>
      <c r="AA36" s="713"/>
      <c r="AB36" s="713"/>
      <c r="AC36" s="713"/>
      <c r="AD36" s="714" t="s">
        <v>236</v>
      </c>
      <c r="AE36" s="714"/>
      <c r="AF36" s="714"/>
      <c r="AG36" s="714"/>
      <c r="AH36" s="714"/>
      <c r="AI36" s="714"/>
      <c r="AJ36" s="714"/>
      <c r="AK36" s="714"/>
      <c r="AL36" s="683" t="s">
        <v>236</v>
      </c>
      <c r="AM36" s="684"/>
      <c r="AN36" s="684"/>
      <c r="AO36" s="715"/>
      <c r="AP36" s="235"/>
      <c r="AQ36" s="732" t="s">
        <v>331</v>
      </c>
      <c r="AR36" s="733"/>
      <c r="AS36" s="733"/>
      <c r="AT36" s="733"/>
      <c r="AU36" s="733"/>
      <c r="AV36" s="733"/>
      <c r="AW36" s="733"/>
      <c r="AX36" s="733"/>
      <c r="AY36" s="734"/>
      <c r="AZ36" s="735">
        <v>2706547</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152341</v>
      </c>
      <c r="BW36" s="736"/>
      <c r="BX36" s="736"/>
      <c r="BY36" s="736"/>
      <c r="BZ36" s="736"/>
      <c r="CA36" s="736"/>
      <c r="CB36" s="737"/>
      <c r="CD36" s="727" t="s">
        <v>333</v>
      </c>
      <c r="CE36" s="724"/>
      <c r="CF36" s="724"/>
      <c r="CG36" s="724"/>
      <c r="CH36" s="724"/>
      <c r="CI36" s="724"/>
      <c r="CJ36" s="724"/>
      <c r="CK36" s="724"/>
      <c r="CL36" s="724"/>
      <c r="CM36" s="724"/>
      <c r="CN36" s="724"/>
      <c r="CO36" s="724"/>
      <c r="CP36" s="724"/>
      <c r="CQ36" s="725"/>
      <c r="CR36" s="680">
        <v>7349773</v>
      </c>
      <c r="CS36" s="681"/>
      <c r="CT36" s="681"/>
      <c r="CU36" s="681"/>
      <c r="CV36" s="681"/>
      <c r="CW36" s="681"/>
      <c r="CX36" s="681"/>
      <c r="CY36" s="682"/>
      <c r="CZ36" s="683">
        <v>26.9</v>
      </c>
      <c r="DA36" s="701"/>
      <c r="DB36" s="701"/>
      <c r="DC36" s="702"/>
      <c r="DD36" s="686">
        <v>1320632</v>
      </c>
      <c r="DE36" s="681"/>
      <c r="DF36" s="681"/>
      <c r="DG36" s="681"/>
      <c r="DH36" s="681"/>
      <c r="DI36" s="681"/>
      <c r="DJ36" s="681"/>
      <c r="DK36" s="682"/>
      <c r="DL36" s="686">
        <v>644877</v>
      </c>
      <c r="DM36" s="681"/>
      <c r="DN36" s="681"/>
      <c r="DO36" s="681"/>
      <c r="DP36" s="681"/>
      <c r="DQ36" s="681"/>
      <c r="DR36" s="681"/>
      <c r="DS36" s="681"/>
      <c r="DT36" s="681"/>
      <c r="DU36" s="681"/>
      <c r="DV36" s="682"/>
      <c r="DW36" s="683">
        <v>5</v>
      </c>
      <c r="DX36" s="701"/>
      <c r="DY36" s="701"/>
      <c r="DZ36" s="701"/>
      <c r="EA36" s="701"/>
      <c r="EB36" s="701"/>
      <c r="EC36" s="719"/>
    </row>
    <row r="37" spans="2:133" ht="11.25" customHeight="1" x14ac:dyDescent="0.2">
      <c r="B37" s="677" t="s">
        <v>334</v>
      </c>
      <c r="C37" s="678"/>
      <c r="D37" s="678"/>
      <c r="E37" s="678"/>
      <c r="F37" s="678"/>
      <c r="G37" s="678"/>
      <c r="H37" s="678"/>
      <c r="I37" s="678"/>
      <c r="J37" s="678"/>
      <c r="K37" s="678"/>
      <c r="L37" s="678"/>
      <c r="M37" s="678"/>
      <c r="N37" s="678"/>
      <c r="O37" s="678"/>
      <c r="P37" s="678"/>
      <c r="Q37" s="679"/>
      <c r="R37" s="680">
        <v>1345346</v>
      </c>
      <c r="S37" s="681"/>
      <c r="T37" s="681"/>
      <c r="U37" s="681"/>
      <c r="V37" s="681"/>
      <c r="W37" s="681"/>
      <c r="X37" s="681"/>
      <c r="Y37" s="682"/>
      <c r="Z37" s="713">
        <v>4.5999999999999996</v>
      </c>
      <c r="AA37" s="713"/>
      <c r="AB37" s="713"/>
      <c r="AC37" s="713"/>
      <c r="AD37" s="714" t="s">
        <v>236</v>
      </c>
      <c r="AE37" s="714"/>
      <c r="AF37" s="714"/>
      <c r="AG37" s="714"/>
      <c r="AH37" s="714"/>
      <c r="AI37" s="714"/>
      <c r="AJ37" s="714"/>
      <c r="AK37" s="714"/>
      <c r="AL37" s="683" t="s">
        <v>236</v>
      </c>
      <c r="AM37" s="684"/>
      <c r="AN37" s="684"/>
      <c r="AO37" s="715"/>
      <c r="AQ37" s="720" t="s">
        <v>335</v>
      </c>
      <c r="AR37" s="721"/>
      <c r="AS37" s="721"/>
      <c r="AT37" s="721"/>
      <c r="AU37" s="721"/>
      <c r="AV37" s="721"/>
      <c r="AW37" s="721"/>
      <c r="AX37" s="721"/>
      <c r="AY37" s="722"/>
      <c r="AZ37" s="680">
        <v>598861</v>
      </c>
      <c r="BA37" s="681"/>
      <c r="BB37" s="681"/>
      <c r="BC37" s="681"/>
      <c r="BD37" s="699"/>
      <c r="BE37" s="699"/>
      <c r="BF37" s="723"/>
      <c r="BG37" s="727" t="s">
        <v>336</v>
      </c>
      <c r="BH37" s="724"/>
      <c r="BI37" s="724"/>
      <c r="BJ37" s="724"/>
      <c r="BK37" s="724"/>
      <c r="BL37" s="724"/>
      <c r="BM37" s="724"/>
      <c r="BN37" s="724"/>
      <c r="BO37" s="724"/>
      <c r="BP37" s="724"/>
      <c r="BQ37" s="724"/>
      <c r="BR37" s="724"/>
      <c r="BS37" s="724"/>
      <c r="BT37" s="724"/>
      <c r="BU37" s="725"/>
      <c r="BV37" s="680">
        <v>136289</v>
      </c>
      <c r="BW37" s="681"/>
      <c r="BX37" s="681"/>
      <c r="BY37" s="681"/>
      <c r="BZ37" s="681"/>
      <c r="CA37" s="681"/>
      <c r="CB37" s="726"/>
      <c r="CD37" s="727" t="s">
        <v>337</v>
      </c>
      <c r="CE37" s="724"/>
      <c r="CF37" s="724"/>
      <c r="CG37" s="724"/>
      <c r="CH37" s="724"/>
      <c r="CI37" s="724"/>
      <c r="CJ37" s="724"/>
      <c r="CK37" s="724"/>
      <c r="CL37" s="724"/>
      <c r="CM37" s="724"/>
      <c r="CN37" s="724"/>
      <c r="CO37" s="724"/>
      <c r="CP37" s="724"/>
      <c r="CQ37" s="725"/>
      <c r="CR37" s="680">
        <v>2236</v>
      </c>
      <c r="CS37" s="699"/>
      <c r="CT37" s="699"/>
      <c r="CU37" s="699"/>
      <c r="CV37" s="699"/>
      <c r="CW37" s="699"/>
      <c r="CX37" s="699"/>
      <c r="CY37" s="700"/>
      <c r="CZ37" s="683">
        <v>0</v>
      </c>
      <c r="DA37" s="701"/>
      <c r="DB37" s="701"/>
      <c r="DC37" s="702"/>
      <c r="DD37" s="686">
        <v>2236</v>
      </c>
      <c r="DE37" s="699"/>
      <c r="DF37" s="699"/>
      <c r="DG37" s="699"/>
      <c r="DH37" s="699"/>
      <c r="DI37" s="699"/>
      <c r="DJ37" s="699"/>
      <c r="DK37" s="700"/>
      <c r="DL37" s="686">
        <v>2236</v>
      </c>
      <c r="DM37" s="699"/>
      <c r="DN37" s="699"/>
      <c r="DO37" s="699"/>
      <c r="DP37" s="699"/>
      <c r="DQ37" s="699"/>
      <c r="DR37" s="699"/>
      <c r="DS37" s="699"/>
      <c r="DT37" s="699"/>
      <c r="DU37" s="699"/>
      <c r="DV37" s="700"/>
      <c r="DW37" s="683">
        <v>0</v>
      </c>
      <c r="DX37" s="701"/>
      <c r="DY37" s="701"/>
      <c r="DZ37" s="701"/>
      <c r="EA37" s="701"/>
      <c r="EB37" s="701"/>
      <c r="EC37" s="719"/>
    </row>
    <row r="38" spans="2:133" ht="11.25" customHeight="1" x14ac:dyDescent="0.2">
      <c r="B38" s="677" t="s">
        <v>338</v>
      </c>
      <c r="C38" s="678"/>
      <c r="D38" s="678"/>
      <c r="E38" s="678"/>
      <c r="F38" s="678"/>
      <c r="G38" s="678"/>
      <c r="H38" s="678"/>
      <c r="I38" s="678"/>
      <c r="J38" s="678"/>
      <c r="K38" s="678"/>
      <c r="L38" s="678"/>
      <c r="M38" s="678"/>
      <c r="N38" s="678"/>
      <c r="O38" s="678"/>
      <c r="P38" s="678"/>
      <c r="Q38" s="679"/>
      <c r="R38" s="680">
        <v>166782</v>
      </c>
      <c r="S38" s="681"/>
      <c r="T38" s="681"/>
      <c r="U38" s="681"/>
      <c r="V38" s="681"/>
      <c r="W38" s="681"/>
      <c r="X38" s="681"/>
      <c r="Y38" s="682"/>
      <c r="Z38" s="713">
        <v>0.6</v>
      </c>
      <c r="AA38" s="713"/>
      <c r="AB38" s="713"/>
      <c r="AC38" s="713"/>
      <c r="AD38" s="714">
        <v>5</v>
      </c>
      <c r="AE38" s="714"/>
      <c r="AF38" s="714"/>
      <c r="AG38" s="714"/>
      <c r="AH38" s="714"/>
      <c r="AI38" s="714"/>
      <c r="AJ38" s="714"/>
      <c r="AK38" s="714"/>
      <c r="AL38" s="683">
        <v>0</v>
      </c>
      <c r="AM38" s="684"/>
      <c r="AN38" s="684"/>
      <c r="AO38" s="715"/>
      <c r="AQ38" s="720" t="s">
        <v>339</v>
      </c>
      <c r="AR38" s="721"/>
      <c r="AS38" s="721"/>
      <c r="AT38" s="721"/>
      <c r="AU38" s="721"/>
      <c r="AV38" s="721"/>
      <c r="AW38" s="721"/>
      <c r="AX38" s="721"/>
      <c r="AY38" s="722"/>
      <c r="AZ38" s="680">
        <v>3685</v>
      </c>
      <c r="BA38" s="681"/>
      <c r="BB38" s="681"/>
      <c r="BC38" s="681"/>
      <c r="BD38" s="699"/>
      <c r="BE38" s="699"/>
      <c r="BF38" s="723"/>
      <c r="BG38" s="727" t="s">
        <v>340</v>
      </c>
      <c r="BH38" s="724"/>
      <c r="BI38" s="724"/>
      <c r="BJ38" s="724"/>
      <c r="BK38" s="724"/>
      <c r="BL38" s="724"/>
      <c r="BM38" s="724"/>
      <c r="BN38" s="724"/>
      <c r="BO38" s="724"/>
      <c r="BP38" s="724"/>
      <c r="BQ38" s="724"/>
      <c r="BR38" s="724"/>
      <c r="BS38" s="724"/>
      <c r="BT38" s="724"/>
      <c r="BU38" s="725"/>
      <c r="BV38" s="680">
        <v>8463</v>
      </c>
      <c r="BW38" s="681"/>
      <c r="BX38" s="681"/>
      <c r="BY38" s="681"/>
      <c r="BZ38" s="681"/>
      <c r="CA38" s="681"/>
      <c r="CB38" s="726"/>
      <c r="CD38" s="727" t="s">
        <v>341</v>
      </c>
      <c r="CE38" s="724"/>
      <c r="CF38" s="724"/>
      <c r="CG38" s="724"/>
      <c r="CH38" s="724"/>
      <c r="CI38" s="724"/>
      <c r="CJ38" s="724"/>
      <c r="CK38" s="724"/>
      <c r="CL38" s="724"/>
      <c r="CM38" s="724"/>
      <c r="CN38" s="724"/>
      <c r="CO38" s="724"/>
      <c r="CP38" s="724"/>
      <c r="CQ38" s="725"/>
      <c r="CR38" s="680">
        <v>2107686</v>
      </c>
      <c r="CS38" s="681"/>
      <c r="CT38" s="681"/>
      <c r="CU38" s="681"/>
      <c r="CV38" s="681"/>
      <c r="CW38" s="681"/>
      <c r="CX38" s="681"/>
      <c r="CY38" s="682"/>
      <c r="CZ38" s="683">
        <v>7.7</v>
      </c>
      <c r="DA38" s="701"/>
      <c r="DB38" s="701"/>
      <c r="DC38" s="702"/>
      <c r="DD38" s="686">
        <v>1784716</v>
      </c>
      <c r="DE38" s="681"/>
      <c r="DF38" s="681"/>
      <c r="DG38" s="681"/>
      <c r="DH38" s="681"/>
      <c r="DI38" s="681"/>
      <c r="DJ38" s="681"/>
      <c r="DK38" s="682"/>
      <c r="DL38" s="686">
        <v>1588811</v>
      </c>
      <c r="DM38" s="681"/>
      <c r="DN38" s="681"/>
      <c r="DO38" s="681"/>
      <c r="DP38" s="681"/>
      <c r="DQ38" s="681"/>
      <c r="DR38" s="681"/>
      <c r="DS38" s="681"/>
      <c r="DT38" s="681"/>
      <c r="DU38" s="681"/>
      <c r="DV38" s="682"/>
      <c r="DW38" s="683">
        <v>12.3</v>
      </c>
      <c r="DX38" s="701"/>
      <c r="DY38" s="701"/>
      <c r="DZ38" s="701"/>
      <c r="EA38" s="701"/>
      <c r="EB38" s="701"/>
      <c r="EC38" s="719"/>
    </row>
    <row r="39" spans="2:133" ht="11.25" customHeight="1" x14ac:dyDescent="0.2">
      <c r="B39" s="677" t="s">
        <v>342</v>
      </c>
      <c r="C39" s="678"/>
      <c r="D39" s="678"/>
      <c r="E39" s="678"/>
      <c r="F39" s="678"/>
      <c r="G39" s="678"/>
      <c r="H39" s="678"/>
      <c r="I39" s="678"/>
      <c r="J39" s="678"/>
      <c r="K39" s="678"/>
      <c r="L39" s="678"/>
      <c r="M39" s="678"/>
      <c r="N39" s="678"/>
      <c r="O39" s="678"/>
      <c r="P39" s="678"/>
      <c r="Q39" s="679"/>
      <c r="R39" s="680">
        <v>1249859</v>
      </c>
      <c r="S39" s="681"/>
      <c r="T39" s="681"/>
      <c r="U39" s="681"/>
      <c r="V39" s="681"/>
      <c r="W39" s="681"/>
      <c r="X39" s="681"/>
      <c r="Y39" s="682"/>
      <c r="Z39" s="713">
        <v>4.3</v>
      </c>
      <c r="AA39" s="713"/>
      <c r="AB39" s="713"/>
      <c r="AC39" s="713"/>
      <c r="AD39" s="714" t="s">
        <v>236</v>
      </c>
      <c r="AE39" s="714"/>
      <c r="AF39" s="714"/>
      <c r="AG39" s="714"/>
      <c r="AH39" s="714"/>
      <c r="AI39" s="714"/>
      <c r="AJ39" s="714"/>
      <c r="AK39" s="714"/>
      <c r="AL39" s="683" t="s">
        <v>236</v>
      </c>
      <c r="AM39" s="684"/>
      <c r="AN39" s="684"/>
      <c r="AO39" s="715"/>
      <c r="AQ39" s="720" t="s">
        <v>343</v>
      </c>
      <c r="AR39" s="721"/>
      <c r="AS39" s="721"/>
      <c r="AT39" s="721"/>
      <c r="AU39" s="721"/>
      <c r="AV39" s="721"/>
      <c r="AW39" s="721"/>
      <c r="AX39" s="721"/>
      <c r="AY39" s="722"/>
      <c r="AZ39" s="680" t="s">
        <v>127</v>
      </c>
      <c r="BA39" s="681"/>
      <c r="BB39" s="681"/>
      <c r="BC39" s="681"/>
      <c r="BD39" s="699"/>
      <c r="BE39" s="699"/>
      <c r="BF39" s="723"/>
      <c r="BG39" s="727" t="s">
        <v>344</v>
      </c>
      <c r="BH39" s="724"/>
      <c r="BI39" s="724"/>
      <c r="BJ39" s="724"/>
      <c r="BK39" s="724"/>
      <c r="BL39" s="724"/>
      <c r="BM39" s="724"/>
      <c r="BN39" s="724"/>
      <c r="BO39" s="724"/>
      <c r="BP39" s="724"/>
      <c r="BQ39" s="724"/>
      <c r="BR39" s="724"/>
      <c r="BS39" s="724"/>
      <c r="BT39" s="724"/>
      <c r="BU39" s="725"/>
      <c r="BV39" s="680">
        <v>12681</v>
      </c>
      <c r="BW39" s="681"/>
      <c r="BX39" s="681"/>
      <c r="BY39" s="681"/>
      <c r="BZ39" s="681"/>
      <c r="CA39" s="681"/>
      <c r="CB39" s="726"/>
      <c r="CD39" s="727" t="s">
        <v>345</v>
      </c>
      <c r="CE39" s="724"/>
      <c r="CF39" s="724"/>
      <c r="CG39" s="724"/>
      <c r="CH39" s="724"/>
      <c r="CI39" s="724"/>
      <c r="CJ39" s="724"/>
      <c r="CK39" s="724"/>
      <c r="CL39" s="724"/>
      <c r="CM39" s="724"/>
      <c r="CN39" s="724"/>
      <c r="CO39" s="724"/>
      <c r="CP39" s="724"/>
      <c r="CQ39" s="725"/>
      <c r="CR39" s="680">
        <v>1974005</v>
      </c>
      <c r="CS39" s="699"/>
      <c r="CT39" s="699"/>
      <c r="CU39" s="699"/>
      <c r="CV39" s="699"/>
      <c r="CW39" s="699"/>
      <c r="CX39" s="699"/>
      <c r="CY39" s="700"/>
      <c r="CZ39" s="683">
        <v>7.2</v>
      </c>
      <c r="DA39" s="701"/>
      <c r="DB39" s="701"/>
      <c r="DC39" s="702"/>
      <c r="DD39" s="686">
        <v>1857634</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19"/>
    </row>
    <row r="40" spans="2:133" ht="11.25" customHeight="1" x14ac:dyDescent="0.2">
      <c r="B40" s="677" t="s">
        <v>346</v>
      </c>
      <c r="C40" s="678"/>
      <c r="D40" s="678"/>
      <c r="E40" s="678"/>
      <c r="F40" s="678"/>
      <c r="G40" s="678"/>
      <c r="H40" s="678"/>
      <c r="I40" s="678"/>
      <c r="J40" s="678"/>
      <c r="K40" s="678"/>
      <c r="L40" s="678"/>
      <c r="M40" s="678"/>
      <c r="N40" s="678"/>
      <c r="O40" s="678"/>
      <c r="P40" s="678"/>
      <c r="Q40" s="679"/>
      <c r="R40" s="680">
        <v>12112</v>
      </c>
      <c r="S40" s="681"/>
      <c r="T40" s="681"/>
      <c r="U40" s="681"/>
      <c r="V40" s="681"/>
      <c r="W40" s="681"/>
      <c r="X40" s="681"/>
      <c r="Y40" s="682"/>
      <c r="Z40" s="713">
        <v>0</v>
      </c>
      <c r="AA40" s="713"/>
      <c r="AB40" s="713"/>
      <c r="AC40" s="713"/>
      <c r="AD40" s="714" t="s">
        <v>245</v>
      </c>
      <c r="AE40" s="714"/>
      <c r="AF40" s="714"/>
      <c r="AG40" s="714"/>
      <c r="AH40" s="714"/>
      <c r="AI40" s="714"/>
      <c r="AJ40" s="714"/>
      <c r="AK40" s="714"/>
      <c r="AL40" s="683" t="s">
        <v>236</v>
      </c>
      <c r="AM40" s="684"/>
      <c r="AN40" s="684"/>
      <c r="AO40" s="715"/>
      <c r="AQ40" s="720" t="s">
        <v>347</v>
      </c>
      <c r="AR40" s="721"/>
      <c r="AS40" s="721"/>
      <c r="AT40" s="721"/>
      <c r="AU40" s="721"/>
      <c r="AV40" s="721"/>
      <c r="AW40" s="721"/>
      <c r="AX40" s="721"/>
      <c r="AY40" s="722"/>
      <c r="AZ40" s="680" t="s">
        <v>236</v>
      </c>
      <c r="BA40" s="681"/>
      <c r="BB40" s="681"/>
      <c r="BC40" s="681"/>
      <c r="BD40" s="699"/>
      <c r="BE40" s="699"/>
      <c r="BF40" s="723"/>
      <c r="BG40" s="728" t="s">
        <v>348</v>
      </c>
      <c r="BH40" s="729"/>
      <c r="BI40" s="729"/>
      <c r="BJ40" s="729"/>
      <c r="BK40" s="729"/>
      <c r="BL40" s="236"/>
      <c r="BM40" s="724" t="s">
        <v>349</v>
      </c>
      <c r="BN40" s="724"/>
      <c r="BO40" s="724"/>
      <c r="BP40" s="724"/>
      <c r="BQ40" s="724"/>
      <c r="BR40" s="724"/>
      <c r="BS40" s="724"/>
      <c r="BT40" s="724"/>
      <c r="BU40" s="725"/>
      <c r="BV40" s="680">
        <v>100</v>
      </c>
      <c r="BW40" s="681"/>
      <c r="BX40" s="681"/>
      <c r="BY40" s="681"/>
      <c r="BZ40" s="681"/>
      <c r="CA40" s="681"/>
      <c r="CB40" s="726"/>
      <c r="CD40" s="727" t="s">
        <v>350</v>
      </c>
      <c r="CE40" s="724"/>
      <c r="CF40" s="724"/>
      <c r="CG40" s="724"/>
      <c r="CH40" s="724"/>
      <c r="CI40" s="724"/>
      <c r="CJ40" s="724"/>
      <c r="CK40" s="724"/>
      <c r="CL40" s="724"/>
      <c r="CM40" s="724"/>
      <c r="CN40" s="724"/>
      <c r="CO40" s="724"/>
      <c r="CP40" s="724"/>
      <c r="CQ40" s="725"/>
      <c r="CR40" s="680">
        <v>36000</v>
      </c>
      <c r="CS40" s="681"/>
      <c r="CT40" s="681"/>
      <c r="CU40" s="681"/>
      <c r="CV40" s="681"/>
      <c r="CW40" s="681"/>
      <c r="CX40" s="681"/>
      <c r="CY40" s="682"/>
      <c r="CZ40" s="683">
        <v>0.1</v>
      </c>
      <c r="DA40" s="701"/>
      <c r="DB40" s="701"/>
      <c r="DC40" s="702"/>
      <c r="DD40" s="686" t="s">
        <v>236</v>
      </c>
      <c r="DE40" s="681"/>
      <c r="DF40" s="681"/>
      <c r="DG40" s="681"/>
      <c r="DH40" s="681"/>
      <c r="DI40" s="681"/>
      <c r="DJ40" s="681"/>
      <c r="DK40" s="682"/>
      <c r="DL40" s="686" t="s">
        <v>236</v>
      </c>
      <c r="DM40" s="681"/>
      <c r="DN40" s="681"/>
      <c r="DO40" s="681"/>
      <c r="DP40" s="681"/>
      <c r="DQ40" s="681"/>
      <c r="DR40" s="681"/>
      <c r="DS40" s="681"/>
      <c r="DT40" s="681"/>
      <c r="DU40" s="681"/>
      <c r="DV40" s="682"/>
      <c r="DW40" s="683" t="s">
        <v>236</v>
      </c>
      <c r="DX40" s="701"/>
      <c r="DY40" s="701"/>
      <c r="DZ40" s="701"/>
      <c r="EA40" s="701"/>
      <c r="EB40" s="701"/>
      <c r="EC40" s="719"/>
    </row>
    <row r="41" spans="2:133" ht="11.25" customHeight="1" x14ac:dyDescent="0.2">
      <c r="B41" s="677" t="s">
        <v>351</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236</v>
      </c>
      <c r="AM41" s="684"/>
      <c r="AN41" s="684"/>
      <c r="AO41" s="715"/>
      <c r="AQ41" s="720" t="s">
        <v>352</v>
      </c>
      <c r="AR41" s="721"/>
      <c r="AS41" s="721"/>
      <c r="AT41" s="721"/>
      <c r="AU41" s="721"/>
      <c r="AV41" s="721"/>
      <c r="AW41" s="721"/>
      <c r="AX41" s="721"/>
      <c r="AY41" s="722"/>
      <c r="AZ41" s="680">
        <v>544219</v>
      </c>
      <c r="BA41" s="681"/>
      <c r="BB41" s="681"/>
      <c r="BC41" s="681"/>
      <c r="BD41" s="699"/>
      <c r="BE41" s="699"/>
      <c r="BF41" s="723"/>
      <c r="BG41" s="728"/>
      <c r="BH41" s="729"/>
      <c r="BI41" s="729"/>
      <c r="BJ41" s="729"/>
      <c r="BK41" s="729"/>
      <c r="BL41" s="236"/>
      <c r="BM41" s="724" t="s">
        <v>353</v>
      </c>
      <c r="BN41" s="724"/>
      <c r="BO41" s="724"/>
      <c r="BP41" s="724"/>
      <c r="BQ41" s="724"/>
      <c r="BR41" s="724"/>
      <c r="BS41" s="724"/>
      <c r="BT41" s="724"/>
      <c r="BU41" s="725"/>
      <c r="BV41" s="680">
        <v>2</v>
      </c>
      <c r="BW41" s="681"/>
      <c r="BX41" s="681"/>
      <c r="BY41" s="681"/>
      <c r="BZ41" s="681"/>
      <c r="CA41" s="681"/>
      <c r="CB41" s="726"/>
      <c r="CD41" s="727" t="s">
        <v>354</v>
      </c>
      <c r="CE41" s="724"/>
      <c r="CF41" s="724"/>
      <c r="CG41" s="724"/>
      <c r="CH41" s="724"/>
      <c r="CI41" s="724"/>
      <c r="CJ41" s="724"/>
      <c r="CK41" s="724"/>
      <c r="CL41" s="724"/>
      <c r="CM41" s="724"/>
      <c r="CN41" s="724"/>
      <c r="CO41" s="724"/>
      <c r="CP41" s="724"/>
      <c r="CQ41" s="725"/>
      <c r="CR41" s="680" t="s">
        <v>236</v>
      </c>
      <c r="CS41" s="699"/>
      <c r="CT41" s="699"/>
      <c r="CU41" s="699"/>
      <c r="CV41" s="699"/>
      <c r="CW41" s="699"/>
      <c r="CX41" s="699"/>
      <c r="CY41" s="700"/>
      <c r="CZ41" s="683" t="s">
        <v>236</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355</v>
      </c>
      <c r="C42" s="678"/>
      <c r="D42" s="678"/>
      <c r="E42" s="678"/>
      <c r="F42" s="678"/>
      <c r="G42" s="678"/>
      <c r="H42" s="678"/>
      <c r="I42" s="678"/>
      <c r="J42" s="678"/>
      <c r="K42" s="678"/>
      <c r="L42" s="678"/>
      <c r="M42" s="678"/>
      <c r="N42" s="678"/>
      <c r="O42" s="678"/>
      <c r="P42" s="678"/>
      <c r="Q42" s="679"/>
      <c r="R42" s="680">
        <v>786047</v>
      </c>
      <c r="S42" s="681"/>
      <c r="T42" s="681"/>
      <c r="U42" s="681"/>
      <c r="V42" s="681"/>
      <c r="W42" s="681"/>
      <c r="X42" s="681"/>
      <c r="Y42" s="682"/>
      <c r="Z42" s="713">
        <v>2.7</v>
      </c>
      <c r="AA42" s="713"/>
      <c r="AB42" s="713"/>
      <c r="AC42" s="713"/>
      <c r="AD42" s="714" t="s">
        <v>236</v>
      </c>
      <c r="AE42" s="714"/>
      <c r="AF42" s="714"/>
      <c r="AG42" s="714"/>
      <c r="AH42" s="714"/>
      <c r="AI42" s="714"/>
      <c r="AJ42" s="714"/>
      <c r="AK42" s="714"/>
      <c r="AL42" s="683" t="s">
        <v>236</v>
      </c>
      <c r="AM42" s="684"/>
      <c r="AN42" s="684"/>
      <c r="AO42" s="715"/>
      <c r="AQ42" s="716" t="s">
        <v>356</v>
      </c>
      <c r="AR42" s="717"/>
      <c r="AS42" s="717"/>
      <c r="AT42" s="717"/>
      <c r="AU42" s="717"/>
      <c r="AV42" s="717"/>
      <c r="AW42" s="717"/>
      <c r="AX42" s="717"/>
      <c r="AY42" s="718"/>
      <c r="AZ42" s="664">
        <v>1559782</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310</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1025807</v>
      </c>
      <c r="CS42" s="681"/>
      <c r="CT42" s="681"/>
      <c r="CU42" s="681"/>
      <c r="CV42" s="681"/>
      <c r="CW42" s="681"/>
      <c r="CX42" s="681"/>
      <c r="CY42" s="682"/>
      <c r="CZ42" s="683">
        <v>3.8</v>
      </c>
      <c r="DA42" s="684"/>
      <c r="DB42" s="684"/>
      <c r="DC42" s="685"/>
      <c r="DD42" s="686">
        <v>180334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359</v>
      </c>
      <c r="C43" s="662"/>
      <c r="D43" s="662"/>
      <c r="E43" s="662"/>
      <c r="F43" s="662"/>
      <c r="G43" s="662"/>
      <c r="H43" s="662"/>
      <c r="I43" s="662"/>
      <c r="J43" s="662"/>
      <c r="K43" s="662"/>
      <c r="L43" s="662"/>
      <c r="M43" s="662"/>
      <c r="N43" s="662"/>
      <c r="O43" s="662"/>
      <c r="P43" s="662"/>
      <c r="Q43" s="663"/>
      <c r="R43" s="664">
        <v>28939067</v>
      </c>
      <c r="S43" s="703"/>
      <c r="T43" s="703"/>
      <c r="U43" s="703"/>
      <c r="V43" s="703"/>
      <c r="W43" s="703"/>
      <c r="X43" s="703"/>
      <c r="Y43" s="704"/>
      <c r="Z43" s="705">
        <v>100</v>
      </c>
      <c r="AA43" s="705"/>
      <c r="AB43" s="705"/>
      <c r="AC43" s="705"/>
      <c r="AD43" s="706">
        <v>12086340</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22596</v>
      </c>
      <c r="CS43" s="699"/>
      <c r="CT43" s="699"/>
      <c r="CU43" s="699"/>
      <c r="CV43" s="699"/>
      <c r="CW43" s="699"/>
      <c r="CX43" s="699"/>
      <c r="CY43" s="700"/>
      <c r="CZ43" s="683">
        <v>0.1</v>
      </c>
      <c r="DA43" s="701"/>
      <c r="DB43" s="701"/>
      <c r="DC43" s="702"/>
      <c r="DD43" s="686">
        <v>22596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969707</v>
      </c>
      <c r="CS44" s="681"/>
      <c r="CT44" s="681"/>
      <c r="CU44" s="681"/>
      <c r="CV44" s="681"/>
      <c r="CW44" s="681"/>
      <c r="CX44" s="681"/>
      <c r="CY44" s="682"/>
      <c r="CZ44" s="683">
        <v>3.6</v>
      </c>
      <c r="DA44" s="684"/>
      <c r="DB44" s="684"/>
      <c r="DC44" s="685"/>
      <c r="DD44" s="686">
        <v>179014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437343</v>
      </c>
      <c r="CS45" s="699"/>
      <c r="CT45" s="699"/>
      <c r="CU45" s="699"/>
      <c r="CV45" s="699"/>
      <c r="CW45" s="699"/>
      <c r="CX45" s="699"/>
      <c r="CY45" s="700"/>
      <c r="CZ45" s="683">
        <v>1.6</v>
      </c>
      <c r="DA45" s="701"/>
      <c r="DB45" s="701"/>
      <c r="DC45" s="702"/>
      <c r="DD45" s="686">
        <v>20440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468992</v>
      </c>
      <c r="CS46" s="681"/>
      <c r="CT46" s="681"/>
      <c r="CU46" s="681"/>
      <c r="CV46" s="681"/>
      <c r="CW46" s="681"/>
      <c r="CX46" s="681"/>
      <c r="CY46" s="682"/>
      <c r="CZ46" s="683">
        <v>1.7</v>
      </c>
      <c r="DA46" s="684"/>
      <c r="DB46" s="684"/>
      <c r="DC46" s="685"/>
      <c r="DD46" s="686">
        <v>157974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56100</v>
      </c>
      <c r="CS47" s="699"/>
      <c r="CT47" s="699"/>
      <c r="CU47" s="699"/>
      <c r="CV47" s="699"/>
      <c r="CW47" s="699"/>
      <c r="CX47" s="699"/>
      <c r="CY47" s="700"/>
      <c r="CZ47" s="683">
        <v>0.2</v>
      </c>
      <c r="DA47" s="701"/>
      <c r="DB47" s="701"/>
      <c r="DC47" s="702"/>
      <c r="DD47" s="686">
        <v>1320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127</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27271947</v>
      </c>
      <c r="CS49" s="665"/>
      <c r="CT49" s="665"/>
      <c r="CU49" s="665"/>
      <c r="CV49" s="665"/>
      <c r="CW49" s="665"/>
      <c r="CX49" s="665"/>
      <c r="CY49" s="666"/>
      <c r="CZ49" s="667">
        <v>100</v>
      </c>
      <c r="DA49" s="668"/>
      <c r="DB49" s="668"/>
      <c r="DC49" s="669"/>
      <c r="DD49" s="670">
        <v>15413555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nV2p2Oi1/4pJTCwQcYQanWNuHEiZDOAupqi6qYpn73RISgmV73wkmeARaoWqFSNDdLDTfHQ1RWV64ZOBxcD4Lw==" saltValue="slq8tXMEV9SxkizcuxjMc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392</v>
      </c>
      <c r="C7" s="1146"/>
      <c r="D7" s="1146"/>
      <c r="E7" s="1146"/>
      <c r="F7" s="1146"/>
      <c r="G7" s="1146"/>
      <c r="H7" s="1146"/>
      <c r="I7" s="1146"/>
      <c r="J7" s="1146"/>
      <c r="K7" s="1146"/>
      <c r="L7" s="1146"/>
      <c r="M7" s="1146"/>
      <c r="N7" s="1146"/>
      <c r="O7" s="1146"/>
      <c r="P7" s="1147"/>
      <c r="Q7" s="1199">
        <v>28974</v>
      </c>
      <c r="R7" s="1200"/>
      <c r="S7" s="1200"/>
      <c r="T7" s="1200"/>
      <c r="U7" s="1200"/>
      <c r="V7" s="1200">
        <v>27307</v>
      </c>
      <c r="W7" s="1200"/>
      <c r="X7" s="1200"/>
      <c r="Y7" s="1200"/>
      <c r="Z7" s="1200"/>
      <c r="AA7" s="1200">
        <v>1667</v>
      </c>
      <c r="AB7" s="1200"/>
      <c r="AC7" s="1200"/>
      <c r="AD7" s="1200"/>
      <c r="AE7" s="1201"/>
      <c r="AF7" s="1202">
        <v>1634</v>
      </c>
      <c r="AG7" s="1203"/>
      <c r="AH7" s="1203"/>
      <c r="AI7" s="1203"/>
      <c r="AJ7" s="1204"/>
      <c r="AK7" s="1186">
        <v>1261</v>
      </c>
      <c r="AL7" s="1187"/>
      <c r="AM7" s="1187"/>
      <c r="AN7" s="1187"/>
      <c r="AO7" s="1187"/>
      <c r="AP7" s="1187">
        <v>17718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584</v>
      </c>
      <c r="BT7" s="1191"/>
      <c r="BU7" s="1191"/>
      <c r="BV7" s="1191"/>
      <c r="BW7" s="1191"/>
      <c r="BX7" s="1191"/>
      <c r="BY7" s="1191"/>
      <c r="BZ7" s="1191"/>
      <c r="CA7" s="1191"/>
      <c r="CB7" s="1191"/>
      <c r="CC7" s="1191"/>
      <c r="CD7" s="1191"/>
      <c r="CE7" s="1191"/>
      <c r="CF7" s="1191"/>
      <c r="CG7" s="1192"/>
      <c r="CH7" s="1183">
        <v>-2</v>
      </c>
      <c r="CI7" s="1184"/>
      <c r="CJ7" s="1184"/>
      <c r="CK7" s="1184"/>
      <c r="CL7" s="1185"/>
      <c r="CM7" s="1183">
        <v>76</v>
      </c>
      <c r="CN7" s="1184"/>
      <c r="CO7" s="1184"/>
      <c r="CP7" s="1184"/>
      <c r="CQ7" s="1185"/>
      <c r="CR7" s="1183">
        <v>5</v>
      </c>
      <c r="CS7" s="1184"/>
      <c r="CT7" s="1184"/>
      <c r="CU7" s="1184"/>
      <c r="CV7" s="1185"/>
      <c r="CW7" s="1183" t="s">
        <v>581</v>
      </c>
      <c r="CX7" s="1184"/>
      <c r="CY7" s="1184"/>
      <c r="CZ7" s="1184"/>
      <c r="DA7" s="1185"/>
      <c r="DB7" s="1183" t="s">
        <v>581</v>
      </c>
      <c r="DC7" s="1184"/>
      <c r="DD7" s="1184"/>
      <c r="DE7" s="1184"/>
      <c r="DF7" s="1185"/>
      <c r="DG7" s="1183" t="s">
        <v>581</v>
      </c>
      <c r="DH7" s="1184"/>
      <c r="DI7" s="1184"/>
      <c r="DJ7" s="1184"/>
      <c r="DK7" s="1185"/>
      <c r="DL7" s="1183" t="s">
        <v>581</v>
      </c>
      <c r="DM7" s="1184"/>
      <c r="DN7" s="1184"/>
      <c r="DO7" s="1184"/>
      <c r="DP7" s="1185"/>
      <c r="DQ7" s="1183" t="s">
        <v>581</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588</v>
      </c>
      <c r="BS8" s="1109" t="s">
        <v>585</v>
      </c>
      <c r="BT8" s="1110"/>
      <c r="BU8" s="1110"/>
      <c r="BV8" s="1110"/>
      <c r="BW8" s="1110"/>
      <c r="BX8" s="1110"/>
      <c r="BY8" s="1110"/>
      <c r="BZ8" s="1110"/>
      <c r="CA8" s="1110"/>
      <c r="CB8" s="1110"/>
      <c r="CC8" s="1110"/>
      <c r="CD8" s="1110"/>
      <c r="CE8" s="1110"/>
      <c r="CF8" s="1110"/>
      <c r="CG8" s="1111"/>
      <c r="CH8" s="1084">
        <v>-4</v>
      </c>
      <c r="CI8" s="1085"/>
      <c r="CJ8" s="1085"/>
      <c r="CK8" s="1085"/>
      <c r="CL8" s="1086"/>
      <c r="CM8" s="1084">
        <v>9</v>
      </c>
      <c r="CN8" s="1085"/>
      <c r="CO8" s="1085"/>
      <c r="CP8" s="1085"/>
      <c r="CQ8" s="1086"/>
      <c r="CR8" s="1084">
        <v>5</v>
      </c>
      <c r="CS8" s="1085"/>
      <c r="CT8" s="1085"/>
      <c r="CU8" s="1085"/>
      <c r="CV8" s="1086"/>
      <c r="CW8" s="1084">
        <v>0</v>
      </c>
      <c r="CX8" s="1085"/>
      <c r="CY8" s="1085"/>
      <c r="CZ8" s="1085"/>
      <c r="DA8" s="1086"/>
      <c r="DB8" s="1084" t="s">
        <v>581</v>
      </c>
      <c r="DC8" s="1085"/>
      <c r="DD8" s="1085"/>
      <c r="DE8" s="1085"/>
      <c r="DF8" s="1086"/>
      <c r="DG8" s="1084">
        <v>640</v>
      </c>
      <c r="DH8" s="1085"/>
      <c r="DI8" s="1085"/>
      <c r="DJ8" s="1085"/>
      <c r="DK8" s="1086"/>
      <c r="DL8" s="1084" t="s">
        <v>581</v>
      </c>
      <c r="DM8" s="1085"/>
      <c r="DN8" s="1085"/>
      <c r="DO8" s="1085"/>
      <c r="DP8" s="1086"/>
      <c r="DQ8" s="1084" t="s">
        <v>581</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586</v>
      </c>
      <c r="BT9" s="1110"/>
      <c r="BU9" s="1110"/>
      <c r="BV9" s="1110"/>
      <c r="BW9" s="1110"/>
      <c r="BX9" s="1110"/>
      <c r="BY9" s="1110"/>
      <c r="BZ9" s="1110"/>
      <c r="CA9" s="1110"/>
      <c r="CB9" s="1110"/>
      <c r="CC9" s="1110"/>
      <c r="CD9" s="1110"/>
      <c r="CE9" s="1110"/>
      <c r="CF9" s="1110"/>
      <c r="CG9" s="1111"/>
      <c r="CH9" s="1084">
        <v>-65</v>
      </c>
      <c r="CI9" s="1085"/>
      <c r="CJ9" s="1085"/>
      <c r="CK9" s="1085"/>
      <c r="CL9" s="1086"/>
      <c r="CM9" s="1084">
        <v>278</v>
      </c>
      <c r="CN9" s="1085"/>
      <c r="CO9" s="1085"/>
      <c r="CP9" s="1085"/>
      <c r="CQ9" s="1086"/>
      <c r="CR9" s="1084">
        <v>3</v>
      </c>
      <c r="CS9" s="1085"/>
      <c r="CT9" s="1085"/>
      <c r="CU9" s="1085"/>
      <c r="CV9" s="1086"/>
      <c r="CW9" s="1084">
        <v>11</v>
      </c>
      <c r="CX9" s="1085"/>
      <c r="CY9" s="1085"/>
      <c r="CZ9" s="1085"/>
      <c r="DA9" s="1086"/>
      <c r="DB9" s="1084" t="s">
        <v>581</v>
      </c>
      <c r="DC9" s="1085"/>
      <c r="DD9" s="1085"/>
      <c r="DE9" s="1085"/>
      <c r="DF9" s="1086"/>
      <c r="DG9" s="1084" t="s">
        <v>581</v>
      </c>
      <c r="DH9" s="1085"/>
      <c r="DI9" s="1085"/>
      <c r="DJ9" s="1085"/>
      <c r="DK9" s="1086"/>
      <c r="DL9" s="1084" t="s">
        <v>581</v>
      </c>
      <c r="DM9" s="1085"/>
      <c r="DN9" s="1085"/>
      <c r="DO9" s="1085"/>
      <c r="DP9" s="1086"/>
      <c r="DQ9" s="1084" t="s">
        <v>581</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587</v>
      </c>
      <c r="BT10" s="1110"/>
      <c r="BU10" s="1110"/>
      <c r="BV10" s="1110"/>
      <c r="BW10" s="1110"/>
      <c r="BX10" s="1110"/>
      <c r="BY10" s="1110"/>
      <c r="BZ10" s="1110"/>
      <c r="CA10" s="1110"/>
      <c r="CB10" s="1110"/>
      <c r="CC10" s="1110"/>
      <c r="CD10" s="1110"/>
      <c r="CE10" s="1110"/>
      <c r="CF10" s="1110"/>
      <c r="CG10" s="1111"/>
      <c r="CH10" s="1084">
        <v>9</v>
      </c>
      <c r="CI10" s="1085"/>
      <c r="CJ10" s="1085"/>
      <c r="CK10" s="1085"/>
      <c r="CL10" s="1086"/>
      <c r="CM10" s="1084">
        <v>1855</v>
      </c>
      <c r="CN10" s="1085"/>
      <c r="CO10" s="1085"/>
      <c r="CP10" s="1085"/>
      <c r="CQ10" s="1086"/>
      <c r="CR10" s="1084">
        <v>16</v>
      </c>
      <c r="CS10" s="1085"/>
      <c r="CT10" s="1085"/>
      <c r="CU10" s="1085"/>
      <c r="CV10" s="1086"/>
      <c r="CW10" s="1084">
        <v>5</v>
      </c>
      <c r="CX10" s="1085"/>
      <c r="CY10" s="1085"/>
      <c r="CZ10" s="1085"/>
      <c r="DA10" s="1086"/>
      <c r="DB10" s="1084" t="s">
        <v>581</v>
      </c>
      <c r="DC10" s="1085"/>
      <c r="DD10" s="1085"/>
      <c r="DE10" s="1085"/>
      <c r="DF10" s="1086"/>
      <c r="DG10" s="1084" t="s">
        <v>581</v>
      </c>
      <c r="DH10" s="1085"/>
      <c r="DI10" s="1085"/>
      <c r="DJ10" s="1085"/>
      <c r="DK10" s="1086"/>
      <c r="DL10" s="1084" t="s">
        <v>581</v>
      </c>
      <c r="DM10" s="1085"/>
      <c r="DN10" s="1085"/>
      <c r="DO10" s="1085"/>
      <c r="DP10" s="1086"/>
      <c r="DQ10" s="1084" t="s">
        <v>581</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28974</v>
      </c>
      <c r="R23" s="1164"/>
      <c r="S23" s="1164"/>
      <c r="T23" s="1164"/>
      <c r="U23" s="1164"/>
      <c r="V23" s="1164">
        <v>27307</v>
      </c>
      <c r="W23" s="1164"/>
      <c r="X23" s="1164"/>
      <c r="Y23" s="1164"/>
      <c r="Z23" s="1164"/>
      <c r="AA23" s="1164">
        <v>1667</v>
      </c>
      <c r="AB23" s="1164"/>
      <c r="AC23" s="1164"/>
      <c r="AD23" s="1164"/>
      <c r="AE23" s="1165"/>
      <c r="AF23" s="1166">
        <v>1634</v>
      </c>
      <c r="AG23" s="1164"/>
      <c r="AH23" s="1164"/>
      <c r="AI23" s="1164"/>
      <c r="AJ23" s="1167"/>
      <c r="AK23" s="1168"/>
      <c r="AL23" s="1169"/>
      <c r="AM23" s="1169"/>
      <c r="AN23" s="1169"/>
      <c r="AO23" s="1169"/>
      <c r="AP23" s="1164">
        <v>17718</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5861</v>
      </c>
      <c r="R28" s="1149"/>
      <c r="S28" s="1149"/>
      <c r="T28" s="1149"/>
      <c r="U28" s="1149"/>
      <c r="V28" s="1149">
        <v>5708</v>
      </c>
      <c r="W28" s="1149"/>
      <c r="X28" s="1149"/>
      <c r="Y28" s="1149"/>
      <c r="Z28" s="1149"/>
      <c r="AA28" s="1149">
        <v>152</v>
      </c>
      <c r="AB28" s="1149"/>
      <c r="AC28" s="1149"/>
      <c r="AD28" s="1149"/>
      <c r="AE28" s="1150"/>
      <c r="AF28" s="1151">
        <v>152</v>
      </c>
      <c r="AG28" s="1149"/>
      <c r="AH28" s="1149"/>
      <c r="AI28" s="1149"/>
      <c r="AJ28" s="1152"/>
      <c r="AK28" s="1153">
        <v>542</v>
      </c>
      <c r="AL28" s="1141"/>
      <c r="AM28" s="1141"/>
      <c r="AN28" s="1141"/>
      <c r="AO28" s="1141"/>
      <c r="AP28" s="1141" t="s">
        <v>580</v>
      </c>
      <c r="AQ28" s="1141"/>
      <c r="AR28" s="1141"/>
      <c r="AS28" s="1141"/>
      <c r="AT28" s="1141"/>
      <c r="AU28" s="1141" t="s">
        <v>581</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6603</v>
      </c>
      <c r="R29" s="1139"/>
      <c r="S29" s="1139"/>
      <c r="T29" s="1139"/>
      <c r="U29" s="1139"/>
      <c r="V29" s="1139">
        <v>6099</v>
      </c>
      <c r="W29" s="1139"/>
      <c r="X29" s="1139"/>
      <c r="Y29" s="1139"/>
      <c r="Z29" s="1139"/>
      <c r="AA29" s="1139">
        <v>505</v>
      </c>
      <c r="AB29" s="1139"/>
      <c r="AC29" s="1139"/>
      <c r="AD29" s="1139"/>
      <c r="AE29" s="1140"/>
      <c r="AF29" s="1114">
        <v>505</v>
      </c>
      <c r="AG29" s="1115"/>
      <c r="AH29" s="1115"/>
      <c r="AI29" s="1115"/>
      <c r="AJ29" s="1116"/>
      <c r="AK29" s="1075">
        <v>966</v>
      </c>
      <c r="AL29" s="1066"/>
      <c r="AM29" s="1066"/>
      <c r="AN29" s="1066"/>
      <c r="AO29" s="1066"/>
      <c r="AP29" s="1066" t="s">
        <v>581</v>
      </c>
      <c r="AQ29" s="1066"/>
      <c r="AR29" s="1066"/>
      <c r="AS29" s="1066"/>
      <c r="AT29" s="1066"/>
      <c r="AU29" s="1066" t="s">
        <v>581</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1338</v>
      </c>
      <c r="R30" s="1139"/>
      <c r="S30" s="1139"/>
      <c r="T30" s="1139"/>
      <c r="U30" s="1139"/>
      <c r="V30" s="1139">
        <v>1280</v>
      </c>
      <c r="W30" s="1139"/>
      <c r="X30" s="1139"/>
      <c r="Y30" s="1139"/>
      <c r="Z30" s="1139"/>
      <c r="AA30" s="1139">
        <v>58</v>
      </c>
      <c r="AB30" s="1139"/>
      <c r="AC30" s="1139"/>
      <c r="AD30" s="1139"/>
      <c r="AE30" s="1140"/>
      <c r="AF30" s="1114">
        <v>58</v>
      </c>
      <c r="AG30" s="1115"/>
      <c r="AH30" s="1115"/>
      <c r="AI30" s="1115"/>
      <c r="AJ30" s="1116"/>
      <c r="AK30" s="1075">
        <v>169</v>
      </c>
      <c r="AL30" s="1066"/>
      <c r="AM30" s="1066"/>
      <c r="AN30" s="1066"/>
      <c r="AO30" s="1066"/>
      <c r="AP30" s="1066" t="s">
        <v>581</v>
      </c>
      <c r="AQ30" s="1066"/>
      <c r="AR30" s="1066"/>
      <c r="AS30" s="1066"/>
      <c r="AT30" s="1066"/>
      <c r="AU30" s="1066" t="s">
        <v>581</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1979</v>
      </c>
      <c r="R31" s="1139"/>
      <c r="S31" s="1139"/>
      <c r="T31" s="1139"/>
      <c r="U31" s="1139"/>
      <c r="V31" s="1139">
        <v>2085</v>
      </c>
      <c r="W31" s="1139"/>
      <c r="X31" s="1139"/>
      <c r="Y31" s="1139"/>
      <c r="Z31" s="1139"/>
      <c r="AA31" s="1139">
        <v>-106</v>
      </c>
      <c r="AB31" s="1139"/>
      <c r="AC31" s="1139"/>
      <c r="AD31" s="1139"/>
      <c r="AE31" s="1140"/>
      <c r="AF31" s="1114">
        <v>153</v>
      </c>
      <c r="AG31" s="1115"/>
      <c r="AH31" s="1115"/>
      <c r="AI31" s="1115"/>
      <c r="AJ31" s="1116"/>
      <c r="AK31" s="1075">
        <v>599</v>
      </c>
      <c r="AL31" s="1066"/>
      <c r="AM31" s="1066"/>
      <c r="AN31" s="1066"/>
      <c r="AO31" s="1066"/>
      <c r="AP31" s="1066">
        <v>2782</v>
      </c>
      <c r="AQ31" s="1066"/>
      <c r="AR31" s="1066"/>
      <c r="AS31" s="1066"/>
      <c r="AT31" s="1066"/>
      <c r="AU31" s="1066">
        <v>1839</v>
      </c>
      <c r="AV31" s="1066"/>
      <c r="AW31" s="1066"/>
      <c r="AX31" s="1066"/>
      <c r="AY31" s="1066"/>
      <c r="AZ31" s="1137" t="s">
        <v>581</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868</v>
      </c>
      <c r="AG63" s="1054"/>
      <c r="AH63" s="1054"/>
      <c r="AI63" s="1054"/>
      <c r="AJ63" s="1125"/>
      <c r="AK63" s="1126"/>
      <c r="AL63" s="1058"/>
      <c r="AM63" s="1058"/>
      <c r="AN63" s="1058"/>
      <c r="AO63" s="1058"/>
      <c r="AP63" s="1054">
        <v>2782</v>
      </c>
      <c r="AQ63" s="1054"/>
      <c r="AR63" s="1054"/>
      <c r="AS63" s="1054"/>
      <c r="AT63" s="1054"/>
      <c r="AU63" s="1054">
        <v>1839</v>
      </c>
      <c r="AV63" s="1054"/>
      <c r="AW63" s="1054"/>
      <c r="AX63" s="1054"/>
      <c r="AY63" s="1054"/>
      <c r="AZ63" s="1120"/>
      <c r="BA63" s="1120"/>
      <c r="BB63" s="1120"/>
      <c r="BC63" s="1120"/>
      <c r="BD63" s="1120"/>
      <c r="BE63" s="1055"/>
      <c r="BF63" s="1055"/>
      <c r="BG63" s="1055"/>
      <c r="BH63" s="1055"/>
      <c r="BI63" s="1056"/>
      <c r="BJ63" s="1121" t="s">
        <v>127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401</v>
      </c>
      <c r="AB66" s="1097"/>
      <c r="AC66" s="1097"/>
      <c r="AD66" s="1097"/>
      <c r="AE66" s="1098"/>
      <c r="AF66" s="1102" t="s">
        <v>418</v>
      </c>
      <c r="AG66" s="1103"/>
      <c r="AH66" s="1103"/>
      <c r="AI66" s="1103"/>
      <c r="AJ66" s="1104"/>
      <c r="AK66" s="1096" t="s">
        <v>419</v>
      </c>
      <c r="AL66" s="1091"/>
      <c r="AM66" s="1091"/>
      <c r="AN66" s="1091"/>
      <c r="AO66" s="1092"/>
      <c r="AP66" s="1096" t="s">
        <v>420</v>
      </c>
      <c r="AQ66" s="1097"/>
      <c r="AR66" s="1097"/>
      <c r="AS66" s="1097"/>
      <c r="AT66" s="1098"/>
      <c r="AU66" s="1096" t="s">
        <v>421</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582</v>
      </c>
      <c r="C68" s="1081"/>
      <c r="D68" s="1081"/>
      <c r="E68" s="1081"/>
      <c r="F68" s="1081"/>
      <c r="G68" s="1081"/>
      <c r="H68" s="1081"/>
      <c r="I68" s="1081"/>
      <c r="J68" s="1081"/>
      <c r="K68" s="1081"/>
      <c r="L68" s="1081"/>
      <c r="M68" s="1081"/>
      <c r="N68" s="1081"/>
      <c r="O68" s="1081"/>
      <c r="P68" s="1082"/>
      <c r="Q68" s="1083">
        <v>4670</v>
      </c>
      <c r="R68" s="1077"/>
      <c r="S68" s="1077"/>
      <c r="T68" s="1077"/>
      <c r="U68" s="1077"/>
      <c r="V68" s="1077">
        <v>3737</v>
      </c>
      <c r="W68" s="1077"/>
      <c r="X68" s="1077"/>
      <c r="Y68" s="1077"/>
      <c r="Z68" s="1077"/>
      <c r="AA68" s="1077">
        <v>933</v>
      </c>
      <c r="AB68" s="1077"/>
      <c r="AC68" s="1077"/>
      <c r="AD68" s="1077"/>
      <c r="AE68" s="1077"/>
      <c r="AF68" s="1077">
        <v>933</v>
      </c>
      <c r="AG68" s="1077"/>
      <c r="AH68" s="1077"/>
      <c r="AI68" s="1077"/>
      <c r="AJ68" s="1077"/>
      <c r="AK68" s="1077">
        <v>203</v>
      </c>
      <c r="AL68" s="1077"/>
      <c r="AM68" s="1077"/>
      <c r="AN68" s="1077"/>
      <c r="AO68" s="1077"/>
      <c r="AP68" s="1077" t="s">
        <v>581</v>
      </c>
      <c r="AQ68" s="1077"/>
      <c r="AR68" s="1077"/>
      <c r="AS68" s="1077"/>
      <c r="AT68" s="1077"/>
      <c r="AU68" s="1077" t="s">
        <v>581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583</v>
      </c>
      <c r="C69" s="1070"/>
      <c r="D69" s="1070"/>
      <c r="E69" s="1070"/>
      <c r="F69" s="1070"/>
      <c r="G69" s="1070"/>
      <c r="H69" s="1070"/>
      <c r="I69" s="1070"/>
      <c r="J69" s="1070"/>
      <c r="K69" s="1070"/>
      <c r="L69" s="1070"/>
      <c r="M69" s="1070"/>
      <c r="N69" s="1070"/>
      <c r="O69" s="1070"/>
      <c r="P69" s="1071"/>
      <c r="Q69" s="1072">
        <v>950375</v>
      </c>
      <c r="R69" s="1066"/>
      <c r="S69" s="1066"/>
      <c r="T69" s="1066"/>
      <c r="U69" s="1066"/>
      <c r="V69" s="1066">
        <v>910903</v>
      </c>
      <c r="W69" s="1066"/>
      <c r="X69" s="1066"/>
      <c r="Y69" s="1066"/>
      <c r="Z69" s="1066"/>
      <c r="AA69" s="1066">
        <v>39472</v>
      </c>
      <c r="AB69" s="1066"/>
      <c r="AC69" s="1066"/>
      <c r="AD69" s="1066"/>
      <c r="AE69" s="1066"/>
      <c r="AF69" s="1066">
        <v>39472</v>
      </c>
      <c r="AG69" s="1066"/>
      <c r="AH69" s="1066"/>
      <c r="AI69" s="1066"/>
      <c r="AJ69" s="1066"/>
      <c r="AK69" s="1066">
        <v>4419</v>
      </c>
      <c r="AL69" s="1066"/>
      <c r="AM69" s="1066"/>
      <c r="AN69" s="1066"/>
      <c r="AO69" s="1066"/>
      <c r="AP69" s="1066" t="s">
        <v>581</v>
      </c>
      <c r="AQ69" s="1066"/>
      <c r="AR69" s="1066"/>
      <c r="AS69" s="1066"/>
      <c r="AT69" s="1066"/>
      <c r="AU69" s="1066" t="s">
        <v>581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40405</v>
      </c>
      <c r="AG88" s="1054"/>
      <c r="AH88" s="1054"/>
      <c r="AI88" s="1054"/>
      <c r="AJ88" s="1054"/>
      <c r="AK88" s="1058"/>
      <c r="AL88" s="1058"/>
      <c r="AM88" s="1058"/>
      <c r="AN88" s="1058"/>
      <c r="AO88" s="1058"/>
      <c r="AP88" s="1054" t="s">
        <v>581</v>
      </c>
      <c r="AQ88" s="1054"/>
      <c r="AR88" s="1054"/>
      <c r="AS88" s="1054"/>
      <c r="AT88" s="1054"/>
      <c r="AU88" s="1054" t="s">
        <v>581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29</v>
      </c>
      <c r="CS102" s="1046"/>
      <c r="CT102" s="1046"/>
      <c r="CU102" s="1046"/>
      <c r="CV102" s="1047"/>
      <c r="CW102" s="1045">
        <v>16</v>
      </c>
      <c r="CX102" s="1046"/>
      <c r="CY102" s="1046"/>
      <c r="CZ102" s="1046"/>
      <c r="DA102" s="1047"/>
      <c r="DB102" s="1045" t="s">
        <v>581</v>
      </c>
      <c r="DC102" s="1046"/>
      <c r="DD102" s="1046"/>
      <c r="DE102" s="1046"/>
      <c r="DF102" s="1047"/>
      <c r="DG102" s="1045">
        <v>640</v>
      </c>
      <c r="DH102" s="1046"/>
      <c r="DI102" s="1046"/>
      <c r="DJ102" s="1046"/>
      <c r="DK102" s="1047"/>
      <c r="DL102" s="1045" t="s">
        <v>581</v>
      </c>
      <c r="DM102" s="1046"/>
      <c r="DN102" s="1046"/>
      <c r="DO102" s="1046"/>
      <c r="DP102" s="1047"/>
      <c r="DQ102" s="1045" t="s">
        <v>581</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310</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310</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310</v>
      </c>
      <c r="DR109" s="989"/>
      <c r="DS109" s="989"/>
      <c r="DT109" s="989"/>
      <c r="DU109" s="990"/>
      <c r="DV109" s="991" t="s">
        <v>433</v>
      </c>
      <c r="DW109" s="989"/>
      <c r="DX109" s="989"/>
      <c r="DY109" s="989"/>
      <c r="DZ109" s="1020"/>
    </row>
    <row r="110" spans="1:131" s="248" customFormat="1" ht="26.25" customHeight="1" x14ac:dyDescent="0.2">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1854932</v>
      </c>
      <c r="AB110" s="982"/>
      <c r="AC110" s="982"/>
      <c r="AD110" s="982"/>
      <c r="AE110" s="983"/>
      <c r="AF110" s="984">
        <v>1907533</v>
      </c>
      <c r="AG110" s="982"/>
      <c r="AH110" s="982"/>
      <c r="AI110" s="982"/>
      <c r="AJ110" s="983"/>
      <c r="AK110" s="984">
        <v>1959449</v>
      </c>
      <c r="AL110" s="982"/>
      <c r="AM110" s="982"/>
      <c r="AN110" s="982"/>
      <c r="AO110" s="983"/>
      <c r="AP110" s="985">
        <v>17.399999999999999</v>
      </c>
      <c r="AQ110" s="986"/>
      <c r="AR110" s="986"/>
      <c r="AS110" s="986"/>
      <c r="AT110" s="987"/>
      <c r="AU110" s="1021" t="s">
        <v>71</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19162198</v>
      </c>
      <c r="BR110" s="929"/>
      <c r="BS110" s="929"/>
      <c r="BT110" s="929"/>
      <c r="BU110" s="929"/>
      <c r="BV110" s="929">
        <v>18333174</v>
      </c>
      <c r="BW110" s="929"/>
      <c r="BX110" s="929"/>
      <c r="BY110" s="929"/>
      <c r="BZ110" s="929"/>
      <c r="CA110" s="929">
        <v>17718492</v>
      </c>
      <c r="CB110" s="929"/>
      <c r="CC110" s="929"/>
      <c r="CD110" s="929"/>
      <c r="CE110" s="929"/>
      <c r="CF110" s="953">
        <v>157</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439</v>
      </c>
      <c r="DH110" s="929"/>
      <c r="DI110" s="929"/>
      <c r="DJ110" s="929"/>
      <c r="DK110" s="929"/>
      <c r="DL110" s="929" t="s">
        <v>440</v>
      </c>
      <c r="DM110" s="929"/>
      <c r="DN110" s="929"/>
      <c r="DO110" s="929"/>
      <c r="DP110" s="929"/>
      <c r="DQ110" s="929" t="s">
        <v>441</v>
      </c>
      <c r="DR110" s="929"/>
      <c r="DS110" s="929"/>
      <c r="DT110" s="929"/>
      <c r="DU110" s="929"/>
      <c r="DV110" s="930" t="s">
        <v>442</v>
      </c>
      <c r="DW110" s="930"/>
      <c r="DX110" s="930"/>
      <c r="DY110" s="930"/>
      <c r="DZ110" s="931"/>
    </row>
    <row r="111" spans="1:131" s="248" customFormat="1" ht="26.25" customHeight="1" x14ac:dyDescent="0.2">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439</v>
      </c>
      <c r="AG111" s="1010"/>
      <c r="AH111" s="1010"/>
      <c r="AI111" s="1010"/>
      <c r="AJ111" s="1011"/>
      <c r="AK111" s="1012" t="s">
        <v>127</v>
      </c>
      <c r="AL111" s="1010"/>
      <c r="AM111" s="1010"/>
      <c r="AN111" s="1010"/>
      <c r="AO111" s="1011"/>
      <c r="AP111" s="1013" t="s">
        <v>444</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v>640145</v>
      </c>
      <c r="BR111" s="901"/>
      <c r="BS111" s="901"/>
      <c r="BT111" s="901"/>
      <c r="BU111" s="901"/>
      <c r="BV111" s="901">
        <v>640145</v>
      </c>
      <c r="BW111" s="901"/>
      <c r="BX111" s="901"/>
      <c r="BY111" s="901"/>
      <c r="BZ111" s="901"/>
      <c r="CA111" s="901">
        <v>640145</v>
      </c>
      <c r="CB111" s="901"/>
      <c r="CC111" s="901"/>
      <c r="CD111" s="901"/>
      <c r="CE111" s="901"/>
      <c r="CF111" s="962">
        <v>5.7</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441</v>
      </c>
      <c r="DM111" s="901"/>
      <c r="DN111" s="901"/>
      <c r="DO111" s="901"/>
      <c r="DP111" s="901"/>
      <c r="DQ111" s="901" t="s">
        <v>441</v>
      </c>
      <c r="DR111" s="901"/>
      <c r="DS111" s="901"/>
      <c r="DT111" s="901"/>
      <c r="DU111" s="901"/>
      <c r="DV111" s="878" t="s">
        <v>127</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441</v>
      </c>
      <c r="AB112" s="864"/>
      <c r="AC112" s="864"/>
      <c r="AD112" s="864"/>
      <c r="AE112" s="865"/>
      <c r="AF112" s="866" t="s">
        <v>441</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1960807</v>
      </c>
      <c r="BR112" s="901"/>
      <c r="BS112" s="901"/>
      <c r="BT112" s="901"/>
      <c r="BU112" s="901"/>
      <c r="BV112" s="901">
        <v>2074324</v>
      </c>
      <c r="BW112" s="901"/>
      <c r="BX112" s="901"/>
      <c r="BY112" s="901"/>
      <c r="BZ112" s="901"/>
      <c r="CA112" s="901">
        <v>1838797</v>
      </c>
      <c r="CB112" s="901"/>
      <c r="CC112" s="901"/>
      <c r="CD112" s="901"/>
      <c r="CE112" s="901"/>
      <c r="CF112" s="962">
        <v>16.3</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127</v>
      </c>
      <c r="DM112" s="901"/>
      <c r="DN112" s="901"/>
      <c r="DO112" s="901"/>
      <c r="DP112" s="901"/>
      <c r="DQ112" s="901" t="s">
        <v>127</v>
      </c>
      <c r="DR112" s="901"/>
      <c r="DS112" s="901"/>
      <c r="DT112" s="901"/>
      <c r="DU112" s="901"/>
      <c r="DV112" s="878" t="s">
        <v>441</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294824</v>
      </c>
      <c r="AB113" s="1010"/>
      <c r="AC113" s="1010"/>
      <c r="AD113" s="1010"/>
      <c r="AE113" s="1011"/>
      <c r="AF113" s="1012">
        <v>456919</v>
      </c>
      <c r="AG113" s="1010"/>
      <c r="AH113" s="1010"/>
      <c r="AI113" s="1010"/>
      <c r="AJ113" s="1011"/>
      <c r="AK113" s="1012">
        <v>253072</v>
      </c>
      <c r="AL113" s="1010"/>
      <c r="AM113" s="1010"/>
      <c r="AN113" s="1010"/>
      <c r="AO113" s="1011"/>
      <c r="AP113" s="1013">
        <v>2.2000000000000002</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t="s">
        <v>127</v>
      </c>
      <c r="BR113" s="901"/>
      <c r="BS113" s="901"/>
      <c r="BT113" s="901"/>
      <c r="BU113" s="901"/>
      <c r="BV113" s="901" t="s">
        <v>127</v>
      </c>
      <c r="BW113" s="901"/>
      <c r="BX113" s="901"/>
      <c r="BY113" s="901"/>
      <c r="BZ113" s="901"/>
      <c r="CA113" s="901" t="s">
        <v>441</v>
      </c>
      <c r="CB113" s="901"/>
      <c r="CC113" s="901"/>
      <c r="CD113" s="901"/>
      <c r="CE113" s="901"/>
      <c r="CF113" s="962" t="s">
        <v>453</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439</v>
      </c>
      <c r="DH113" s="864"/>
      <c r="DI113" s="864"/>
      <c r="DJ113" s="864"/>
      <c r="DK113" s="865"/>
      <c r="DL113" s="866" t="s">
        <v>441</v>
      </c>
      <c r="DM113" s="864"/>
      <c r="DN113" s="864"/>
      <c r="DO113" s="864"/>
      <c r="DP113" s="865"/>
      <c r="DQ113" s="866" t="s">
        <v>127</v>
      </c>
      <c r="DR113" s="864"/>
      <c r="DS113" s="864"/>
      <c r="DT113" s="864"/>
      <c r="DU113" s="865"/>
      <c r="DV113" s="911" t="s">
        <v>442</v>
      </c>
      <c r="DW113" s="912"/>
      <c r="DX113" s="912"/>
      <c r="DY113" s="912"/>
      <c r="DZ113" s="913"/>
    </row>
    <row r="114" spans="1:130" s="248" customFormat="1" ht="26.25" customHeight="1" x14ac:dyDescent="0.2">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127</v>
      </c>
      <c r="AB114" s="864"/>
      <c r="AC114" s="864"/>
      <c r="AD114" s="864"/>
      <c r="AE114" s="865"/>
      <c r="AF114" s="866" t="s">
        <v>441</v>
      </c>
      <c r="AG114" s="864"/>
      <c r="AH114" s="864"/>
      <c r="AI114" s="864"/>
      <c r="AJ114" s="865"/>
      <c r="AK114" s="866" t="s">
        <v>441</v>
      </c>
      <c r="AL114" s="864"/>
      <c r="AM114" s="864"/>
      <c r="AN114" s="864"/>
      <c r="AO114" s="865"/>
      <c r="AP114" s="911" t="s">
        <v>127</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3717777</v>
      </c>
      <c r="BR114" s="901"/>
      <c r="BS114" s="901"/>
      <c r="BT114" s="901"/>
      <c r="BU114" s="901"/>
      <c r="BV114" s="901">
        <v>3536763</v>
      </c>
      <c r="BW114" s="901"/>
      <c r="BX114" s="901"/>
      <c r="BY114" s="901"/>
      <c r="BZ114" s="901"/>
      <c r="CA114" s="901">
        <v>3635559</v>
      </c>
      <c r="CB114" s="901"/>
      <c r="CC114" s="901"/>
      <c r="CD114" s="901"/>
      <c r="CE114" s="901"/>
      <c r="CF114" s="962">
        <v>32.200000000000003</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441</v>
      </c>
      <c r="DM114" s="864"/>
      <c r="DN114" s="864"/>
      <c r="DO114" s="864"/>
      <c r="DP114" s="865"/>
      <c r="DQ114" s="866" t="s">
        <v>439</v>
      </c>
      <c r="DR114" s="864"/>
      <c r="DS114" s="864"/>
      <c r="DT114" s="864"/>
      <c r="DU114" s="865"/>
      <c r="DV114" s="911" t="s">
        <v>127</v>
      </c>
      <c r="DW114" s="912"/>
      <c r="DX114" s="912"/>
      <c r="DY114" s="912"/>
      <c r="DZ114" s="913"/>
    </row>
    <row r="115" spans="1:130" s="248" customFormat="1" ht="26.25" customHeight="1" x14ac:dyDescent="0.2">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127</v>
      </c>
      <c r="AB115" s="1010"/>
      <c r="AC115" s="1010"/>
      <c r="AD115" s="1010"/>
      <c r="AE115" s="1011"/>
      <c r="AF115" s="1012" t="s">
        <v>127</v>
      </c>
      <c r="AG115" s="1010"/>
      <c r="AH115" s="1010"/>
      <c r="AI115" s="1010"/>
      <c r="AJ115" s="1011"/>
      <c r="AK115" s="1012" t="s">
        <v>127</v>
      </c>
      <c r="AL115" s="1010"/>
      <c r="AM115" s="1010"/>
      <c r="AN115" s="1010"/>
      <c r="AO115" s="1011"/>
      <c r="AP115" s="1013" t="s">
        <v>441</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439</v>
      </c>
      <c r="BR115" s="901"/>
      <c r="BS115" s="901"/>
      <c r="BT115" s="901"/>
      <c r="BU115" s="901"/>
      <c r="BV115" s="901" t="s">
        <v>444</v>
      </c>
      <c r="BW115" s="901"/>
      <c r="BX115" s="901"/>
      <c r="BY115" s="901"/>
      <c r="BZ115" s="901"/>
      <c r="CA115" s="901" t="s">
        <v>441</v>
      </c>
      <c r="CB115" s="901"/>
      <c r="CC115" s="901"/>
      <c r="CD115" s="901"/>
      <c r="CE115" s="901"/>
      <c r="CF115" s="962" t="s">
        <v>127</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640145</v>
      </c>
      <c r="DH115" s="864"/>
      <c r="DI115" s="864"/>
      <c r="DJ115" s="864"/>
      <c r="DK115" s="865"/>
      <c r="DL115" s="866">
        <v>640145</v>
      </c>
      <c r="DM115" s="864"/>
      <c r="DN115" s="864"/>
      <c r="DO115" s="864"/>
      <c r="DP115" s="865"/>
      <c r="DQ115" s="866">
        <v>640145</v>
      </c>
      <c r="DR115" s="864"/>
      <c r="DS115" s="864"/>
      <c r="DT115" s="864"/>
      <c r="DU115" s="865"/>
      <c r="DV115" s="911">
        <v>5.7</v>
      </c>
      <c r="DW115" s="912"/>
      <c r="DX115" s="912"/>
      <c r="DY115" s="912"/>
      <c r="DZ115" s="913"/>
    </row>
    <row r="116" spans="1:130" s="248" customFormat="1" ht="26.25" customHeight="1" x14ac:dyDescent="0.2">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441</v>
      </c>
      <c r="AG116" s="864"/>
      <c r="AH116" s="864"/>
      <c r="AI116" s="864"/>
      <c r="AJ116" s="865"/>
      <c r="AK116" s="866" t="s">
        <v>127</v>
      </c>
      <c r="AL116" s="864"/>
      <c r="AM116" s="864"/>
      <c r="AN116" s="864"/>
      <c r="AO116" s="865"/>
      <c r="AP116" s="911" t="s">
        <v>127</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127</v>
      </c>
      <c r="BR116" s="901"/>
      <c r="BS116" s="901"/>
      <c r="BT116" s="901"/>
      <c r="BU116" s="901"/>
      <c r="BV116" s="901" t="s">
        <v>441</v>
      </c>
      <c r="BW116" s="901"/>
      <c r="BX116" s="901"/>
      <c r="BY116" s="901"/>
      <c r="BZ116" s="901"/>
      <c r="CA116" s="901" t="s">
        <v>441</v>
      </c>
      <c r="CB116" s="901"/>
      <c r="CC116" s="901"/>
      <c r="CD116" s="901"/>
      <c r="CE116" s="901"/>
      <c r="CF116" s="962" t="s">
        <v>463</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439</v>
      </c>
      <c r="DM116" s="864"/>
      <c r="DN116" s="864"/>
      <c r="DO116" s="864"/>
      <c r="DP116" s="865"/>
      <c r="DQ116" s="866" t="s">
        <v>441</v>
      </c>
      <c r="DR116" s="864"/>
      <c r="DS116" s="864"/>
      <c r="DT116" s="864"/>
      <c r="DU116" s="865"/>
      <c r="DV116" s="911" t="s">
        <v>442</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2149756</v>
      </c>
      <c r="AB117" s="996"/>
      <c r="AC117" s="996"/>
      <c r="AD117" s="996"/>
      <c r="AE117" s="997"/>
      <c r="AF117" s="998">
        <v>2364452</v>
      </c>
      <c r="AG117" s="996"/>
      <c r="AH117" s="996"/>
      <c r="AI117" s="996"/>
      <c r="AJ117" s="997"/>
      <c r="AK117" s="998">
        <v>2212521</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127</v>
      </c>
      <c r="BW117" s="901"/>
      <c r="BX117" s="901"/>
      <c r="BY117" s="901"/>
      <c r="BZ117" s="901"/>
      <c r="CA117" s="901" t="s">
        <v>441</v>
      </c>
      <c r="CB117" s="901"/>
      <c r="CC117" s="901"/>
      <c r="CD117" s="901"/>
      <c r="CE117" s="901"/>
      <c r="CF117" s="962" t="s">
        <v>127</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441</v>
      </c>
      <c r="DR117" s="864"/>
      <c r="DS117" s="864"/>
      <c r="DT117" s="864"/>
      <c r="DU117" s="865"/>
      <c r="DV117" s="911" t="s">
        <v>441</v>
      </c>
      <c r="DW117" s="912"/>
      <c r="DX117" s="912"/>
      <c r="DY117" s="912"/>
      <c r="DZ117" s="913"/>
    </row>
    <row r="118" spans="1:130" s="248" customFormat="1" ht="26.25" customHeight="1" x14ac:dyDescent="0.2">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310</v>
      </c>
      <c r="AL118" s="989"/>
      <c r="AM118" s="989"/>
      <c r="AN118" s="989"/>
      <c r="AO118" s="990"/>
      <c r="AP118" s="992" t="s">
        <v>433</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441</v>
      </c>
      <c r="BW118" s="932"/>
      <c r="BX118" s="932"/>
      <c r="BY118" s="932"/>
      <c r="BZ118" s="932"/>
      <c r="CA118" s="932" t="s">
        <v>127</v>
      </c>
      <c r="CB118" s="932"/>
      <c r="CC118" s="932"/>
      <c r="CD118" s="932"/>
      <c r="CE118" s="932"/>
      <c r="CF118" s="962" t="s">
        <v>127</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441</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2">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441</v>
      </c>
      <c r="AG119" s="982"/>
      <c r="AH119" s="982"/>
      <c r="AI119" s="982"/>
      <c r="AJ119" s="983"/>
      <c r="AK119" s="984" t="s">
        <v>127</v>
      </c>
      <c r="AL119" s="982"/>
      <c r="AM119" s="982"/>
      <c r="AN119" s="982"/>
      <c r="AO119" s="983"/>
      <c r="AP119" s="985" t="s">
        <v>441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470</v>
      </c>
      <c r="BP119" s="965"/>
      <c r="BQ119" s="969">
        <v>25480927</v>
      </c>
      <c r="BR119" s="932"/>
      <c r="BS119" s="932"/>
      <c r="BT119" s="932"/>
      <c r="BU119" s="932"/>
      <c r="BV119" s="932">
        <v>24584406</v>
      </c>
      <c r="BW119" s="932"/>
      <c r="BX119" s="932"/>
      <c r="BY119" s="932"/>
      <c r="BZ119" s="932"/>
      <c r="CA119" s="932">
        <v>23832993</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453</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2620645</v>
      </c>
      <c r="BR120" s="929"/>
      <c r="BS120" s="929"/>
      <c r="BT120" s="929"/>
      <c r="BU120" s="929"/>
      <c r="BV120" s="929">
        <v>3159068</v>
      </c>
      <c r="BW120" s="929"/>
      <c r="BX120" s="929"/>
      <c r="BY120" s="929"/>
      <c r="BZ120" s="929"/>
      <c r="CA120" s="929">
        <v>3663123</v>
      </c>
      <c r="CB120" s="929"/>
      <c r="CC120" s="929"/>
      <c r="CD120" s="929"/>
      <c r="CE120" s="929"/>
      <c r="CF120" s="953">
        <v>32.4</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127</v>
      </c>
      <c r="DH120" s="929"/>
      <c r="DI120" s="929"/>
      <c r="DJ120" s="929"/>
      <c r="DK120" s="929"/>
      <c r="DL120" s="929">
        <v>2074324</v>
      </c>
      <c r="DM120" s="929"/>
      <c r="DN120" s="929"/>
      <c r="DO120" s="929"/>
      <c r="DP120" s="929"/>
      <c r="DQ120" s="929">
        <v>1838797</v>
      </c>
      <c r="DR120" s="929"/>
      <c r="DS120" s="929"/>
      <c r="DT120" s="929"/>
      <c r="DU120" s="929"/>
      <c r="DV120" s="930">
        <v>16.3</v>
      </c>
      <c r="DW120" s="930"/>
      <c r="DX120" s="930"/>
      <c r="DY120" s="930"/>
      <c r="DZ120" s="931"/>
    </row>
    <row r="121" spans="1:130" s="248" customFormat="1" ht="26.25" customHeight="1" x14ac:dyDescent="0.2">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441</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2480186</v>
      </c>
      <c r="BR121" s="901"/>
      <c r="BS121" s="901"/>
      <c r="BT121" s="901"/>
      <c r="BU121" s="901"/>
      <c r="BV121" s="901">
        <v>2668149</v>
      </c>
      <c r="BW121" s="901"/>
      <c r="BX121" s="901"/>
      <c r="BY121" s="901"/>
      <c r="BZ121" s="901"/>
      <c r="CA121" s="901">
        <v>2457508</v>
      </c>
      <c r="CB121" s="901"/>
      <c r="CC121" s="901"/>
      <c r="CD121" s="901"/>
      <c r="CE121" s="901"/>
      <c r="CF121" s="962">
        <v>21.8</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t="s">
        <v>127</v>
      </c>
      <c r="DH121" s="901"/>
      <c r="DI121" s="901"/>
      <c r="DJ121" s="901"/>
      <c r="DK121" s="901"/>
      <c r="DL121" s="901" t="s">
        <v>127</v>
      </c>
      <c r="DM121" s="901"/>
      <c r="DN121" s="901"/>
      <c r="DO121" s="901"/>
      <c r="DP121" s="901"/>
      <c r="DQ121" s="901" t="s">
        <v>127</v>
      </c>
      <c r="DR121" s="901"/>
      <c r="DS121" s="901"/>
      <c r="DT121" s="901"/>
      <c r="DU121" s="901"/>
      <c r="DV121" s="878" t="s">
        <v>127</v>
      </c>
      <c r="DW121" s="878"/>
      <c r="DX121" s="878"/>
      <c r="DY121" s="878"/>
      <c r="DZ121" s="879"/>
    </row>
    <row r="122" spans="1:130" s="248" customFormat="1" ht="26.25" customHeight="1" x14ac:dyDescent="0.2">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127</v>
      </c>
      <c r="AG122" s="864"/>
      <c r="AH122" s="864"/>
      <c r="AI122" s="864"/>
      <c r="AJ122" s="865"/>
      <c r="AK122" s="866" t="s">
        <v>441</v>
      </c>
      <c r="AL122" s="864"/>
      <c r="AM122" s="864"/>
      <c r="AN122" s="864"/>
      <c r="AO122" s="865"/>
      <c r="AP122" s="911" t="s">
        <v>463</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14531650</v>
      </c>
      <c r="BR122" s="932"/>
      <c r="BS122" s="932"/>
      <c r="BT122" s="932"/>
      <c r="BU122" s="932"/>
      <c r="BV122" s="932">
        <v>14322785</v>
      </c>
      <c r="BW122" s="932"/>
      <c r="BX122" s="932"/>
      <c r="BY122" s="932"/>
      <c r="BZ122" s="932"/>
      <c r="CA122" s="932">
        <v>14255884</v>
      </c>
      <c r="CB122" s="932"/>
      <c r="CC122" s="932"/>
      <c r="CD122" s="932"/>
      <c r="CE122" s="932"/>
      <c r="CF122" s="933">
        <v>126.3</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127</v>
      </c>
      <c r="DH122" s="901"/>
      <c r="DI122" s="901"/>
      <c r="DJ122" s="901"/>
      <c r="DK122" s="901"/>
      <c r="DL122" s="901" t="s">
        <v>127</v>
      </c>
      <c r="DM122" s="901"/>
      <c r="DN122" s="901"/>
      <c r="DO122" s="901"/>
      <c r="DP122" s="901"/>
      <c r="DQ122" s="901" t="s">
        <v>127</v>
      </c>
      <c r="DR122" s="901"/>
      <c r="DS122" s="901"/>
      <c r="DT122" s="901"/>
      <c r="DU122" s="901"/>
      <c r="DV122" s="878" t="s">
        <v>127</v>
      </c>
      <c r="DW122" s="878"/>
      <c r="DX122" s="878"/>
      <c r="DY122" s="878"/>
      <c r="DZ122" s="879"/>
    </row>
    <row r="123" spans="1:130" s="248" customFormat="1" ht="26.25" customHeight="1" x14ac:dyDescent="0.2">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453</v>
      </c>
      <c r="AB123" s="864"/>
      <c r="AC123" s="864"/>
      <c r="AD123" s="864"/>
      <c r="AE123" s="865"/>
      <c r="AF123" s="866" t="s">
        <v>440</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19632481</v>
      </c>
      <c r="BR123" s="920"/>
      <c r="BS123" s="920"/>
      <c r="BT123" s="920"/>
      <c r="BU123" s="920"/>
      <c r="BV123" s="920">
        <v>20150002</v>
      </c>
      <c r="BW123" s="920"/>
      <c r="BX123" s="920"/>
      <c r="BY123" s="920"/>
      <c r="BZ123" s="920"/>
      <c r="CA123" s="920">
        <v>20376515</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441</v>
      </c>
      <c r="DH123" s="864"/>
      <c r="DI123" s="864"/>
      <c r="DJ123" s="864"/>
      <c r="DK123" s="865"/>
      <c r="DL123" s="866" t="s">
        <v>127</v>
      </c>
      <c r="DM123" s="864"/>
      <c r="DN123" s="864"/>
      <c r="DO123" s="864"/>
      <c r="DP123" s="865"/>
      <c r="DQ123" s="866" t="s">
        <v>127</v>
      </c>
      <c r="DR123" s="864"/>
      <c r="DS123" s="864"/>
      <c r="DT123" s="864"/>
      <c r="DU123" s="865"/>
      <c r="DV123" s="911" t="s">
        <v>440</v>
      </c>
      <c r="DW123" s="912"/>
      <c r="DX123" s="912"/>
      <c r="DY123" s="912"/>
      <c r="DZ123" s="913"/>
    </row>
    <row r="124" spans="1:130" s="248" customFormat="1" ht="26.25" customHeight="1" thickBot="1" x14ac:dyDescent="0.25">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441</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53.6</v>
      </c>
      <c r="BR124" s="918"/>
      <c r="BS124" s="918"/>
      <c r="BT124" s="918"/>
      <c r="BU124" s="918"/>
      <c r="BV124" s="918">
        <v>40.299999999999997</v>
      </c>
      <c r="BW124" s="918"/>
      <c r="BX124" s="918"/>
      <c r="BY124" s="918"/>
      <c r="BZ124" s="918"/>
      <c r="CA124" s="918">
        <v>30.6</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1960807</v>
      </c>
      <c r="DH124" s="847"/>
      <c r="DI124" s="847"/>
      <c r="DJ124" s="847"/>
      <c r="DK124" s="848"/>
      <c r="DL124" s="849" t="s">
        <v>127</v>
      </c>
      <c r="DM124" s="847"/>
      <c r="DN124" s="847"/>
      <c r="DO124" s="847"/>
      <c r="DP124" s="848"/>
      <c r="DQ124" s="849" t="s">
        <v>127</v>
      </c>
      <c r="DR124" s="847"/>
      <c r="DS124" s="847"/>
      <c r="DT124" s="847"/>
      <c r="DU124" s="848"/>
      <c r="DV124" s="935" t="s">
        <v>127</v>
      </c>
      <c r="DW124" s="936"/>
      <c r="DX124" s="936"/>
      <c r="DY124" s="936"/>
      <c r="DZ124" s="937"/>
    </row>
    <row r="125" spans="1:130" s="248" customFormat="1" ht="26.25" customHeight="1" x14ac:dyDescent="0.2">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453</v>
      </c>
      <c r="AB125" s="864"/>
      <c r="AC125" s="864"/>
      <c r="AD125" s="864"/>
      <c r="AE125" s="865"/>
      <c r="AF125" s="866" t="s">
        <v>453</v>
      </c>
      <c r="AG125" s="864"/>
      <c r="AH125" s="864"/>
      <c r="AI125" s="864"/>
      <c r="AJ125" s="865"/>
      <c r="AK125" s="866" t="s">
        <v>453</v>
      </c>
      <c r="AL125" s="864"/>
      <c r="AM125" s="864"/>
      <c r="AN125" s="864"/>
      <c r="AO125" s="865"/>
      <c r="AP125" s="911" t="s">
        <v>441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441</v>
      </c>
      <c r="DH125" s="929"/>
      <c r="DI125" s="929"/>
      <c r="DJ125" s="929"/>
      <c r="DK125" s="929"/>
      <c r="DL125" s="929" t="s">
        <v>127</v>
      </c>
      <c r="DM125" s="929"/>
      <c r="DN125" s="929"/>
      <c r="DO125" s="929"/>
      <c r="DP125" s="929"/>
      <c r="DQ125" s="929" t="s">
        <v>127</v>
      </c>
      <c r="DR125" s="929"/>
      <c r="DS125" s="929"/>
      <c r="DT125" s="929"/>
      <c r="DU125" s="929"/>
      <c r="DV125" s="930" t="s">
        <v>463</v>
      </c>
      <c r="DW125" s="930"/>
      <c r="DX125" s="930"/>
      <c r="DY125" s="930"/>
      <c r="DZ125" s="931"/>
    </row>
    <row r="126" spans="1:130" s="248" customFormat="1" ht="26.25" customHeight="1" thickBot="1" x14ac:dyDescent="0.25">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453</v>
      </c>
      <c r="AB126" s="864"/>
      <c r="AC126" s="864"/>
      <c r="AD126" s="864"/>
      <c r="AE126" s="865"/>
      <c r="AF126" s="866" t="s">
        <v>127</v>
      </c>
      <c r="AG126" s="864"/>
      <c r="AH126" s="864"/>
      <c r="AI126" s="864"/>
      <c r="AJ126" s="865"/>
      <c r="AK126" s="866" t="s">
        <v>441</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2">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453</v>
      </c>
      <c r="AB127" s="864"/>
      <c r="AC127" s="864"/>
      <c r="AD127" s="864"/>
      <c r="AE127" s="865"/>
      <c r="AF127" s="866" t="s">
        <v>127</v>
      </c>
      <c r="AG127" s="864"/>
      <c r="AH127" s="864"/>
      <c r="AI127" s="864"/>
      <c r="AJ127" s="865"/>
      <c r="AK127" s="866" t="s">
        <v>453</v>
      </c>
      <c r="AL127" s="864"/>
      <c r="AM127" s="864"/>
      <c r="AN127" s="864"/>
      <c r="AO127" s="865"/>
      <c r="AP127" s="911" t="s">
        <v>453</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453</v>
      </c>
      <c r="DM127" s="901"/>
      <c r="DN127" s="901"/>
      <c r="DO127" s="901"/>
      <c r="DP127" s="901"/>
      <c r="DQ127" s="901" t="s">
        <v>453</v>
      </c>
      <c r="DR127" s="901"/>
      <c r="DS127" s="901"/>
      <c r="DT127" s="901"/>
      <c r="DU127" s="901"/>
      <c r="DV127" s="878" t="s">
        <v>127</v>
      </c>
      <c r="DW127" s="878"/>
      <c r="DX127" s="878"/>
      <c r="DY127" s="878"/>
      <c r="DZ127" s="879"/>
    </row>
    <row r="128" spans="1:130" s="248" customFormat="1" ht="26.25" customHeight="1" thickBot="1" x14ac:dyDescent="0.25">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318709</v>
      </c>
      <c r="AB128" s="885"/>
      <c r="AC128" s="885"/>
      <c r="AD128" s="885"/>
      <c r="AE128" s="886"/>
      <c r="AF128" s="887">
        <v>485478</v>
      </c>
      <c r="AG128" s="885"/>
      <c r="AH128" s="885"/>
      <c r="AI128" s="885"/>
      <c r="AJ128" s="886"/>
      <c r="AK128" s="887">
        <v>283176</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441</v>
      </c>
      <c r="BG128" s="871"/>
      <c r="BH128" s="871"/>
      <c r="BI128" s="871"/>
      <c r="BJ128" s="871"/>
      <c r="BK128" s="871"/>
      <c r="BL128" s="894"/>
      <c r="BM128" s="870">
        <v>13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441</v>
      </c>
      <c r="DH128" s="875"/>
      <c r="DI128" s="875"/>
      <c r="DJ128" s="875"/>
      <c r="DK128" s="875"/>
      <c r="DL128" s="875" t="s">
        <v>127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2">
      <c r="A129" s="858" t="s">
        <v>105</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12108497</v>
      </c>
      <c r="AB129" s="864"/>
      <c r="AC129" s="864"/>
      <c r="AD129" s="864"/>
      <c r="AE129" s="865"/>
      <c r="AF129" s="866">
        <v>12192993</v>
      </c>
      <c r="AG129" s="864"/>
      <c r="AH129" s="864"/>
      <c r="AI129" s="864"/>
      <c r="AJ129" s="865"/>
      <c r="AK129" s="866">
        <v>12490721</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127</v>
      </c>
      <c r="BG129" s="854"/>
      <c r="BH129" s="854"/>
      <c r="BI129" s="854"/>
      <c r="BJ129" s="854"/>
      <c r="BK129" s="854"/>
      <c r="BL129" s="855"/>
      <c r="BM129" s="853">
        <v>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1215864</v>
      </c>
      <c r="AB130" s="864"/>
      <c r="AC130" s="864"/>
      <c r="AD130" s="864"/>
      <c r="AE130" s="865"/>
      <c r="AF130" s="866">
        <v>1206169</v>
      </c>
      <c r="AG130" s="864"/>
      <c r="AH130" s="864"/>
      <c r="AI130" s="864"/>
      <c r="AJ130" s="865"/>
      <c r="AK130" s="866">
        <v>1202163</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10892633</v>
      </c>
      <c r="AB131" s="847"/>
      <c r="AC131" s="847"/>
      <c r="AD131" s="847"/>
      <c r="AE131" s="848"/>
      <c r="AF131" s="849">
        <v>10986824</v>
      </c>
      <c r="AG131" s="847"/>
      <c r="AH131" s="847"/>
      <c r="AI131" s="847"/>
      <c r="AJ131" s="848"/>
      <c r="AK131" s="849">
        <v>11288558</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30.6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5.6476978520000003</v>
      </c>
      <c r="AB132" s="827"/>
      <c r="AC132" s="827"/>
      <c r="AD132" s="827"/>
      <c r="AE132" s="828"/>
      <c r="AF132" s="829">
        <v>6.1237442230000001</v>
      </c>
      <c r="AG132" s="827"/>
      <c r="AH132" s="827"/>
      <c r="AI132" s="827"/>
      <c r="AJ132" s="828"/>
      <c r="AK132" s="829">
        <v>6.441761649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6.2</v>
      </c>
      <c r="AB133" s="806"/>
      <c r="AC133" s="806"/>
      <c r="AD133" s="806"/>
      <c r="AE133" s="807"/>
      <c r="AF133" s="805">
        <v>5.9</v>
      </c>
      <c r="AG133" s="806"/>
      <c r="AH133" s="806"/>
      <c r="AI133" s="806"/>
      <c r="AJ133" s="807"/>
      <c r="AK133" s="805">
        <v>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qbFdE+mjTVvXiNQVXsWJkbsMq4G3dMFRr8rHAS+KAOWx3ZrTo+PcoWeGLviqLusofQFg5bZAiS5/XECw9rEUQ==" saltValue="/JjT6eDaS6501dk5c7h2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luihEiG8y2GIVXK2TNPr2apwqnbJNy5N5CMNDmVLLJBStp9Gk5z+W6KMVUqKSkCIaDAvagRMe1h3Bbhtvp6I7w==" saltValue="SLLyqg/iy0As12KoVJBV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8YIPX0YbyYbZb63FCMfpNLxfxXBqhO1cTA09h9LFZ4ZW1LlG/PwMXVnjBdbvZ7WQZNV5qX9+4CE3AdUtylrlg==" saltValue="pECeWeVHeY/XCetiJ/xJ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4433310</v>
      </c>
      <c r="AP9" s="314">
        <v>74387</v>
      </c>
      <c r="AQ9" s="315">
        <v>63314</v>
      </c>
      <c r="AR9" s="316">
        <v>17.5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6</v>
      </c>
      <c r="AP10" s="317">
        <v>0</v>
      </c>
      <c r="AQ10" s="318">
        <v>6537</v>
      </c>
      <c r="AR10" s="319">
        <v>-100</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50830</v>
      </c>
      <c r="AP11" s="317">
        <v>853</v>
      </c>
      <c r="AQ11" s="318">
        <v>1199</v>
      </c>
      <c r="AR11" s="319">
        <v>-28.9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6</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187078</v>
      </c>
      <c r="AP13" s="317">
        <v>3139</v>
      </c>
      <c r="AQ13" s="318">
        <v>2551</v>
      </c>
      <c r="AR13" s="319">
        <v>23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22596</v>
      </c>
      <c r="AP14" s="317">
        <v>379</v>
      </c>
      <c r="AQ14" s="318">
        <v>1371</v>
      </c>
      <c r="AR14" s="319">
        <v>-72.400000000000006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-133960</v>
      </c>
      <c r="AP15" s="317">
        <v>-2248</v>
      </c>
      <c r="AQ15" s="318">
        <v>-3830</v>
      </c>
      <c r="AR15" s="319">
        <v>-41.3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4559860</v>
      </c>
      <c r="AP16" s="317">
        <v>76510</v>
      </c>
      <c r="AQ16" s="318">
        <v>71148</v>
      </c>
      <c r="AR16" s="319">
        <v>7.5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6.9</v>
      </c>
      <c r="AP21" s="331">
        <v>6.38</v>
      </c>
      <c r="AQ21" s="332">
        <v>0.52</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97.5</v>
      </c>
      <c r="AP22" s="336">
        <v>98.2</v>
      </c>
      <c r="AQ22" s="337">
        <v>-0.7</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1959449</v>
      </c>
      <c r="AP32" s="345">
        <v>32878</v>
      </c>
      <c r="AQ32" s="346">
        <v>34974</v>
      </c>
      <c r="AR32" s="347">
        <v>-6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13</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253072</v>
      </c>
      <c r="AP35" s="345">
        <v>4246</v>
      </c>
      <c r="AQ35" s="346">
        <v>9202</v>
      </c>
      <c r="AR35" s="347">
        <v>-53.9</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t="s">
        <v>520</v>
      </c>
      <c r="AP36" s="345" t="s">
        <v>520</v>
      </c>
      <c r="AQ36" s="346">
        <v>1932</v>
      </c>
      <c r="AR36" s="347" t="s">
        <v>520</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t="s">
        <v>520</v>
      </c>
      <c r="AP37" s="345" t="s">
        <v>520</v>
      </c>
      <c r="AQ37" s="346">
        <v>1045</v>
      </c>
      <c r="AR37" s="347" t="s">
        <v>520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1</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-283176</v>
      </c>
      <c r="AP39" s="345">
        <v>-4751</v>
      </c>
      <c r="AQ39" s="346">
        <v>-6121</v>
      </c>
      <c r="AR39" s="347">
        <v>-22.4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-1202163</v>
      </c>
      <c r="AP40" s="345">
        <v>-20171</v>
      </c>
      <c r="AQ40" s="346">
        <v>-29274</v>
      </c>
      <c r="AR40" s="347">
        <v>-31.1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727182</v>
      </c>
      <c r="AP41" s="345">
        <v>12201</v>
      </c>
      <c r="AQ41" s="346">
        <v>11772</v>
      </c>
      <c r="AR41" s="347">
        <v>3.6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1606818</v>
      </c>
      <c r="AN51" s="367">
        <v>26712</v>
      </c>
      <c r="AO51" s="368">
        <v>37.4</v>
      </c>
      <c r="AP51" s="369">
        <v>44504</v>
      </c>
      <c r="AQ51" s="370">
        <v>-5.9</v>
      </c>
      <c r="AR51" s="371">
        <v>43.3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996071</v>
      </c>
      <c r="AN52" s="375">
        <v>16559</v>
      </c>
      <c r="AO52" s="376">
        <v>147.6</v>
      </c>
      <c r="AP52" s="377">
        <v>25876</v>
      </c>
      <c r="AQ52" s="378">
        <v>7.4</v>
      </c>
      <c r="AR52" s="379">
        <v>140.19999999999999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1542744</v>
      </c>
      <c r="AN53" s="367">
        <v>25748</v>
      </c>
      <c r="AO53" s="368">
        <v>-3.6</v>
      </c>
      <c r="AP53" s="369">
        <v>47820</v>
      </c>
      <c r="AQ53" s="370">
        <v>7.5</v>
      </c>
      <c r="AR53" s="371">
        <v>-11.1</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887770</v>
      </c>
      <c r="AN54" s="375">
        <v>14817</v>
      </c>
      <c r="AO54" s="376">
        <v>-10.5</v>
      </c>
      <c r="AP54" s="377">
        <v>25855</v>
      </c>
      <c r="AQ54" s="378">
        <v>-0.1</v>
      </c>
      <c r="AR54" s="379">
        <v>-10.4</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1088387</v>
      </c>
      <c r="AN55" s="367">
        <v>18270</v>
      </c>
      <c r="AO55" s="368">
        <v>-29</v>
      </c>
      <c r="AP55" s="369">
        <v>41934</v>
      </c>
      <c r="AQ55" s="370">
        <v>-12.3</v>
      </c>
      <c r="AR55" s="371">
        <v>-16.7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496097</v>
      </c>
      <c r="AN56" s="375">
        <v>8328</v>
      </c>
      <c r="AO56" s="376">
        <v>-43.8</v>
      </c>
      <c r="AP56" s="377">
        <v>23352</v>
      </c>
      <c r="AQ56" s="378">
        <v>-9.6999999999999993</v>
      </c>
      <c r="AR56" s="379">
        <v>-34.1</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279676</v>
      </c>
      <c r="AN57" s="367">
        <v>4698</v>
      </c>
      <c r="AO57" s="368">
        <v>-74.3</v>
      </c>
      <c r="AP57" s="369">
        <v>45588</v>
      </c>
      <c r="AQ57" s="370">
        <v>8.6999999999999993</v>
      </c>
      <c r="AR57" s="371">
        <v>-83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120102</v>
      </c>
      <c r="AN58" s="375">
        <v>2018</v>
      </c>
      <c r="AO58" s="376">
        <v>-75.8</v>
      </c>
      <c r="AP58" s="377">
        <v>24150</v>
      </c>
      <c r="AQ58" s="378">
        <v>3.4</v>
      </c>
      <c r="AR58" s="379">
        <v>-79.2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969707</v>
      </c>
      <c r="AN59" s="367">
        <v>16271</v>
      </c>
      <c r="AO59" s="368">
        <v>246.3</v>
      </c>
      <c r="AP59" s="369">
        <v>45483</v>
      </c>
      <c r="AQ59" s="370">
        <v>-0.2</v>
      </c>
      <c r="AR59" s="371">
        <v>246.5</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468992</v>
      </c>
      <c r="AN60" s="375">
        <v>7869</v>
      </c>
      <c r="AO60" s="376">
        <v>289.89999999999998</v>
      </c>
      <c r="AP60" s="377">
        <v>24241</v>
      </c>
      <c r="AQ60" s="378">
        <v>0.4</v>
      </c>
      <c r="AR60" s="379">
        <v>289.5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1097466</v>
      </c>
      <c r="AN61" s="382">
        <v>18340</v>
      </c>
      <c r="AO61" s="383">
        <v>35.4</v>
      </c>
      <c r="AP61" s="384">
        <v>45066</v>
      </c>
      <c r="AQ61" s="385">
        <v>-0.4</v>
      </c>
      <c r="AR61" s="371">
        <v>35.799999999999997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593806</v>
      </c>
      <c r="AN62" s="375">
        <v>9918</v>
      </c>
      <c r="AO62" s="376">
        <v>61.5</v>
      </c>
      <c r="AP62" s="377">
        <v>24695</v>
      </c>
      <c r="AQ62" s="378">
        <v>0.3</v>
      </c>
      <c r="AR62" s="379">
        <v>61.2</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xoPfl3mUlOAwNZxrHBRAVh+k2bWELITS5kDxOyJvLIF4WrH/uCO8o3W+WG9yo7Mj+X8yY37f7LPOHJdn/iudbg==" saltValue="mk0/7TSGHccvZ0fICUuNs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ggNRdmE05/4V4dTEBWtIw6PDv+puWt2gfJml2OJkAaIqTyiqq8EYU5j0QZhJQjuNwuvEJ8THwqCjVN/JI+FKEQ==" saltValue="o4ZsgeozwT2rx0E2Ska3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ylNA2D/DHF4r0PLPh726Gi7fWZpX33EbsHa85hXPZq5clov3ouHdltdH7X9lH1jLEY2mD1z6xH6V4uPPpzpoXg==" saltValue="TDWv5H/v3FaJ8KFAxJsA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6.56</v>
      </c>
      <c r="G47" s="12">
        <v>4.26</v>
      </c>
      <c r="H47" s="12">
        <v>9.91</v>
      </c>
      <c r="I47" s="12">
        <v>12.89</v>
      </c>
      <c r="J47" s="13">
        <v>15.41</v>
      </c>
    </row>
    <row r="48" spans="2:10" ht="57.75" customHeight="1" x14ac:dyDescent="0.2">
      <c r="B48" s="14"/>
      <c r="C48" s="1240" t="s">
        <v>4</v>
      </c>
      <c r="D48" s="1240"/>
      <c r="E48" s="1241"/>
      <c r="F48" s="15">
        <v>3.85</v>
      </c>
      <c r="G48" s="16">
        <v>6.78</v>
      </c>
      <c r="H48" s="16">
        <v>8.99</v>
      </c>
      <c r="I48" s="16">
        <v>10.54</v>
      </c>
      <c r="J48" s="17">
        <v>13.08</v>
      </c>
    </row>
    <row r="49" spans="2:10" ht="57.75" customHeight="1" thickBot="1" x14ac:dyDescent="0.25">
      <c r="B49" s="18"/>
      <c r="C49" s="1242" t="s">
        <v>5</v>
      </c>
      <c r="D49" s="1242"/>
      <c r="E49" s="1243"/>
      <c r="F49" s="19" t="s">
        <v>566</v>
      </c>
      <c r="G49" s="20">
        <v>0.69</v>
      </c>
      <c r="H49" s="20">
        <v>8.0399999999999991</v>
      </c>
      <c r="I49" s="20">
        <v>4.67</v>
      </c>
      <c r="J49" s="21">
        <v>5.61</v>
      </c>
    </row>
    <row r="50" spans="2:10" ht="13.5" customHeight="1" x14ac:dyDescent="0.2"/>
  </sheetData>
  <sheetProtection algorithmName="SHA-512" hashValue="DYCeUxUtp3GP3HLgXUbyM9G4odWj5I47P22MQuXc6nfIy1Hj4+YMXCeD4iAjJrn4Q5RwuJgNJH0A9dHhMrTd3Q==" saltValue="pksdNaKTnM5ufGrmAzZR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2022-03-23T10:03:12Z</cp:lastPrinted>
  <dcterms:created xsi:type="dcterms:W3CDTF">2022-02-02T04:39:42Z</dcterms:created>
  <dcterms:modified xsi:type="dcterms:W3CDTF">2022-09-26T06:33:59Z</dcterms:modified>
  <cp:category/>
</cp:coreProperties>
</file>