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674653\Desktop\ふじさわ\"/>
    </mc:Choice>
  </mc:AlternateContent>
  <bookViews>
    <workbookView xWindow="0" yWindow="0" windowWidth="15360" windowHeight="7536"/>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EE1B3033_64A5_47EB_A8C7_A9207A383B6B_.wvu.Cols" localSheetId="2" hidden="1">'各会計、関係団体の財政状況及び健全化判断比率'!$EB:$XFD</definedName>
    <definedName name="Z_EE1B3033_64A5_47EB_A8C7_A9207A383B6B_.wvu.Cols" localSheetId="12" hidden="1">基金残高に係る経年分析!$P:$XFD</definedName>
    <definedName name="Z_EE1B3033_64A5_47EB_A8C7_A9207A383B6B_.wvu.Cols" localSheetId="4" hidden="1">'経常経費分析表（経常収支比率の分析）'!$DM:$XFD</definedName>
    <definedName name="Z_EE1B3033_64A5_47EB_A8C7_A9207A383B6B_.wvu.Cols" localSheetId="5" hidden="1">'経常経費分析表（人件費・公債費・普通建設事業費の分析）'!$AU:$XFD</definedName>
    <definedName name="Z_EE1B3033_64A5_47EB_A8C7_A9207A383B6B_.wvu.Cols" localSheetId="3" hidden="1">財政比較分析表!$DQ:$XFD</definedName>
    <definedName name="Z_EE1B3033_64A5_47EB_A8C7_A9207A383B6B_.wvu.Cols" localSheetId="10" hidden="1">'実質公債費比率（分子）の構造'!$V:$XFD</definedName>
    <definedName name="Z_EE1B3033_64A5_47EB_A8C7_A9207A383B6B_.wvu.Cols" localSheetId="8" hidden="1">実質収支比率等に係る経年分析!$Q:$XFD</definedName>
    <definedName name="Z_EE1B3033_64A5_47EB_A8C7_A9207A383B6B_.wvu.Cols" localSheetId="11" hidden="1">'将来負担比率（分子）の構造'!$T:$XFD</definedName>
    <definedName name="Z_EE1B3033_64A5_47EB_A8C7_A9207A383B6B_.wvu.Cols" localSheetId="6" hidden="1">'性質別歳出決算分析表（住民一人当たりのコスト）'!$DV:$XFD</definedName>
    <definedName name="Z_EE1B3033_64A5_47EB_A8C7_A9207A383B6B_.wvu.Cols" localSheetId="0" hidden="1">総括表!$DP:$XFD</definedName>
    <definedName name="Z_EE1B3033_64A5_47EB_A8C7_A9207A383B6B_.wvu.Cols" localSheetId="1" hidden="1">普通会計の状況!$EN:$XFD</definedName>
    <definedName name="Z_EE1B3033_64A5_47EB_A8C7_A9207A383B6B_.wvu.Cols" localSheetId="7" hidden="1">'目的別歳出決算分析表（住民一人当たりのコスト）'!$DV:$XFD</definedName>
    <definedName name="Z_EE1B3033_64A5_47EB_A8C7_A9207A383B6B_.wvu.Cols" localSheetId="9" hidden="1">連結実質赤字比率に係る赤字・黒字の構成分析!$Q:$XFD</definedName>
    <definedName name="Z_EE1B3033_64A5_47EB_A8C7_A9207A383B6B_.wvu.Rows" localSheetId="2" hidden="1">'各会計、関係団体の財政状況及び健全化判断比率'!$136:$1048576,'各会計、関係団体の財政状況及び健全化判断比率'!$89:$101,'各会計、関係団体の財政状況及び健全化判断比率'!$135:$135</definedName>
    <definedName name="Z_EE1B3033_64A5_47EB_A8C7_A9207A383B6B_.wvu.Rows" localSheetId="12" hidden="1">基金残高に係る経年分析!$65:$1048576</definedName>
    <definedName name="Z_EE1B3033_64A5_47EB_A8C7_A9207A383B6B_.wvu.Rows" localSheetId="4" hidden="1">'経常経費分析表（経常収支比率の分析）'!$90:$1048576</definedName>
    <definedName name="Z_EE1B3033_64A5_47EB_A8C7_A9207A383B6B_.wvu.Rows" localSheetId="5" hidden="1">'経常経費分析表（人件費・公債費・普通建設事業費の分析）'!$74:$1048576,'経常経費分析表（人件費・公債費・普通建設事業費の分析）'!$67:$73</definedName>
    <definedName name="Z_EE1B3033_64A5_47EB_A8C7_A9207A383B6B_.wvu.Rows" localSheetId="3" hidden="1">財政比較分析表!$106:$1048576,財政比較分析表!$98:$105</definedName>
    <definedName name="Z_EE1B3033_64A5_47EB_A8C7_A9207A383B6B_.wvu.Rows" localSheetId="10" hidden="1">'実質公債費比率（分子）の構造'!$63:$1048576</definedName>
    <definedName name="Z_EE1B3033_64A5_47EB_A8C7_A9207A383B6B_.wvu.Rows" localSheetId="8" hidden="1">実質収支比率等に係る経年分析!$51:$1048576</definedName>
    <definedName name="Z_EE1B3033_64A5_47EB_A8C7_A9207A383B6B_.wvu.Rows" localSheetId="11" hidden="1">'将来負担比率（分子）の構造'!$87:$1048576,'将来負担比率（分子）の構造'!$56:$86</definedName>
    <definedName name="Z_EE1B3033_64A5_47EB_A8C7_A9207A383B6B_.wvu.Rows" localSheetId="6" hidden="1">'性質別歳出決算分析表（住民一人当たりのコスト）'!$122:$1048576,'性質別歳出決算分析表（住民一人当たりのコスト）'!$117:$121</definedName>
    <definedName name="Z_EE1B3033_64A5_47EB_A8C7_A9207A383B6B_.wvu.Rows" localSheetId="0" hidden="1">総括表!$57:$1048576</definedName>
    <definedName name="Z_EE1B3033_64A5_47EB_A8C7_A9207A383B6B_.wvu.Rows" localSheetId="1" hidden="1">普通会計の状況!$50:$1048576</definedName>
    <definedName name="Z_EE1B3033_64A5_47EB_A8C7_A9207A383B6B_.wvu.Rows" localSheetId="7" hidden="1">'目的別歳出決算分析表（住民一人当たりのコスト）'!$117:$1048576</definedName>
    <definedName name="Z_EE1B3033_64A5_47EB_A8C7_A9207A383B6B_.wvu.Rows" localSheetId="9" hidden="1">連結実質赤字比率に係る赤字・黒字の構成分析!$46:$1048576</definedName>
  </definedNames>
  <calcPr calcId="162913"/>
  <customWorkbookViews>
    <customWorkbookView name="  - 個人用ビュー" guid="{EE1B3033-64A5-47EB-A8C7-A9207A383B6B}" mergeInterval="0" personalView="1" maximized="1" xWindow="-8" yWindow="-8" windowWidth="1936" windowHeight="105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3" l="1"/>
  <c r="AA31" i="3"/>
  <c r="AA30" i="3"/>
  <c r="AA29" i="3"/>
  <c r="AA28" i="3"/>
  <c r="AA11" i="3"/>
  <c r="AA10" i="3"/>
  <c r="AA9" i="3"/>
  <c r="AA8" i="3"/>
  <c r="AA7" i="3"/>
  <c r="AO35" i="1" l="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U38" i="1"/>
  <c r="C38" i="1"/>
  <c r="BW37" i="1"/>
  <c r="BE37" i="1"/>
  <c r="AM37" i="1"/>
  <c r="U37" i="1"/>
  <c r="C37" i="1"/>
  <c r="BW36" i="1"/>
  <c r="BE36" i="1"/>
  <c r="AM36" i="1"/>
  <c r="U36" i="1"/>
  <c r="C36" i="1"/>
  <c r="BW35" i="1"/>
  <c r="BE35" i="1"/>
  <c r="AM35" i="1"/>
  <c r="U35" i="1"/>
  <c r="C35" i="1"/>
  <c r="CO34" i="1"/>
  <c r="CO35" i="1" s="1"/>
  <c r="CO36" i="1" s="1"/>
  <c r="CO37" i="1" s="1"/>
  <c r="CO38" i="1" s="1"/>
  <c r="CO39" i="1" s="1"/>
  <c r="CO40" i="1" s="1"/>
  <c r="CO41" i="1" s="1"/>
  <c r="CO42" i="1" s="1"/>
  <c r="CO43" i="1" s="1"/>
  <c r="BW34" i="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<sst xmlns="http://schemas.openxmlformats.org/spreadsheetml/2006/main" count="1034" uniqueCount="622">
  <si>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</si>
  <si>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</si>
  <si>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</si>
  <si>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</si>
  <si>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</si>
  <si>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</si>
  <si>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</si>
  <si>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</si>
  <si>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</si>
  <si>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</si>
  <si>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</si>
  <si>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</si>
  <si>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</si>
  <si>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</si>
  <si>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</si>
  <si>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</si>
  <si>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</si>
  <si>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</si>
  <si>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</si>
  <si>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</si>
  <si>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</si>
  <si>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</si>
  <si>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</si>
  <si>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</si>
  <si>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</si>
  <si>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</si>
  <si>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</si>
  <si>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</si>
  <si>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</si>
  <si>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</si>
  <si>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</si>
  <si>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</si>
  <si>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</si>
  <si>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</si>
  <si>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</si>
  <si>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</si>
  <si>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</si>
  <si>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</si>
  <si>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</si>
  <si>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</si>
  <si>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</si>
  <si>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</si>
  <si>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</si>
  <si>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</si>
  <si>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</si>
  <si>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</si>
  <si>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</si>
  <si>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</si>
  <si>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</si>
  <si>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</si>
  <si>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</si>
  <si>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</si>
  <si>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</si>
  <si>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</si>
  <si>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</si>
  <si>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</si>
  <si>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</si>
  <si>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</si>
  <si>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</si>
  <si>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</si>
  <si>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</si>
  <si>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</si>
  <si>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</si>
  <si>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</si>
  <si>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</si>
  <si>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</si>
  <si>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</si>
  <si>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</si>
  <si>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</si>
  <si>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</si>
  <si>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</si>
  <si>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</si>
  <si>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</si>
  <si>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</si>
  <si>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</si>
  <si>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</si>
  <si>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</si>
  <si>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</si>
  <si>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</si>
  <si>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</si>
  <si>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</si>
  <si>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</si>
  <si>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</si>
  <si>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</si>
  <si>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</si>
  <si>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</si>
  <si>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</si>
  <si>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</si>
  <si>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</si>
  <si>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</si>
  <si>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</si>
  <si>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</si>
  <si>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</si>
  <si>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</si>
  <si>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</si>
  <si>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</si>
  <si>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</si>
  <si>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</si>
  <si>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</si>
  <si>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</si>
  <si>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</si>
  <si>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</si>
  <si>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</si>
  <si>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</si>
  <si>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</si>
  <si>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</si>
  <si>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</si>
  <si>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</si>
  <si>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</si>
  <si>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</si>
  <si>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</si>
  <si>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</si>
  <si>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</si>
  <si>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</si>
  <si>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</si>
  <si>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</si>
  <si>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</si>
  <si>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</si>
  <si>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</si>
  <si>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</si>
  <si>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</si>
  <si>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</si>
  <si>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</si>
  <si>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</si>
  <si>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</si>
  <si>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</si>
  <si>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</si>
  <si>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</si>
  <si>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</si>
  <si>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</si>
  <si>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</si>
  <si>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</si>
  <si>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</si>
  <si>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</si>
  <si>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</si>
  <si>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</si>
  <si>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</si>
  <si>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</si>
  <si>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</si>
  <si>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</si>
  <si>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</si>
  <si>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</si>
  <si>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</si>
  <si>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</si>
  <si>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</si>
  <si>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</si>
  <si>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</si>
  <si>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</si>
  <si>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</si>
  <si>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</si>
  <si>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</si>
  <si>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</si>
  <si>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</si>
  <si>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</si>
  <si>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</si>
  <si>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</si>
  <si>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</si>
  <si>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</si>
  <si>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</si>
  <si>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</si>
  <si>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</si>
  <si>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</si>
  <si>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</si>
  <si>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</si>
  <si>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</si>
  <si>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</si>
  <si>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</si>
  <si>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</si>
  <si>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</si>
  <si>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</si>
  <si>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</si>
  <si>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</si>
  <si>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</si>
  <si>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</si>
  <si>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</si>
  <si>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</si>
  <si>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</si>
  <si>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</si>
  <si>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</si>
  <si>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</si>
  <si>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</si>
  <si>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</si>
  <si>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</si>
  <si>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</si>
  <si>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</si>
  <si>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</si>
  <si>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</si>
  <si>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</si>
  <si>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</si>
  <si>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</si>
  <si>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</si>
  <si>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</si>
  <si>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</si>
  <si>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</si>
  <si>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</si>
  <si>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</si>
  <si>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</si>
  <si>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</si>
  <si>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</si>
  <si>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</si>
  <si>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</si>
  <si>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</si>
  <si>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</si>
  <si>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</si>
  <si>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</si>
  <si>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</si>
  <si>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</si>
  <si>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</si>
  <si>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</si>
  <si>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</si>
  <si>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</si>
  <si>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</si>
  <si>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</si>
  <si>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</si>
  <si>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</si>
  <si>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</si>
  <si>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</si>
  <si>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</si>
  <si>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</si>
  <si>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</si>
  <si>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</si>
  <si>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</si>
  <si>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</si>
  <si>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</si>
  <si>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</si>
  <si>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</si>
  <si>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</si>
  <si>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</si>
  <si>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</si>
  <si>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</si>
  <si>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</si>
  <si>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</si>
  <si>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</si>
  <si>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</si>
  <si>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</si>
  <si>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</si>
  <si>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</si>
  <si>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</si>
  <si>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</si>
  <si>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</si>
  <si>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</si>
  <si>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</si>
  <si>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</si>
  <si>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</si>
  <si>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</si>
  <si>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</si>
  <si>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</si>
  <si>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</si>
  <si>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</si>
  <si>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</si>
  <si>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</si>
  <si>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</si>
  <si>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</si>
  <si>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</si>
  <si>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</si>
  <si>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</si>
  <si>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</si>
  <si>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</si>
  <si>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</si>
  <si>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</si>
  <si>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</si>
  <si>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</si>
  <si>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</si>
  <si>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</si>
  <si>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</si>
  <si>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</si>
  <si>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</si>
  <si>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</si>
  <si>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</si>
  <si>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</si>
  <si>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</si>
  <si>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</si>
  <si>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</si>
  <si>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</si>
  <si>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</si>
  <si>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</si>
  <si>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</si>
  <si>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</si>
  <si>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</si>
  <si>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</si>
  <si>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</si>
  <si>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</si>
  <si>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</si>
  <si>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</si>
  <si>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</si>
  <si>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</si>
  <si>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</si>
  <si>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</si>
  <si>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</si>
  <si>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</si>
  <si>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</si>
  <si>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</si>
  <si>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</si>
  <si>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</si>
  <si>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</si>
  <si>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</si>
  <si>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</si>
  <si>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</si>
  <si>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</si>
  <si>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</si>
  <si>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</si>
  <si>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</si>
  <si>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</si>
  <si>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</si>
  <si>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</si>
  <si>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</si>
  <si>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</si>
  <si>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</si>
  <si>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</si>
  <si>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</si>
  <si>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</si>
  <si>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</si>
  <si>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</si>
  <si>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</si>
  <si>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</si>
  <si>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</si>
  <si>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</si>
  <si>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</si>
  <si>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</si>
  <si>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</si>
  <si>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</si>
  <si>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</si>
  <si>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</si>
  <si>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</si>
  <si>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</si>
  <si>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</si>
  <si>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</si>
  <si>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</si>
  <si>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</si>
  <si>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</si>
  <si>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</si>
  <si>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</si>
  <si>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</si>
  <si>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</si>
  <si>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</si>
  <si>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</si>
  <si>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</si>
  <si>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</si>
  <si>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</si>
  <si>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</si>
  <si>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</si>
  <si>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</si>
  <si>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</si>
  <si>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</si>
  <si>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</si>
  <si>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</si>
  <si>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</si>
  <si>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</si>
  <si>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</si>
  <si>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</si>
  <si>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</si>
  <si>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</si>
  <si>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</si>
  <si>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</si>
  <si>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</si>
  <si>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</si>
  <si>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</si>
  <si>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</si>
  <si>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</si>
  <si>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</si>
  <si>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</si>
  <si>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</si>
  <si>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</si>
  <si>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</si>
  <si>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</si>
  <si>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</si>
  <si>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</si>
  <si>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</si>
  <si>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</si>
  <si>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</si>
  <si>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</si>
  <si>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</si>
  <si>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</si>
  <si>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</si>
  <si>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</si>
  <si>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</si>
  <si>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</si>
  <si>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</si>
  <si>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</si>
  <si>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</si>
  <si>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</si>
  <si>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</si>
  <si>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</si>
  <si>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</si>
  <si>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</si>
  <si>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</si>
  <si>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</si>
  <si>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</si>
  <si>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</si>
  <si>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</si>
  <si>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</si>
  <si>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</si>
  <si>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</si>
  <si>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</si>
  <si>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</si>
  <si>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</si>
  <si>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</si>
  <si>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</si>
  <si>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</si>
  <si>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</si>
  <si>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</si>
  <si>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</si>
  <si>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</si>
  <si>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</si>
  <si>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</si>
  <si>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</si>
  <si>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</si>
  <si>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</si>
  <si>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</si>
  <si>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</si>
  <si>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</si>
  <si>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</si>
  <si>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</si>
  <si>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</si>
  <si>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</si>
  <si>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</si>
  <si>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</si>
  <si>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</si>
  <si>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</si>
  <si>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</si>
  <si>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</si>
  <si>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</si>
  <si>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</si>
  <si>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</si>
  <si>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</si>
  <si>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</si>
  <si>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</si>
  <si>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</si>
  <si>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</si>
  <si>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</si>
  <si>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</si>
  <si>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</si>
  <si>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</si>
  <si>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</si>
  <si>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</si>
  <si>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</si>
  <si>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</si>
  <si>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</si>
  <si>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</si>
  <si>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</si>
  <si>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</si>
  <si>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</si>
  <si>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</si>
  <si>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</si>
  <si>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</si>
  <si>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</si>
  <si>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</si>
  <si>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</si>
  <si>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</si>
  <si>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</si>
  <si>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</si>
  <si>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</si>
  <si>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</si>
  <si>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</si>
  <si>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</si>
  <si>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</si>
  <si>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</si>
  <si>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</si>
  <si>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</si>
  <si>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</si>
  <si>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</si>
  <si>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</si>
  <si>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</si>
  <si>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</si>
  <si>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</si>
  <si>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</si>
  <si>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</si>
  <si>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</si>
  <si>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</si>
  <si>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</si>
  <si>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</si>
  <si>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</si>
  <si>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</si>
  <si>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</si>
  <si>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</si>
  <si>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</si>
  <si>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</si>
  <si>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</si>
  <si>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</si>
  <si>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</si>
  <si>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</si>
  <si>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自動車駐車場事業特別会計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</si>
  <si>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</si>
  <si>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</si>
  <si>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</si>
  <si>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</si>
  <si>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</si>
  <si>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</si>
  <si>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</si>
  <si>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</si>
  <si>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</si>
  <si>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</si>
  <si>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</si>
  <si>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</si>
  <si>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</si>
  <si>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</si>
  <si>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</si>
  <si>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</si>
  <si>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</si>
  <si>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</si>
  <si>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</si>
  <si>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</si>
  <si>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</si>
  <si>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</si>
  <si>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</si>
  <si>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</si>
  <si>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</si>
  <si>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</si>
  <si>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</si>
  <si>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</si>
  <si>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</si>
  <si>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</si>
  <si>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</si>
  <si>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</si>
  <si>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</si>
  <si>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</si>
  <si>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</si>
  <si>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</si>
  <si>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</si>
  <si>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</si>
  <si>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</si>
  <si>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</si>
  <si>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</si>
  <si>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</si>
  <si>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</si>
  <si>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</si>
  <si>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</si>
  <si>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</si>
  <si>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</si>
  <si>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</si>
  <si>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</si>
  <si>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</si>
  <si>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</si>
  <si>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</si>
  <si>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</si>
  <si>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</si>
  <si>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</si>
  <si>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</si>
  <si>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</si>
  <si>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</si>
  <si>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</si>
  <si>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</si>
  <si>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</si>
  <si>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</si>
  <si>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</si>
  <si>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</si>
  <si>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</si>
  <si>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</si>
  <si>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</si>
  <si>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</si>
  <si>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</si>
  <si>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</si>
  <si>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</si>
  <si>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</si>
  <si>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</si>
  <si>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</si>
  <si>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</si>
  <si>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</si>
  <si>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</si>
  <si>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</si>
  <si>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</si>
  <si>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</si>
  <si>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</si>
  <si>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</si>
  <si>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</si>
  <si>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</si>
  <si>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</si>
  <si>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</si>
  <si>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</si>
  <si>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</si>
  <si>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6.38</t>
  </si>
  <si>
    <t>▲ 1.89</t>
  </si>
  <si>
    <t>▲ 1.57</t>
  </si>
  <si>
    <t>▲ 2.21</t>
  </si>
  <si>
    <t>一般会計</t>
  </si>
  <si>
    <t>下水道事業会計</t>
  </si>
  <si>
    <t>国民健康保険事業特別会計（事業勘定）</t>
  </si>
  <si>
    <t>介護保険事業特別会計</t>
  </si>
  <si>
    <t>後期高齢者医療事業特別会計</t>
  </si>
  <si>
    <t>簡易水道事業会計</t>
  </si>
  <si>
    <t>自動車駐車場事業特別会計</t>
  </si>
  <si>
    <t>麻溝台・新磯野第一整備地区土地区画整理事業特別会計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</si>
  <si>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</si>
  <si>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</si>
  <si>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</si>
  <si>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</si>
  <si>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</si>
  <si>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</si>
  <si>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</si>
  <si>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</si>
  <si>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</si>
  <si>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都市交通施設整備基金</t>
    <phoneticPr fontId="2"/>
  </si>
  <si>
    <t>社会福祉基金</t>
    <phoneticPr fontId="2"/>
  </si>
  <si>
    <t>みどりのまちづくり基金</t>
    <phoneticPr fontId="2"/>
  </si>
  <si>
    <t>公共施設保全等基金</t>
    <phoneticPr fontId="2"/>
  </si>
  <si>
    <t>相模川ダム周辺地域振興基金</t>
    <phoneticPr fontId="2"/>
  </si>
  <si>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</si>
  <si>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</si>
  <si>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</si>
  <si>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</si>
  <si>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相模原市スポーツ協会</t>
    <rPh sb="0" eb="4">
      <t>サガミハラシ</t>
    </rPh>
    <rPh sb="8" eb="10">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</si>
  <si>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</si>
  <si>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</si>
  <si>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</si>
  <si>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</si>
  <si>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</si>
  <si>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</si>
  <si>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</si>
  <si>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</si>
  <si>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</si>
  <si>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</si>
  <si>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</si>
  <si>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将来負担比率は類似団体平均値を大きく下回っており、また、有形固定資産減価償却費率は類似団体平均値を上回っている。いずれの数値も類似団体平均値の経年変化と同様の傾向にある。
　将来負担比率については、増加傾向にある社会保障費への対応等による、投資的経費の減少傾向等に伴い新規の市債発行が限定的になっていることなどから、類似団体平均値を大きく下回っている。　
　有形固定資産減価償却率は、昭和40年代から50年代前半における、全国でもまれに見る人口急増に伴い整備した学校施設の既存施設の老朽化により、類似団体平均値を上回っている。
　こうしたことから、投資的経費の減少傾向に伴い長寿命化対策等が限定的となっている中で、過去に整備した学校等の老朽化が進んでいる状況といえる。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</si>
  <si>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</si>
  <si>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</si>
  <si>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</si>
  <si>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</si>
  <si>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</si>
  <si>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</si>
  <si>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将来負担比率及び実質公債費比率は、いずれも類似団体平均値を大きく下回っており、また、類似団体平均値の経年変化と同様の傾向にある。
　令和２年度決算に基づく実質公債費比率は、前年度と比べると０．１ポイント低下の２．６ポイントとなっている(３か年平均)。これは、実質公債費率を構成する分母のうち標準財政規模地方消費税交付金の増収等により増加したことと、分子のうち元利償還金等から控除する特定財源が増加したことにより、分子全体が減少したことによるものである。
　令和２年度の将来負担比率は、前年度と比べると７．４ポイント低下の２３．９ポイントとなっている。これは、将来負担比率を構成する分母のうち標準財政規模が増加したことと、分子のうち債務負担行為に基づく支出予定額等による将来負担額の減少や財政調整基金等の充当可能基金残高の増加、基準財政需要額参入見込額の増加等により、分子全体が減少したことによるものである。</t>
    <rPh sb="91" eb="92">
      <t>クラ</t>
    </rPh>
    <rPh sb="102" eb="104">
      <t>テイカ</t>
    </rPh>
    <rPh sb="121" eb="122">
      <t>ネン</t>
    </rPh>
    <rPh sb="122" eb="124">
      <t>ヘイキン</t>
    </rPh>
    <rPh sb="152" eb="154">
      <t>チホウ</t>
    </rPh>
    <rPh sb="157" eb="160">
      <t>コウフキン</t>
    </rPh>
    <rPh sb="161" eb="162">
      <t>ゾウ</t>
    </rPh>
    <rPh sb="188" eb="190">
      <t>コウジョ</t>
    </rPh>
    <rPh sb="192" eb="194">
      <t>トクテイ</t>
    </rPh>
    <rPh sb="194" eb="196">
      <t>ザイゲン</t>
    </rPh>
    <rPh sb="197" eb="199">
      <t>ゾウカ</t>
    </rPh>
    <rPh sb="207" eb="209">
      <t>ブンシ</t>
    </rPh>
    <rPh sb="209" eb="211">
      <t>ゼンタイ</t>
    </rPh>
    <rPh sb="212" eb="214">
      <t>ゲンショウ</t>
    </rPh>
    <rPh sb="258" eb="260">
      <t>テイカ</t>
    </rPh>
    <rPh sb="316" eb="318">
      <t>サイム</t>
    </rPh>
    <rPh sb="318" eb="320">
      <t>フタン</t>
    </rPh>
    <rPh sb="320" eb="322">
      <t>コウイ</t>
    </rPh>
    <rPh sb="323" eb="324">
      <t>モト</t>
    </rPh>
    <rPh sb="326" eb="328">
      <t>シシュツ</t>
    </rPh>
    <rPh sb="328" eb="330">
      <t>ヨテイ</t>
    </rPh>
    <rPh sb="330" eb="331">
      <t>ガク</t>
    </rPh>
    <rPh sb="331" eb="332">
      <t>トウ</t>
    </rPh>
    <rPh sb="335" eb="337">
      <t>ショウライ</t>
    </rPh>
    <rPh sb="337" eb="339">
      <t>フタン</t>
    </rPh>
    <rPh sb="339" eb="340">
      <t>ガク</t>
    </rPh>
    <rPh sb="341" eb="343">
      <t>ゲンショウ</t>
    </rPh>
    <rPh sb="344" eb="346">
      <t>ザイセイ</t>
    </rPh>
    <rPh sb="346" eb="348">
      <t>チョウセイ</t>
    </rPh>
    <rPh sb="348" eb="350">
      <t>キキン</t>
    </rPh>
    <rPh sb="350" eb="351">
      <t>トウ</t>
    </rPh>
    <rPh sb="352" eb="354">
      <t>ジュウトウ</t>
    </rPh>
    <rPh sb="354" eb="356">
      <t>カノウ</t>
    </rPh>
    <rPh sb="356" eb="358">
      <t>キキン</t>
    </rPh>
    <rPh sb="358" eb="360">
      <t>ザンダカ</t>
    </rPh>
    <rPh sb="361" eb="363">
      <t>ゾウカ</t>
    </rPh>
    <rPh sb="364" eb="366">
      <t>キジュン</t>
    </rPh>
    <rPh sb="366" eb="368">
      <t>ザイセイ</t>
    </rPh>
    <rPh sb="368" eb="370">
      <t>ジュヨウ</t>
    </rPh>
    <rPh sb="370" eb="371">
      <t>ガク</t>
    </rPh>
    <rPh sb="371" eb="373">
      <t>サンニュウ</t>
    </rPh>
    <rPh sb="373" eb="375">
      <t>ミコ</t>
    </rPh>
    <rPh sb="375" eb="376">
      <t>ガク</t>
    </rPh>
    <rPh sb="377" eb="379">
      <t>ゾウカ</t>
    </rPh>
    <rPh sb="379" eb="380">
      <t>トウ</t>
    </rPh>
    <rPh sb="384" eb="386">
      <t>ブンシ</t>
    </rPh>
    <rPh sb="386" eb="388">
      <t>ゼンタイ</t>
    </rPh>
    <rPh sb="389" eb="391">
      <t>ゲンショウ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</si>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</sst>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xmlns:c16r2="http://schemas.microsoft.com/office/drawing/2015/06/chart">
            <c:ext xmlns:c16="http://schemas.microsoft.com/office/drawing/2014/chart" uri="{C3380CC4-5D6E-409C-BE32-E72D297353CC}">
              <c16:uniqueId val="{00000000-7135-440D-895E-0B98EDE405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24118</c:v>
                </c:pt>
                <c:pt idx="1">
                  <c:v>26829</c:v>
                </c:pt>
                <c:pt idx="2">
                  <c:v>31697</c:v>
                </c:pt>
                <c:pt idx="3">
                  <c:v>30608</c:v>
                </c:pt>
                <c:pt idx="4">
                  <c:v>29519</c:v>
                </c:pt>
              </c:numCache>
            </c:numRef>
          </c:val>
          <c:smooth val="0"/>
          <c:extLst xmlns:c16r2="http://schemas.microsoft.com/office/drawing/2015/06/chart">
            <c:ext xmlns:c16="http://schemas.microsoft.com/office/drawing/2014/chart" uri="{C3380CC4-5D6E-409C-BE32-E72D297353CC}">
              <c16:uniqueId val="{00000001-7135-440D-895E-0B98EDE40577}"/>
            </c:ext>
          </c:extLst>
        </c:ser>
        <c:dLbls>
          <c:showLegendKey val="0"/>
          <c:showVal val="0"/>
          <c:showCatName val="0"/>
          <c:showSerName val="0"/>
          <c:showPercent val="0"/>
          <c:showBubbleSize val="0"/>
        </c:dLbls>
        <c:marker val="1"/>
        <c:smooth val="0"/>
        <c:axId val="471707984"/>
        <c:axId val="471706416"/>
      </c:lineChart>
      <c:catAx>
        <c:axId val="47170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706416"/>
        <c:crosses val="autoZero"/>
        <c:auto val="1"/>
        <c:lblAlgn val="ctr"/>
        <c:lblOffset val="100"/>
        <c:tickLblSkip val="1"/>
        <c:tickMarkSkip val="1"/>
        <c:noMultiLvlLbl val="0"/>
      </c:catAx>
      <c:valAx>
        <c:axId val="4717064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70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4.47</c:v>
                </c:pt>
                <c:pt idx="1">
                  <c:v>4.66</c:v>
                </c:pt>
                <c:pt idx="2">
                  <c:v>4.79</c:v>
                </c:pt>
                <c:pt idx="3">
                  <c:v>5.29</c:v>
                </c:pt>
                <c:pt idx="4">
                  <c:v>5.74</c:v>
                </c:pt>
              </c:numCache>
            </c:numRef>
          </c:val>
          <c:extLst xmlns:c16r2="http://schemas.microsoft.com/office/drawing/2015/06/chart">
            <c:ext xmlns:c16="http://schemas.microsoft.com/office/drawing/2014/chart" uri="{C3380CC4-5D6E-409C-BE32-E72D297353CC}">
              <c16:uniqueId val="{00000000-ADB2-4A7B-9FD0-B873D96AA6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4.9000000000000004</c:v>
                </c:pt>
                <c:pt idx="1">
                  <c:v>3.7</c:v>
                </c:pt>
                <c:pt idx="2">
                  <c:v>4.3099999999999996</c:v>
                </c:pt>
                <c:pt idx="3">
                  <c:v>3.95</c:v>
                </c:pt>
                <c:pt idx="4">
                  <c:v>6.21</c:v>
                </c:pt>
              </c:numCache>
            </c:numRef>
          </c:val>
          <c:extLst xmlns:c16r2="http://schemas.microsoft.com/office/drawing/2015/06/chart">
            <c:ext xmlns:c16="http://schemas.microsoft.com/office/drawing/2014/chart" uri="{C3380CC4-5D6E-409C-BE32-E72D297353CC}">
              <c16:uniqueId val="{00000001-ADB2-4A7B-9FD0-B873D96AA602}"/>
            </c:ext>
          </c:extLst>
        </c:ser>
        <c:dLbls>
          <c:showLegendKey val="0"/>
          <c:showVal val="0"/>
          <c:showCatName val="0"/>
          <c:showSerName val="0"/>
          <c:showPercent val="0"/>
          <c:showBubbleSize val="0"/>
        </c:dLbls>
        <c:gapWidth val="250"/>
        <c:overlap val="100"/>
        <c:axId val="471707200"/>
        <c:axId val="47170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-6.38</c:v>
                </c:pt>
                <c:pt idx="1">
                  <c:v>-1.89</c:v>
                </c:pt>
                <c:pt idx="2">
                  <c:v>-1.57</c:v>
                </c:pt>
                <c:pt idx="3">
                  <c:v>-2.21</c:v>
                </c:pt>
                <c:pt idx="4">
                  <c:v>0.35</c:v>
                </c:pt>
              </c:numCache>
            </c:numRef>
          </c:val>
          <c:smooth val="0"/>
          <c:extLst xmlns:c16r2="http://schemas.microsoft.com/office/drawing/2015/06/chart">
            <c:ext xmlns:c16="http://schemas.microsoft.com/office/drawing/2014/chart" uri="{C3380CC4-5D6E-409C-BE32-E72D297353CC}">
              <c16:uniqueId val="{00000002-ADB2-4A7B-9FD0-B873D96AA602}"/>
            </c:ext>
          </c:extLst>
        </c:ser>
        <c:dLbls>
          <c:showLegendKey val="0"/>
          <c:showVal val="0"/>
          <c:showCatName val="0"/>
          <c:showSerName val="0"/>
          <c:showPercent val="0"/>
          <c:showBubbleSize val="0"/>
        </c:dLbls>
        <c:marker val="1"/>
        <c:smooth val="0"/>
        <c:axId val="471707200"/>
        <c:axId val="471705632"/>
      </c:lineChart>
      <c:catAx>
        <c:axId val="4717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1705632"/>
        <c:crosses val="autoZero"/>
        <c:auto val="1"/>
        <c:lblAlgn val="ctr"/>
        <c:lblOffset val="100"/>
        <c:tickLblSkip val="1"/>
        <c:tickMarkSkip val="1"/>
        <c:noMultiLvlLbl val="0"/>
      </c:catAx>
      <c:valAx>
        <c:axId val="47170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70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0.15</c:v>
                </c:pt>
                <c:pt idx="8">
                  <c:v>#N/A</c:v>
                </c:pt>
                <c:pt idx="9">
                  <c:v>0</c:v>
                </c:pt>
              </c:numCache>
            </c:numRef>
          </c:val>
          <c:extLst xmlns:c16r2="http://schemas.microsoft.com/office/drawing/2015/06/chart">
            <c:ext xmlns:c16="http://schemas.microsoft.com/office/drawing/2014/chart" uri="{C3380CC4-5D6E-409C-BE32-E72D297353CC}">
              <c16:uniqueId val="{00000000-2E20-40F9-86BF-C04E0DF544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20-40F9-86BF-C04E0DF5442F}"/>
            </c:ext>
          </c:extLst>
        </c:ser>
        <c:ser>
          <c:idx val="2"/>
          <c:order val="2"/>
          <c:tx>
            <c:strRef>
              <c:f>データシート!$A$29</c:f>
              <c:strCache>
                <c:ptCount val="1"/>
                <c:pt idx="0">
                  <c:v>麻溝台・新磯野第一整備地区土地区画整理事業特別会計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0.17</c:v>
                </c:pt>
                <c:pt idx="8">
                  <c:v>#N/A</c:v>
                </c:pt>
                <c:pt idx="9">
                  <c:v>0.02</c:v>
                </c:pt>
              </c:numCache>
            </c:numRef>
          </c:val>
          <c:extLst xmlns:c16r2="http://schemas.microsoft.com/office/drawing/2015/06/chart">
            <c:ext xmlns:c16="http://schemas.microsoft.com/office/drawing/2014/chart" uri="{C3380CC4-5D6E-409C-BE32-E72D297353CC}">
              <c16:uniqueId val="{00000002-2E20-40F9-86BF-C04E0DF5442F}"/>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0.06</c:v>
                </c:pt>
                <c:pt idx="4">
                  <c:v>#N/A</c:v>
                </c:pt>
                <c:pt idx="5">
                  <c:v>0.04</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2E20-40F9-86BF-C04E0DF5442F}"/>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xmlns:c16r2="http://schemas.microsoft.com/office/drawing/2015/06/chart">
            <c:ext xmlns:c16="http://schemas.microsoft.com/office/drawing/2014/chart" uri="{C3380CC4-5D6E-409C-BE32-E72D297353CC}">
              <c16:uniqueId val="{00000004-2E20-40F9-86BF-C04E0DF5442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0.2</c:v>
                </c:pt>
                <c:pt idx="4">
                  <c:v>#N/A</c:v>
                </c:pt>
                <c:pt idx="5">
                  <c:v>0.11</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5-2E20-40F9-86BF-C04E0DF5442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0.38</c:v>
                </c:pt>
                <c:pt idx="4">
                  <c:v>#N/A</c:v>
                </c:pt>
                <c:pt idx="5">
                  <c:v>0.63</c:v>
                </c:pt>
                <c:pt idx="6">
                  <c:v>#N/A</c:v>
                </c:pt>
                <c:pt idx="7">
                  <c:v>0.47</c:v>
                </c:pt>
                <c:pt idx="8">
                  <c:v>#N/A</c:v>
                </c:pt>
                <c:pt idx="9">
                  <c:v>1.26</c:v>
                </c:pt>
              </c:numCache>
            </c:numRef>
          </c:val>
          <c:extLst xmlns:c16r2="http://schemas.microsoft.com/office/drawing/2015/06/chart">
            <c:ext xmlns:c16="http://schemas.microsoft.com/office/drawing/2014/chart" uri="{C3380CC4-5D6E-409C-BE32-E72D297353CC}">
              <c16:uniqueId val="{00000006-2E20-40F9-86BF-C04E0DF5442F}"/>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2.1</c:v>
                </c:pt>
                <c:pt idx="4">
                  <c:v>#N/A</c:v>
                </c:pt>
                <c:pt idx="5">
                  <c:v>1.94</c:v>
                </c:pt>
                <c:pt idx="6">
                  <c:v>#N/A</c:v>
                </c:pt>
                <c:pt idx="7">
                  <c:v>1.53</c:v>
                </c:pt>
                <c:pt idx="8">
                  <c:v>#N/A</c:v>
                </c:pt>
                <c:pt idx="9">
                  <c:v>1.51</c:v>
                </c:pt>
              </c:numCache>
            </c:numRef>
          </c:val>
          <c:extLst xmlns:c16r2="http://schemas.microsoft.com/office/drawing/2015/06/chart">
            <c:ext xmlns:c16="http://schemas.microsoft.com/office/drawing/2014/chart" uri="{C3380CC4-5D6E-409C-BE32-E72D297353CC}">
              <c16:uniqueId val="{00000007-2E20-40F9-86BF-C04E0DF5442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0.72</c:v>
                </c:pt>
                <c:pt idx="2">
                  <c:v>#N/A</c:v>
                </c:pt>
                <c:pt idx="3">
                  <c:v>0.68</c:v>
                </c:pt>
                <c:pt idx="4">
                  <c:v>#N/A</c:v>
                </c:pt>
                <c:pt idx="5">
                  <c:v>1.58</c:v>
                </c:pt>
                <c:pt idx="6">
                  <c:v>#N/A</c:v>
                </c:pt>
                <c:pt idx="7">
                  <c:v>2.0299999999999998</c:v>
                </c:pt>
                <c:pt idx="8">
                  <c:v>#N/A</c:v>
                </c:pt>
                <c:pt idx="9">
                  <c:v>2.4</c:v>
                </c:pt>
              </c:numCache>
            </c:numRef>
          </c:val>
          <c:extLst xmlns:c16r2="http://schemas.microsoft.com/office/drawing/2015/06/chart">
            <c:ext xmlns:c16="http://schemas.microsoft.com/office/drawing/2014/chart" uri="{C3380CC4-5D6E-409C-BE32-E72D297353CC}">
              <c16:uniqueId val="{00000008-2E20-40F9-86BF-C04E0DF544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4.51</c:v>
                </c:pt>
                <c:pt idx="2">
                  <c:v>#N/A</c:v>
                </c:pt>
                <c:pt idx="3">
                  <c:v>4.76</c:v>
                </c:pt>
                <c:pt idx="4">
                  <c:v>#N/A</c:v>
                </c:pt>
                <c:pt idx="5">
                  <c:v>4.91</c:v>
                </c:pt>
                <c:pt idx="6">
                  <c:v>#N/A</c:v>
                </c:pt>
                <c:pt idx="7">
                  <c:v>5.13</c:v>
                </c:pt>
                <c:pt idx="8">
                  <c:v>#N/A</c:v>
                </c:pt>
                <c:pt idx="9">
                  <c:v>5.71</c:v>
                </c:pt>
              </c:numCache>
            </c:numRef>
          </c:val>
          <c:extLst xmlns:c16r2="http://schemas.microsoft.com/office/drawing/2015/06/chart">
            <c:ext xmlns:c16="http://schemas.microsoft.com/office/drawing/2014/chart" uri="{C3380CC4-5D6E-409C-BE32-E72D297353CC}">
              <c16:uniqueId val="{00000009-2E20-40F9-86BF-C04E0DF5442F}"/>
            </c:ext>
          </c:extLst>
        </c:ser>
        <c:dLbls>
          <c:showLegendKey val="0"/>
          <c:showVal val="0"/>
          <c:showCatName val="0"/>
          <c:showSerName val="0"/>
          <c:showPercent val="0"/>
          <c:showBubbleSize val="0"/>
        </c:dLbls>
        <c:gapWidth val="150"/>
        <c:overlap val="100"/>
        <c:axId val="471706024"/>
        <c:axId val="471705240"/>
      </c:barChart>
      <c:catAx>
        <c:axId val="471706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705240"/>
        <c:crosses val="autoZero"/>
        <c:auto val="1"/>
        <c:lblAlgn val="ctr"/>
        <c:lblOffset val="100"/>
        <c:tickLblSkip val="1"/>
        <c:tickMarkSkip val="1"/>
        <c:noMultiLvlLbl val="0"/>
      </c:catAx>
      <c:valAx>
        <c:axId val="471705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706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25834</c:v>
                </c:pt>
                <c:pt idx="5">
                  <c:v>26060</c:v>
                </c:pt>
                <c:pt idx="8">
                  <c:v>26735</c:v>
                </c:pt>
                <c:pt idx="11">
                  <c:v>26341</c:v>
                </c:pt>
                <c:pt idx="14">
                  <c:v>27129</c:v>
                </c:pt>
              </c:numCache>
            </c:numRef>
          </c:val>
          <c:extLst xmlns:c16r2="http://schemas.microsoft.com/office/drawing/2015/06/chart">
            <c:ext xmlns:c16="http://schemas.microsoft.com/office/drawing/2014/chart" uri="{C3380CC4-5D6E-409C-BE32-E72D297353CC}">
              <c16:uniqueId val="{00000000-A22D-4B1D-BB02-3B0380EA32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22D-4B1D-BB02-3B0380EA32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979</c:v>
                </c:pt>
                <c:pt idx="3">
                  <c:v>977</c:v>
                </c:pt>
                <c:pt idx="6">
                  <c:v>974</c:v>
                </c:pt>
                <c:pt idx="9">
                  <c:v>972</c:v>
                </c:pt>
                <c:pt idx="12">
                  <c:v>969</c:v>
                </c:pt>
              </c:numCache>
            </c:numRef>
          </c:val>
          <c:extLst xmlns:c16r2="http://schemas.microsoft.com/office/drawing/2015/06/chart">
            <c:ext xmlns:c16="http://schemas.microsoft.com/office/drawing/2014/chart" uri="{C3380CC4-5D6E-409C-BE32-E72D297353CC}">
              <c16:uniqueId val="{00000002-A22D-4B1D-BB02-3B0380EA32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22D-4B1D-BB02-3B0380EA32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4571</c:v>
                </c:pt>
                <c:pt idx="3">
                  <c:v>4451</c:v>
                </c:pt>
                <c:pt idx="6">
                  <c:v>4405</c:v>
                </c:pt>
                <c:pt idx="9">
                  <c:v>4206</c:v>
                </c:pt>
                <c:pt idx="12">
                  <c:v>4083</c:v>
                </c:pt>
              </c:numCache>
            </c:numRef>
          </c:val>
          <c:extLst xmlns:c16r2="http://schemas.microsoft.com/office/drawing/2015/06/chart">
            <c:ext xmlns:c16="http://schemas.microsoft.com/office/drawing/2014/chart" uri="{C3380CC4-5D6E-409C-BE32-E72D297353CC}">
              <c16:uniqueId val="{00000004-A22D-4B1D-BB02-3B0380EA32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2160</c:v>
                </c:pt>
                <c:pt idx="3">
                  <c:v>2460</c:v>
                </c:pt>
                <c:pt idx="6">
                  <c:v>2760</c:v>
                </c:pt>
                <c:pt idx="9">
                  <c:v>3060</c:v>
                </c:pt>
                <c:pt idx="12">
                  <c:v>3393</c:v>
                </c:pt>
              </c:numCache>
            </c:numRef>
          </c:val>
          <c:extLst xmlns:c16r2="http://schemas.microsoft.com/office/drawing/2015/06/chart">
            <c:ext xmlns:c16="http://schemas.microsoft.com/office/drawing/2014/chart" uri="{C3380CC4-5D6E-409C-BE32-E72D297353CC}">
              <c16:uniqueId val="{00000005-A22D-4B1D-BB02-3B0380EA32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22D-4B1D-BB02-3B0380EA32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21827</c:v>
                </c:pt>
                <c:pt idx="3">
                  <c:v>22371</c:v>
                </c:pt>
                <c:pt idx="6">
                  <c:v>22381</c:v>
                </c:pt>
                <c:pt idx="9">
                  <c:v>22603</c:v>
                </c:pt>
                <c:pt idx="12">
                  <c:v>22906</c:v>
                </c:pt>
              </c:numCache>
            </c:numRef>
          </c:val>
          <c:extLst xmlns:c16r2="http://schemas.microsoft.com/office/drawing/2015/06/chart">
            <c:ext xmlns:c16="http://schemas.microsoft.com/office/drawing/2014/chart" uri="{C3380CC4-5D6E-409C-BE32-E72D297353CC}">
              <c16:uniqueId val="{00000007-A22D-4B1D-BB02-3B0380EA325D}"/>
            </c:ext>
          </c:extLst>
        </c:ser>
        <c:dLbls>
          <c:showLegendKey val="0"/>
          <c:showVal val="0"/>
          <c:showCatName val="0"/>
          <c:showSerName val="0"/>
          <c:showPercent val="0"/>
          <c:showBubbleSize val="0"/>
        </c:dLbls>
        <c:gapWidth val="100"/>
        <c:overlap val="100"/>
        <c:axId val="471708768"/>
        <c:axId val="471709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3703</c:v>
                </c:pt>
                <c:pt idx="2">
                  <c:v>#N/A</c:v>
                </c:pt>
                <c:pt idx="3">
                  <c:v>#N/A</c:v>
                </c:pt>
                <c:pt idx="4">
                  <c:v>4199</c:v>
                </c:pt>
                <c:pt idx="5">
                  <c:v>#N/A</c:v>
                </c:pt>
                <c:pt idx="6">
                  <c:v>#N/A</c:v>
                </c:pt>
                <c:pt idx="7">
                  <c:v>3785</c:v>
                </c:pt>
                <c:pt idx="8">
                  <c:v>#N/A</c:v>
                </c:pt>
                <c:pt idx="9">
                  <c:v>#N/A</c:v>
                </c:pt>
                <c:pt idx="10">
                  <c:v>4500</c:v>
                </c:pt>
                <c:pt idx="11">
                  <c:v>#N/A</c:v>
                </c:pt>
                <c:pt idx="12">
                  <c:v>#N/A</c:v>
                </c:pt>
                <c:pt idx="13">
                  <c:v>4222</c:v>
                </c:pt>
                <c:pt idx="14">
                  <c:v>#N/A</c:v>
                </c:pt>
              </c:numCache>
            </c:numRef>
          </c:val>
          <c:smooth val="0"/>
          <c:extLst xmlns:c16r2="http://schemas.microsoft.com/office/drawing/2015/06/chart">
            <c:ext xmlns:c16="http://schemas.microsoft.com/office/drawing/2014/chart" uri="{C3380CC4-5D6E-409C-BE32-E72D297353CC}">
              <c16:uniqueId val="{00000008-A22D-4B1D-BB02-3B0380EA325D}"/>
            </c:ext>
          </c:extLst>
        </c:ser>
        <c:dLbls>
          <c:showLegendKey val="0"/>
          <c:showVal val="0"/>
          <c:showCatName val="0"/>
          <c:showSerName val="0"/>
          <c:showPercent val="0"/>
          <c:showBubbleSize val="0"/>
        </c:dLbls>
        <c:marker val="1"/>
        <c:smooth val="0"/>
        <c:axId val="471708768"/>
        <c:axId val="471709160"/>
      </c:lineChart>
      <c:catAx>
        <c:axId val="4717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709160"/>
        <c:crosses val="autoZero"/>
        <c:auto val="1"/>
        <c:lblAlgn val="ctr"/>
        <c:lblOffset val="100"/>
        <c:tickLblSkip val="1"/>
        <c:tickMarkSkip val="1"/>
        <c:noMultiLvlLbl val="0"/>
      </c:catAx>
      <c:valAx>
        <c:axId val="471709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70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222324</c:v>
                </c:pt>
                <c:pt idx="5">
                  <c:v>227998</c:v>
                </c:pt>
                <c:pt idx="8">
                  <c:v>236793</c:v>
                </c:pt>
                <c:pt idx="11">
                  <c:v>241159</c:v>
                </c:pt>
                <c:pt idx="14">
                  <c:v>246021</c:v>
                </c:pt>
              </c:numCache>
            </c:numRef>
          </c:val>
          <c:extLst xmlns:c16r2="http://schemas.microsoft.com/office/drawing/2015/06/chart">
            <c:ext xmlns:c16="http://schemas.microsoft.com/office/drawing/2014/chart" uri="{C3380CC4-5D6E-409C-BE32-E72D297353CC}">
              <c16:uniqueId val="{00000000-9382-4A86-9ECD-223CD3B3A6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78352</c:v>
                </c:pt>
                <c:pt idx="5">
                  <c:v>73694</c:v>
                </c:pt>
                <c:pt idx="8">
                  <c:v>69938</c:v>
                </c:pt>
                <c:pt idx="11">
                  <c:v>66555</c:v>
                </c:pt>
                <c:pt idx="14">
                  <c:v>64534</c:v>
                </c:pt>
              </c:numCache>
            </c:numRef>
          </c:val>
          <c:extLst xmlns:c16r2="http://schemas.microsoft.com/office/drawing/2015/06/chart">
            <c:ext xmlns:c16="http://schemas.microsoft.com/office/drawing/2014/chart" uri="{C3380CC4-5D6E-409C-BE32-E72D297353CC}">
              <c16:uniqueId val="{00000001-9382-4A86-9ECD-223CD3B3A6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25043</c:v>
                </c:pt>
                <c:pt idx="5">
                  <c:v>28669</c:v>
                </c:pt>
                <c:pt idx="8">
                  <c:v>33638</c:v>
                </c:pt>
                <c:pt idx="11">
                  <c:v>37422</c:v>
                </c:pt>
                <c:pt idx="14">
                  <c:v>40440</c:v>
                </c:pt>
              </c:numCache>
            </c:numRef>
          </c:val>
          <c:extLst xmlns:c16r2="http://schemas.microsoft.com/office/drawing/2015/06/chart">
            <c:ext xmlns:c16="http://schemas.microsoft.com/office/drawing/2014/chart" uri="{C3380CC4-5D6E-409C-BE32-E72D297353CC}">
              <c16:uniqueId val="{00000002-9382-4A86-9ECD-223CD3B3A6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82-4A86-9ECD-223CD3B3A6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82-4A86-9ECD-223CD3B3A6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2612</c:v>
                </c:pt>
                <c:pt idx="3">
                  <c:v>2462</c:v>
                </c:pt>
                <c:pt idx="6">
                  <c:v>2133</c:v>
                </c:pt>
                <c:pt idx="9">
                  <c:v>2345</c:v>
                </c:pt>
                <c:pt idx="12">
                  <c:v>1063</c:v>
                </c:pt>
              </c:numCache>
            </c:numRef>
          </c:val>
          <c:extLst xmlns:c16r2="http://schemas.microsoft.com/office/drawing/2015/06/chart">
            <c:ext xmlns:c16="http://schemas.microsoft.com/office/drawing/2014/chart" uri="{C3380CC4-5D6E-409C-BE32-E72D297353CC}">
              <c16:uniqueId val="{00000005-9382-4A86-9ECD-223CD3B3A6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31721</c:v>
                </c:pt>
                <c:pt idx="3">
                  <c:v>46361</c:v>
                </c:pt>
                <c:pt idx="6">
                  <c:v>43419</c:v>
                </c:pt>
                <c:pt idx="9">
                  <c:v>42650</c:v>
                </c:pt>
                <c:pt idx="12">
                  <c:v>41836</c:v>
                </c:pt>
              </c:numCache>
            </c:numRef>
          </c:val>
          <c:extLst xmlns:c16r2="http://schemas.microsoft.com/office/drawing/2015/06/chart">
            <c:ext xmlns:c16="http://schemas.microsoft.com/office/drawing/2014/chart" uri="{C3380CC4-5D6E-409C-BE32-E72D297353CC}">
              <c16:uniqueId val="{00000006-9382-4A86-9ECD-223CD3B3A6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382-4A86-9ECD-223CD3B3A6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41289</c:v>
                </c:pt>
                <c:pt idx="3">
                  <c:v>40798</c:v>
                </c:pt>
                <c:pt idx="6">
                  <c:v>40312</c:v>
                </c:pt>
                <c:pt idx="9">
                  <c:v>39506</c:v>
                </c:pt>
                <c:pt idx="12">
                  <c:v>38251</c:v>
                </c:pt>
              </c:numCache>
            </c:numRef>
          </c:val>
          <c:extLst xmlns:c16r2="http://schemas.microsoft.com/office/drawing/2015/06/chart">
            <c:ext xmlns:c16="http://schemas.microsoft.com/office/drawing/2014/chart" uri="{C3380CC4-5D6E-409C-BE32-E72D297353CC}">
              <c16:uniqueId val="{00000008-9382-4A86-9ECD-223CD3B3A6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26353</c:v>
                </c:pt>
                <c:pt idx="3">
                  <c:v>23816</c:v>
                </c:pt>
                <c:pt idx="6">
                  <c:v>21442</c:v>
                </c:pt>
                <c:pt idx="9">
                  <c:v>18769</c:v>
                </c:pt>
                <c:pt idx="12">
                  <c:v>17191</c:v>
                </c:pt>
              </c:numCache>
            </c:numRef>
          </c:val>
          <c:extLst xmlns:c16r2="http://schemas.microsoft.com/office/drawing/2015/06/chart">
            <c:ext xmlns:c16="http://schemas.microsoft.com/office/drawing/2014/chart" uri="{C3380CC4-5D6E-409C-BE32-E72D297353CC}">
              <c16:uniqueId val="{00000009-9382-4A86-9ECD-223CD3B3A6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269193</c:v>
                </c:pt>
                <c:pt idx="3">
                  <c:v>275797</c:v>
                </c:pt>
                <c:pt idx="6">
                  <c:v>283802</c:v>
                </c:pt>
                <c:pt idx="9">
                  <c:v>290250</c:v>
                </c:pt>
                <c:pt idx="12">
                  <c:v>290404</c:v>
                </c:pt>
              </c:numCache>
            </c:numRef>
          </c:val>
          <c:extLst xmlns:c16r2="http://schemas.microsoft.com/office/drawing/2015/06/chart">
            <c:ext xmlns:c16="http://schemas.microsoft.com/office/drawing/2014/chart" uri="{C3380CC4-5D6E-409C-BE32-E72D297353CC}">
              <c16:uniqueId val="{0000000A-9382-4A86-9ECD-223CD3B3A6F0}"/>
            </c:ext>
          </c:extLst>
        </c:ser>
        <c:dLbls>
          <c:showLegendKey val="0"/>
          <c:showVal val="0"/>
          <c:showCatName val="0"/>
          <c:showSerName val="0"/>
          <c:showPercent val="0"/>
          <c:showBubbleSize val="0"/>
        </c:dLbls>
        <c:gapWidth val="100"/>
        <c:overlap val="100"/>
        <c:axId val="471711512"/>
        <c:axId val="47171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45450</c:v>
                </c:pt>
                <c:pt idx="2">
                  <c:v>#N/A</c:v>
                </c:pt>
                <c:pt idx="3">
                  <c:v>#N/A</c:v>
                </c:pt>
                <c:pt idx="4">
                  <c:v>58873</c:v>
                </c:pt>
                <c:pt idx="5">
                  <c:v>#N/A</c:v>
                </c:pt>
                <c:pt idx="6">
                  <c:v>#N/A</c:v>
                </c:pt>
                <c:pt idx="7">
                  <c:v>50740</c:v>
                </c:pt>
                <c:pt idx="8">
                  <c:v>#N/A</c:v>
                </c:pt>
                <c:pt idx="9">
                  <c:v>#N/A</c:v>
                </c:pt>
                <c:pt idx="10">
                  <c:v>48385</c:v>
                </c:pt>
                <c:pt idx="11">
                  <c:v>#N/A</c:v>
                </c:pt>
                <c:pt idx="12">
                  <c:v>#N/A</c:v>
                </c:pt>
                <c:pt idx="13">
                  <c:v>37749</c:v>
                </c:pt>
                <c:pt idx="14">
                  <c:v>#N/A</c:v>
                </c:pt>
              </c:numCache>
            </c:numRef>
          </c:val>
          <c:smooth val="0"/>
          <c:extLst xmlns:c16r2="http://schemas.microsoft.com/office/drawing/2015/06/chart">
            <c:ext xmlns:c16="http://schemas.microsoft.com/office/drawing/2014/chart" uri="{C3380CC4-5D6E-409C-BE32-E72D297353CC}">
              <c16:uniqueId val="{0000000B-9382-4A86-9ECD-223CD3B3A6F0}"/>
            </c:ext>
          </c:extLst>
        </c:ser>
        <c:dLbls>
          <c:showLegendKey val="0"/>
          <c:showVal val="0"/>
          <c:showCatName val="0"/>
          <c:showSerName val="0"/>
          <c:showPercent val="0"/>
          <c:showBubbleSize val="0"/>
        </c:dLbls>
        <c:marker val="1"/>
        <c:smooth val="0"/>
        <c:axId val="471711512"/>
        <c:axId val="471710336"/>
      </c:lineChart>
      <c:catAx>
        <c:axId val="47171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710336"/>
        <c:crosses val="autoZero"/>
        <c:auto val="1"/>
        <c:lblAlgn val="ctr"/>
        <c:lblOffset val="100"/>
        <c:tickLblSkip val="1"/>
        <c:tickMarkSkip val="1"/>
        <c:noMultiLvlLbl val="0"/>
      </c:catAx>
      <c:valAx>
        <c:axId val="47171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711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7342</c:v>
                </c:pt>
                <c:pt idx="1">
                  <c:v>6796</c:v>
                </c:pt>
                <c:pt idx="2">
                  <c:v>10930</c:v>
                </c:pt>
              </c:numCache>
            </c:numRef>
          </c:val>
          <c:extLst xmlns:c16r2="http://schemas.microsoft.com/office/drawing/2015/06/chart">
            <c:ext xmlns:c16="http://schemas.microsoft.com/office/drawing/2014/chart" uri="{C3380CC4-5D6E-409C-BE32-E72D297353CC}">
              <c16:uniqueId val="{00000000-11B8-428D-AEA4-26FBEDE719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334</c:v>
                </c:pt>
                <c:pt idx="1">
                  <c:v>378</c:v>
                </c:pt>
                <c:pt idx="2">
                  <c:v>420</c:v>
                </c:pt>
              </c:numCache>
            </c:numRef>
          </c:val>
          <c:extLst xmlns:c16r2="http://schemas.microsoft.com/office/drawing/2015/06/chart">
            <c:ext xmlns:c16="http://schemas.microsoft.com/office/drawing/2014/chart" uri="{C3380CC4-5D6E-409C-BE32-E72D297353CC}">
              <c16:uniqueId val="{00000001-11B8-428D-AEA4-26FBEDE719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7393</c:v>
                </c:pt>
                <c:pt idx="1">
                  <c:v>7269</c:v>
                </c:pt>
                <c:pt idx="2">
                  <c:v>7199</c:v>
                </c:pt>
              </c:numCache>
            </c:numRef>
          </c:val>
          <c:extLst xmlns:c16r2="http://schemas.microsoft.com/office/drawing/2015/06/chart">
            <c:ext xmlns:c16="http://schemas.microsoft.com/office/drawing/2014/chart" uri="{C3380CC4-5D6E-409C-BE32-E72D297353CC}">
              <c16:uniqueId val="{00000002-11B8-428D-AEA4-26FBEDE7191B}"/>
            </c:ext>
          </c:extLst>
        </c:ser>
        <c:dLbls>
          <c:showLegendKey val="0"/>
          <c:showVal val="0"/>
          <c:showCatName val="0"/>
          <c:showSerName val="0"/>
          <c:showPercent val="0"/>
          <c:showBubbleSize val="0"/>
        </c:dLbls>
        <c:gapWidth val="120"/>
        <c:overlap val="100"/>
        <c:axId val="471711120"/>
        <c:axId val="471711904"/>
      </c:barChart>
      <c:catAx>
        <c:axId val="47171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1711904"/>
        <c:crosses val="autoZero"/>
        <c:auto val="1"/>
        <c:lblAlgn val="ctr"/>
        <c:lblOffset val="100"/>
        <c:tickLblSkip val="1"/>
        <c:tickMarkSkip val="1"/>
        <c:noMultiLvlLbl val="0"/>
      </c:catAx>
      <c:valAx>
        <c:axId val="471711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171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93-4E54-AA52-1FB77FAAD73B}"/>
                </c:ext>
                <c:ext xmlns:c15="http://schemas.microsoft.com/office/drawing/2012/chart" uri="{CE6537A1-D6FC-4f65-9D91-7224C49458BB}">
                  <c15:dlblFieldTable>
                    <c15:dlblFTEntry>
                      <c15:txfldGUID>{80C14C01-F23D-4C5F-81A4-9F7910639669}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93-4E54-AA52-1FB77FAAD73B}"/>
                </c:ext>
                <c:ext xmlns:c15="http://schemas.microsoft.com/office/drawing/2012/chart" uri="{CE6537A1-D6FC-4f65-9D91-7224C49458BB}">
                  <c15:dlblFieldTable>
                    <c15:dlblFTEntry>
                      <c15:txfldGUID>{584697FB-A157-485C-8113-9FBC7D1C3306}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93-4E54-AA52-1FB77FAAD73B}"/>
                </c:ext>
                <c:ext xmlns:c15="http://schemas.microsoft.com/office/drawing/2012/chart" uri="{CE6537A1-D6FC-4f65-9D91-7224C49458BB}">
                  <c15:dlblFieldTable>
                    <c15:dlblFTEntry>
                      <c15:txfldGUID>{06436949-4792-4E3C-83C2-26D1DCE0D014}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93-4E54-AA52-1FB77FAAD73B}"/>
                </c:ext>
                <c:ext xmlns:c15="http://schemas.microsoft.com/office/drawing/2012/chart" uri="{CE6537A1-D6FC-4f65-9D91-7224C49458BB}">
                  <c15:dlblFieldTable>
                    <c15:dlblFTEntry>
                      <c15:txfldGUID>{2FF97F61-CC53-4ACF-B5FE-A0CB1BB2B20D}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93-4E54-AA52-1FB77FAAD73B}"/>
                </c:ext>
                <c:ext xmlns:c15="http://schemas.microsoft.com/office/drawing/2012/chart" uri="{CE6537A1-D6FC-4f65-9D91-7224C49458BB}">
                  <c15:dlblFieldTable>
                    <c15:dlblFTEntry>
                      <c15:txfldGUID>{811B5BFE-6341-4037-8E03-8E826AF288D6}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93-4E54-AA52-1FB77FAAD73B}"/>
                </c:ext>
                <c:ext xmlns:c15="http://schemas.microsoft.com/office/drawing/2012/chart" uri="{CE6537A1-D6FC-4f65-9D91-7224C49458BB}">
                  <c15:dlblFieldTable>
                    <c15:dlblFTEntry>
                      <c15:txfldGUID>{41101950-1761-46BF-A579-D41A104B8ED2}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93-4E54-AA52-1FB77FAAD73B}"/>
                </c:ext>
                <c:ext xmlns:c15="http://schemas.microsoft.com/office/drawing/2012/chart" uri="{CE6537A1-D6FC-4f65-9D91-7224C49458BB}">
                  <c15:dlblFieldTable>
                    <c15:dlblFTEntry>
                      <c15:txfldGUID>{1CD1AEA1-8B37-43B8-AB8C-5A303458C4B6}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93-4E54-AA52-1FB77FAAD73B}"/>
                </c:ext>
                <c:ext xmlns:c15="http://schemas.microsoft.com/office/drawing/2012/chart" uri="{CE6537A1-D6FC-4f65-9D91-7224C49458BB}">
                  <c15:dlblFieldTable>
                    <c15:dlblFTEntry>
                      <c15:txfldGUID>{A96B1EF3-7E53-454D-88BA-1BF56F342491}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93-4E54-AA52-1FB77FAAD73B}"/>
                </c:ext>
                <c:ext xmlns:c15="http://schemas.microsoft.com/office/drawing/2012/chart" uri="{CE6537A1-D6FC-4f65-9D91-7224C49458BB}">
                  <c15:dlblFieldTable>
                    <c15:dlblFTEntry>
                      <c15:txfldGUID>{8672A3E5-68F5-414F-8C1C-9B24A184EBB9}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63.4</c:v>
                </c:pt>
                <c:pt idx="16">
                  <c:v>64.5</c:v>
                </c:pt>
                <c:pt idx="24">
                  <c:v>65.8</c:v>
                </c:pt>
                <c:pt idx="32">
                  <c:v>67.2</c:v>
                </c:pt>
              </c:numCache>
            </c:numRef>
          </c:xVal>
          <c:yVal>
            <c:numRef>
              <c:f>公会計指標分析・財政指標組合せ分析表!$BP$51:$DC$51</c:f>
              <c:numCache>
                <c:formatCode>#,##0.0;"▲ "#,##0.0</c:formatCode>
                <c:ptCount val="40"/>
                <c:pt idx="0">
                  <c:v>36.5</c:v>
                </c:pt>
                <c:pt idx="8">
                  <c:v>39</c:v>
                </c:pt>
                <c:pt idx="16">
                  <c:v>33.299999999999997</c:v>
                </c:pt>
                <c:pt idx="24">
                  <c:v>31.3</c:v>
                </c:pt>
                <c:pt idx="32">
                  <c:v>23.9</c:v>
                </c:pt>
              </c:numCache>
            </c:numRef>
          </c:yVal>
          <c:smooth val="0"/>
          <c:extLst xmlns:c16r2="http://schemas.microsoft.com/office/drawing/2015/06/chart">
            <c:ext xmlns:c16="http://schemas.microsoft.com/office/drawing/2014/chart" uri="{C3380CC4-5D6E-409C-BE32-E72D297353CC}">
              <c16:uniqueId val="{00000009-5193-4E54-AA52-1FB77FAAD7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93-4E54-AA52-1FB77FAAD73B}"/>
                </c:ext>
                <c:ext xmlns:c15="http://schemas.microsoft.com/office/drawing/2012/chart" uri="{CE6537A1-D6FC-4f65-9D91-7224C49458BB}">
                  <c15:dlblFieldTable>
                    <c15:dlblFTEntry>
                      <c15:txfldGUID>{ABD28FBD-19E7-456A-815E-56382FB8CBF4}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93-4E54-AA52-1FB77FAAD73B}"/>
                </c:ext>
                <c:ext xmlns:c15="http://schemas.microsoft.com/office/drawing/2012/chart" uri="{CE6537A1-D6FC-4f65-9D91-7224C49458BB}">
                  <c15:dlblFieldTable>
                    <c15:dlblFTEntry>
                      <c15:txfldGUID>{5EFDAEB6-4B6F-4844-9EEB-23082D3E616A}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93-4E54-AA52-1FB77FAAD73B}"/>
                </c:ext>
                <c:ext xmlns:c15="http://schemas.microsoft.com/office/drawing/2012/chart" uri="{CE6537A1-D6FC-4f65-9D91-7224C49458BB}">
                  <c15:dlblFieldTable>
                    <c15:dlblFTEntry>
                      <c15:txfldGUID>{DBEBD1DC-38B2-459F-875F-5224868E6040}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93-4E54-AA52-1FB77FAAD73B}"/>
                </c:ext>
                <c:ext xmlns:c15="http://schemas.microsoft.com/office/drawing/2012/chart" uri="{CE6537A1-D6FC-4f65-9D91-7224C49458BB}">
                  <c15:dlblFieldTable>
                    <c15:dlblFTEntry>
                      <c15:txfldGUID>{A73C4ADE-60EF-4330-9001-684B279F2ECE}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93-4E54-AA52-1FB77FAAD73B}"/>
                </c:ext>
                <c:ext xmlns:c15="http://schemas.microsoft.com/office/drawing/2012/chart" uri="{CE6537A1-D6FC-4f65-9D91-7224C49458BB}">
                  <c15:dlblFieldTable>
                    <c15:dlblFTEntry>
                      <c15:txfldGUID>{CE3E1A5A-0E29-4CAD-BACA-417B3B500D8C}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93-4E54-AA52-1FB77FAAD73B}"/>
                </c:ext>
                <c:ext xmlns:c15="http://schemas.microsoft.com/office/drawing/2012/chart" uri="{CE6537A1-D6FC-4f65-9D91-7224C49458BB}">
                  <c15:dlblFieldTable>
                    <c15:dlblFTEntry>
                      <c15:txfldGUID>{E8E30E00-C2F0-4BF4-93AD-7CA16A7265DE}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93-4E54-AA52-1FB77FAAD73B}"/>
                </c:ext>
                <c:ext xmlns:c15="http://schemas.microsoft.com/office/drawing/2012/chart" uri="{CE6537A1-D6FC-4f65-9D91-7224C49458BB}">
                  <c15:dlblFieldTable>
                    <c15:dlblFTEntry>
                      <c15:txfldGUID>{7C801662-7442-45A3-9E5C-3C858BBC23A1}</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93-4E54-AA52-1FB77FAAD73B}"/>
                </c:ext>
                <c:ext xmlns:c15="http://schemas.microsoft.com/office/drawing/2012/chart" uri="{CE6537A1-D6FC-4f65-9D91-7224C49458BB}">
                  <c15:dlblFieldTable>
                    <c15:dlblFTEntry>
                      <c15:txfldGUID>{A04F592B-264F-4B47-A9B5-BD54A727F6F2}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93-4E54-AA52-1FB77FAAD73B}"/>
                </c:ext>
                <c:ext xmlns:c15="http://schemas.microsoft.com/office/drawing/2012/chart" uri="{CE6537A1-D6FC-4f65-9D91-7224C49458BB}">
                  <c15:dlblFieldTable>
                    <c15:dlblFTEntry>
                      <c15:txfldGUID>{EF431FAE-0778-4EB6-BBF9-447132C350F6}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xmlns:c16r2="http://schemas.microsoft.com/office/drawing/2015/06/chart">
            <c:ext xmlns:c16="http://schemas.microsoft.com/office/drawing/2014/chart" uri="{C3380CC4-5D6E-409C-BE32-E72D297353CC}">
              <c16:uniqueId val="{00000013-5193-4E54-AA52-1FB77FAAD73B}"/>
            </c:ext>
          </c:extLst>
        </c:ser>
        <c:dLbls>
          <c:showLegendKey val="0"/>
          <c:showVal val="1"/>
          <c:showCatName val="0"/>
          <c:showSerName val="0"/>
          <c:showPercent val="0"/>
          <c:showBubbleSize val="0"/>
        </c:dLbls>
        <c:axId val="477543568"/>
        <c:axId val="477542784"/>
      </c:scatterChart>
      <c:valAx>
        <c:axId val="477543568"/>
        <c:scaling>
          <c:orientation val="maxMin"/>
          <c:max val="68"/>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542784"/>
        <c:crosses val="autoZero"/>
        <c:crossBetween val="midCat"/>
      </c:valAx>
      <c:valAx>
        <c:axId val="477542784"/>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7543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3310436897692799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0C-4354-B3B1-79FC5B797A5F}"/>
                </c:ext>
                <c:ext xmlns:c15="http://schemas.microsoft.com/office/drawing/2012/chart" uri="{CE6537A1-D6FC-4f65-9D91-7224C49458BB}">
                  <c15:dlblFieldTable>
                    <c15:dlblFTEntry>
                      <c15:txfldGUID>{0F9BEC95-3283-4FD3-A3BB-C473A2BFE81E}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0C-4354-B3B1-79FC5B797A5F}"/>
                </c:ext>
                <c:ext xmlns:c15="http://schemas.microsoft.com/office/drawing/2012/chart" uri="{CE6537A1-D6FC-4f65-9D91-7224C49458BB}">
                  <c15:dlblFieldTable>
                    <c15:dlblFTEntry>
                      <c15:txfldGUID>{953117F6-312E-4EDF-B2C5-3E41CE89C700}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0C-4354-B3B1-79FC5B797A5F}"/>
                </c:ext>
                <c:ext xmlns:c15="http://schemas.microsoft.com/office/drawing/2012/chart" uri="{CE6537A1-D6FC-4f65-9D91-7224C49458BB}">
                  <c15:dlblFieldTable>
                    <c15:dlblFTEntry>
                      <c15:txfldGUID>{18732162-5470-4215-933D-06E42AE07FEC}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0C-4354-B3B1-79FC5B797A5F}"/>
                </c:ext>
                <c:ext xmlns:c15="http://schemas.microsoft.com/office/drawing/2012/chart" uri="{CE6537A1-D6FC-4f65-9D91-7224C49458BB}">
                  <c15:dlblFieldTable>
                    <c15:dlblFTEntry>
                      <c15:txfldGUID>{824732CB-F2DF-4FB5-9387-2EE659F2F4B4}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0C-4354-B3B1-79FC5B797A5F}"/>
                </c:ext>
                <c:ext xmlns:c15="http://schemas.microsoft.com/office/drawing/2012/chart" uri="{CE6537A1-D6FC-4f65-9D91-7224C49458BB}">
                  <c15:dlblFieldTable>
                    <c15:dlblFTEntry>
                      <c15:txfldGUID>{1A7DF634-A5FA-44D1-8C96-62412922FCC7}</c15:txfldGUID>
                      <c15:f>#REF!</c15:f>
                      <c15:dlblFieldTableCache>
                        <c:ptCount val="1"/>
                        <c:pt idx="0">
                          <c:v>#REF!</c:v>
                        </c:pt>
                      </c15:dlblFieldTableCache>
                    </c15:dlblFTEntry>
                  </c15:dlblFieldTable>
                  <c15:showDataLabelsRange val="0"/>
                </c:ext>
              </c:extLst>
            </c:dLbl>
            <c:dLbl>
              <c:idx val="8"/>
              <c:layout>
                <c:manualLayout>
                  <c:x val="0"/>
                  <c:y val="3.086891836260802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0C-4354-B3B1-79FC5B797A5F}"/>
                </c:ext>
                <c:ext xmlns:c15="http://schemas.microsoft.com/office/drawing/2012/chart" uri="{CE6537A1-D6FC-4f65-9D91-7224C49458BB}">
                  <c15:dlblFieldTable>
                    <c15:dlblFTEntry>
                      <c15:txfldGUID>{B9F5ED2B-4B78-4AA5-A5AE-445E2CEFAF74}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3.678932973127742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0C-4354-B3B1-79FC5B797A5F}"/>
                </c:ext>
                <c:ext xmlns:c15="http://schemas.microsoft.com/office/drawing/2012/chart" uri="{CE6537A1-D6FC-4f65-9D91-7224C49458BB}">
                  <c15:dlblFieldTable>
                    <c15:dlblFTEntry>
                      <c15:txfldGUID>{D894DBEA-D3E8-4E00-B4D9-393DD3AB73CF}</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090394799120765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0C-4354-B3B1-79FC5B797A5F}"/>
                </c:ext>
                <c:ext xmlns:c15="http://schemas.microsoft.com/office/drawing/2012/chart" uri="{CE6537A1-D6FC-4f65-9D91-7224C49458BB}">
                  <c15:dlblFieldTable>
                    <c15:dlblFTEntry>
                      <c15:txfldGUID>{DABEA1DC-BE39-428A-8A29-AD5BF1DC2CB6}</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82929460575228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0C-4354-B3B1-79FC5B797A5F}"/>
                </c:ext>
                <c:ext xmlns:c15="http://schemas.microsoft.com/office/drawing/2012/chart" uri="{CE6537A1-D6FC-4f65-9D91-7224C49458BB}">
                  <c15:dlblFieldTable>
                    <c15:dlblFTEntry>
                      <c15:txfldGUID>{29BD380A-FDEF-433D-8876-64FD7DB96AE8}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2.9</c:v>
                </c:pt>
                <c:pt idx="16">
                  <c:v>2.7</c:v>
                </c:pt>
                <c:pt idx="24">
                  <c:v>2.7</c:v>
                </c:pt>
                <c:pt idx="32">
                  <c:v>2.6</c:v>
                </c:pt>
              </c:numCache>
            </c:numRef>
          </c:xVal>
          <c:yVal>
            <c:numRef>
              <c:f>公会計指標分析・財政指標組合せ分析表!$BP$73:$DC$73</c:f>
              <c:numCache>
                <c:formatCode>#,##0.0;"▲ "#,##0.0</c:formatCode>
                <c:ptCount val="40"/>
                <c:pt idx="0">
                  <c:v>36.5</c:v>
                </c:pt>
                <c:pt idx="8">
                  <c:v>39</c:v>
                </c:pt>
                <c:pt idx="16">
                  <c:v>33.299999999999997</c:v>
                </c:pt>
                <c:pt idx="24">
                  <c:v>31.3</c:v>
                </c:pt>
                <c:pt idx="32">
                  <c:v>23.9</c:v>
                </c:pt>
              </c:numCache>
            </c:numRef>
          </c:yVal>
          <c:smooth val="0"/>
          <c:extLst xmlns:c16r2="http://schemas.microsoft.com/office/drawing/2015/06/chart">
            <c:ext xmlns:c16="http://schemas.microsoft.com/office/drawing/2014/chart" uri="{C3380CC4-5D6E-409C-BE32-E72D297353CC}">
              <c16:uniqueId val="{00000009-390C-4354-B3B1-79FC5B797A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0C-4354-B3B1-79FC5B797A5F}"/>
                </c:ext>
                <c:ext xmlns:c15="http://schemas.microsoft.com/office/drawing/2012/chart" uri="{CE6537A1-D6FC-4f65-9D91-7224C49458BB}">
                  <c15:dlblFieldTable>
                    <c15:dlblFTEntry>
                      <c15:txfldGUID>{8786E8CE-25C6-443B-941E-69F439E21A1D}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0C-4354-B3B1-79FC5B797A5F}"/>
                </c:ext>
                <c:ext xmlns:c15="http://schemas.microsoft.com/office/drawing/2012/chart" uri="{CE6537A1-D6FC-4f65-9D91-7224C49458BB}">
                  <c15:dlblFieldTable>
                    <c15:dlblFTEntry>
                      <c15:txfldGUID>{9E6315DD-EDD4-4F46-9300-067A5C2F7F38}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0C-4354-B3B1-79FC5B797A5F}"/>
                </c:ext>
                <c:ext xmlns:c15="http://schemas.microsoft.com/office/drawing/2012/chart" uri="{CE6537A1-D6FC-4f65-9D91-7224C49458BB}">
                  <c15:dlblFieldTable>
                    <c15:dlblFTEntry>
                      <c15:txfldGUID>{FAAC15F5-9488-49A6-8680-4C597338A774}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0C-4354-B3B1-79FC5B797A5F}"/>
                </c:ext>
                <c:ext xmlns:c15="http://schemas.microsoft.com/office/drawing/2012/chart" uri="{CE6537A1-D6FC-4f65-9D91-7224C49458BB}">
                  <c15:dlblFieldTable>
                    <c15:dlblFTEntry>
                      <c15:txfldGUID>{06868A4C-BEA3-4C5C-B74F-C81730796DFA}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0C-4354-B3B1-79FC5B797A5F}"/>
                </c:ext>
                <c:ext xmlns:c15="http://schemas.microsoft.com/office/drawing/2012/chart" uri="{CE6537A1-D6FC-4f65-9D91-7224C49458BB}">
                  <c15:dlblFieldTable>
                    <c15:dlblFTEntry>
                      <c15:txfldGUID>{5B672331-D839-4AA8-BA41-B4B8A4BA0BC7}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0C-4354-B3B1-79FC5B797A5F}"/>
                </c:ext>
                <c:ext xmlns:c15="http://schemas.microsoft.com/office/drawing/2012/chart" uri="{CE6537A1-D6FC-4f65-9D91-7224C49458BB}">
                  <c15:dlblFieldTable>
                    <c15:dlblFTEntry>
                      <c15:txfldGUID>{6F444D8C-8640-407D-9B65-0BB8B9BC9667}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0C-4354-B3B1-79FC5B797A5F}"/>
                </c:ext>
                <c:ext xmlns:c15="http://schemas.microsoft.com/office/drawing/2012/chart" uri="{CE6537A1-D6FC-4f65-9D91-7224C49458BB}">
                  <c15:dlblFieldTable>
                    <c15:dlblFTEntry>
                      <c15:txfldGUID>{2F846F84-91A2-4358-B116-848B84DD964B}</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4905057365901245E-2"/>
                  <c:y val="-6.027746972923617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0C-4354-B3B1-79FC5B797A5F}"/>
                </c:ext>
                <c:ext xmlns:c15="http://schemas.microsoft.com/office/drawing/2012/chart" uri="{CE6537A1-D6FC-4f65-9D91-7224C49458BB}">
                  <c15:dlblFieldTable>
                    <c15:dlblFTEntry>
                      <c15:txfldGUID>{EE3B81C0-E593-4A63-A1A3-54E5983489A3}</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50059E-2"/>
                  <c:y val="-6.455582444635171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0C-4354-B3B1-79FC5B797A5F}"/>
                </c:ext>
                <c:ext xmlns:c15="http://schemas.microsoft.com/office/drawing/2012/chart" uri="{CE6537A1-D6FC-4f65-9D91-7224C49458BB}">
                  <c15:dlblFieldTable>
                    <c15:dlblFTEntry>
                      <c15:txfldGUID>{95452AD1-083C-4B1F-B361-707DDA9E7DC3}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xmlns:c16r2="http://schemas.microsoft.com/office/drawing/2015/06/chart">
            <c:ext xmlns:c16="http://schemas.microsoft.com/office/drawing/2014/chart" uri="{C3380CC4-5D6E-409C-BE32-E72D297353CC}">
              <c16:uniqueId val="{00000013-390C-4354-B3B1-79FC5B797A5F}"/>
            </c:ext>
          </c:extLst>
        </c:ser>
        <c:dLbls>
          <c:showLegendKey val="0"/>
          <c:showVal val="1"/>
          <c:showCatName val="0"/>
          <c:showSerName val="0"/>
          <c:showPercent val="0"/>
          <c:showBubbleSize val="0"/>
        </c:dLbls>
        <c:axId val="477540432"/>
        <c:axId val="477547488"/>
      </c:scatterChart>
      <c:valAx>
        <c:axId val="477540432"/>
        <c:scaling>
          <c:orientation val="maxMin"/>
          <c:max val="11"/>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547488"/>
        <c:crosses val="autoZero"/>
        <c:crossBetween val="midCat"/>
      </c:valAx>
      <c:valAx>
        <c:axId val="477547488"/>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7540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元利償還金等については、臨時財政対策債などの発行に伴う元利償還金の増加や、全国型市場公募債の発行による満期一括償還地方債に係る年度割相当額の増加により、前年度と比べると</a:t>
          </a:r>
          <a:r>
            <a:rPr kumimoji="1" lang="en-US" altLang="ja-JP" sz="1400">
              <a:latin typeface="ＭＳ ゴシック" pitchFamily="49" charset="-128"/>
              <a:ea typeface="ＭＳ ゴシック" pitchFamily="49" charset="-128"/>
            </a:rPr>
            <a:t>510</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また、算入公債費等については特定財源の増加により、前年度と比べると</a:t>
          </a:r>
          <a:r>
            <a:rPr kumimoji="1" lang="en-US" altLang="ja-JP" sz="1400">
              <a:latin typeface="ＭＳ ゴシック" pitchFamily="49" charset="-128"/>
              <a:ea typeface="ＭＳ ゴシック" pitchFamily="49" charset="-128"/>
            </a:rPr>
            <a:t>788</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このことから、前年度と比べると実質公債費比率の分子は、</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百万円減少した。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満期一括償還方式の地方債については、毎年度発行額の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住民参加型は</a:t>
          </a:r>
          <a:r>
            <a:rPr kumimoji="1" lang="en-US" altLang="ja-JP" sz="1000">
              <a:latin typeface="ＭＳ ゴシック" pitchFamily="49" charset="-128"/>
              <a:ea typeface="ＭＳ ゴシック" pitchFamily="49" charset="-128"/>
            </a:rPr>
            <a:t>1/10)</a:t>
          </a:r>
          <a:r>
            <a:rPr kumimoji="1" lang="ja-JP" altLang="en-US" sz="1000">
              <a:latin typeface="ＭＳ ゴシック" pitchFamily="49" charset="-128"/>
              <a:ea typeface="ＭＳ ゴシック" pitchFamily="49" charset="-128"/>
            </a:rPr>
            <a:t>を積み立てている。なお、積立不足額は生じていない。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将来負担額については、債務負担行為に基づく支出予定額や土地開発公社等の負債の負担見込額が減少したことにより、前年度と比べると</a:t>
          </a:r>
          <a:r>
            <a:rPr kumimoji="1" lang="en-US" altLang="ja-JP" sz="1400">
              <a:latin typeface="ＭＳ ゴシック" pitchFamily="49" charset="-128"/>
              <a:ea typeface="ＭＳ ゴシック" pitchFamily="49" charset="-128"/>
            </a:rPr>
            <a:t>4,775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また、充当可能財源等については、財政調整基金等充当可能基金が増加したことや、基準財政需要額が増加したことにより、前年度と比べると</a:t>
          </a:r>
          <a:r>
            <a:rPr kumimoji="1" lang="en-US" altLang="ja-JP" sz="1400">
              <a:latin typeface="ＭＳ ゴシック" pitchFamily="49" charset="-128"/>
              <a:ea typeface="ＭＳ ゴシック" pitchFamily="49" charset="-128"/>
            </a:rPr>
            <a:t>5,859</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このことから、前年度と比べると将来負担比率の分子は、</a:t>
          </a:r>
          <a:r>
            <a:rPr kumimoji="1" lang="en-US" altLang="ja-JP" sz="1400">
              <a:latin typeface="ＭＳ ゴシック" pitchFamily="49" charset="-128"/>
              <a:ea typeface="ＭＳ ゴシック" pitchFamily="49" charset="-128"/>
            </a:rPr>
            <a:t>10,636</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財政調整基金の残高は、新型コロナウイルス感染症による各種事業の中止等による事業費の減少に加え、市税収入が当初予算編成時に見込んだ額よりも堅調であったことにより、当初予算から取崩しが大幅に減少し、また、決算剰余金として約４５億円を積み立てたことにより、前年度と比較し約４１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その他特定目的基金においては、ふるさと納税の増加等により寄附金積立基金の残高が増加したが、産業集積促進基金に対する積立額の減少等により、残高は前年度と比較し約７千万円減少した。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基金については、それぞれの設置目的に従い積立て・取崩し等を行っているが、現在、それぞれの積立ての考え方などについても整理を進めている。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として、公共施設保全等基金や学校施設整備基金の残高の確保、脱炭素社会に向けた新たな取組を推進する必要があることから、地球温暖化対策推進基金の残高の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基金残高の多い主な基金の使途は、次のとおりである。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○みどりのまちづくり基金：緑化の推進を図る事業の財源とするために設置された基金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○産業集積促進基金（令和２年度末残高：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対令和元年度末残高増減額：△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本市で実施している「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STEP50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さがみはら産業集積促進方策」に基づき交付する工場立地や工場建設に要した費用等への奨励金の財源として取り崩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○公共施設保全等基金（令和２年度末残高：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対令和元年度末残高増減額：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公共施設の長寿命化事業等を今後も着実に推進するための財源として積み立てたため、残高が増加した。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○寄附金積立基金（令和２年度末残高：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対令和元年度末残高増減額：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ふるさと納税や新型コロナウイルスによる寄附金の積み立て等が増加したため、残高が増加した。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として、公共施設保全等基金や学校施設整備基金の残高の確保、また、脱炭素社会に向けた新たな取組を推進する必要があることから、地球温暖化対策推進基金の残高の確保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前年度決算剰余金等約４２億円の積立に対し、災害救助基金の設置に係る財源５億円を含む４７．５億円の取崩しを行ったことから、年度末残高は前年度末と比べると約５億円減少の約６８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また、令和２年度においては、前年度決算剰余金等約４５億円の積立に対し、約４億円の取崩しを行ったことから、年度末残高は前年度末と比べると約４１億円増加の約１０９億円となった。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前年度決算剰余金等約５１億円の積立てに対し、取崩しは約１３億円を見込んでいることから、年度末残高は前年度末に比べて増加するものと見込んでいるが、長期財政収支において、引き続き中長期的に多額の歳出超過が見込まれていることなどの現状を踏まえ、引き続き、財政運営上適切な財政調整基金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市債の償還に必要な財源を確保し、将来にわたる財政の健全な運営に資するため、基金運用益等の積立により、前年度と比べると０．４億円の増加となっている。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運用益等による積立てにより、令和３年度末残高も増加するものと見込んでいる。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なお、この残高には含まれていない満期一括償還に係る積立ては、全国型市場公募債（平成２２年度から発行）分については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を発行の翌年度より積立てを行っており、満期一括償還に備えた減債基金の積立不足は生じていない。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有形固定資産減価償却率は、類似団体平均値を上回っており、その差は拡大傾向にある。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市では、平成２６年度に策定（令和２年度改定）した公共施設等総合管理計画において、公共施設等のサービスを維持しながら、施設総量の削減を図る目標を掲げ、老朽化した施設の集約化・複合化や除却を進めているところではあるが、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年代前半に、人口急増に伴い整備した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学校施設等の老朽化により、類似団体平均値を上回っている。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xdr:cNvCxnSpPr/>
      </xdr:nvCxnSpPr>
      <xdr:spPr>
        <a:xfrm flipV="1">
          <a:off x="4206240" y="5290693"/>
          <a:ext cx="1270" cy="134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258945" y="663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119245" y="663333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xdr:cNvSpPr txBox="1"/>
      </xdr:nvSpPr>
      <xdr:spPr>
        <a:xfrm>
          <a:off x="4258945" y="50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xdr:cNvCxnSpPr/>
      </xdr:nvCxnSpPr>
      <xdr:spPr>
        <a:xfrm>
          <a:off x="4119245" y="529069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xdr:cNvSpPr txBox="1"/>
      </xdr:nvSpPr>
      <xdr:spPr>
        <a:xfrm>
          <a:off x="4258945" y="5848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xdr:cNvSpPr/>
      </xdr:nvSpPr>
      <xdr:spPr>
        <a:xfrm>
          <a:off x="4157345" y="599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xdr:cNvSpPr/>
      </xdr:nvSpPr>
      <xdr:spPr>
        <a:xfrm>
          <a:off x="3537585" y="5927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xdr:cNvSpPr/>
      </xdr:nvSpPr>
      <xdr:spPr>
        <a:xfrm>
          <a:off x="2867025" y="58847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xdr:cNvSpPr/>
      </xdr:nvSpPr>
      <xdr:spPr>
        <a:xfrm>
          <a:off x="2196465" y="5807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xdr:cNvSpPr/>
      </xdr:nvSpPr>
      <xdr:spPr>
        <a:xfrm>
          <a:off x="1525905" y="57245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129667</xdr:rowOff>
    </xdr:from>
    <xdr:to>
      <xdr:col>23</xdr:col>
      <xdr:colOff>136525</xdr:colOff>
      <xdr:row>33</xdr:row>
      <xdr:rowOff>59817</xdr:rowOff>
    </xdr:to>
    <xdr:sp macro="" textlink="">
      <xdr:nvSpPr>
        <xdr:cNvPr id="79" name="楕円 78"/>
        <xdr:cNvSpPr/>
      </xdr:nvSpPr>
      <xdr:spPr>
        <a:xfrm>
          <a:off x="4157345" y="6248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108094</xdr:rowOff>
    </xdr:from>
    <xdr:ext cx="405111" cy="259045"/>
    <xdr:sp macro="" textlink="">
      <xdr:nvSpPr>
        <xdr:cNvPr id="80" name="有形固定資産減価償却率該当値テキスト"/>
        <xdr:cNvSpPr txBox="1"/>
      </xdr:nvSpPr>
      <xdr:spPr>
        <a:xfrm>
          <a:off x="4258945" y="622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8763</xdr:rowOff>
    </xdr:from>
    <xdr:to>
      <xdr:col>19</xdr:col>
      <xdr:colOff>187325</xdr:colOff>
      <xdr:row>32</xdr:row>
      <xdr:rowOff>110363</xdr:rowOff>
    </xdr:to>
    <xdr:sp macro="" textlink="">
      <xdr:nvSpPr>
        <xdr:cNvPr id="81" name="楕円 80"/>
        <xdr:cNvSpPr/>
      </xdr:nvSpPr>
      <xdr:spPr>
        <a:xfrm>
          <a:off x="3537585" y="6127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59563</xdr:rowOff>
    </xdr:from>
    <xdr:to>
      <xdr:col>23</xdr:col>
      <xdr:colOff>85725</xdr:colOff>
      <xdr:row>33</xdr:row>
      <xdr:rowOff>9017</xdr:rowOff>
    </xdr:to>
    <xdr:cxnSp macro="">
      <xdr:nvCxnSpPr>
        <xdr:cNvPr id="82" name="直線コネクタ 81"/>
        <xdr:cNvCxnSpPr/>
      </xdr:nvCxnSpPr>
      <xdr:spPr>
        <a:xfrm>
          <a:off x="3588385" y="6178423"/>
          <a:ext cx="61976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xdr:cNvSpPr/>
      </xdr:nvSpPr>
      <xdr:spPr>
        <a:xfrm>
          <a:off x="2867025" y="60191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59563</xdr:rowOff>
    </xdr:to>
    <xdr:cxnSp macro="">
      <xdr:nvCxnSpPr>
        <xdr:cNvPr id="84" name="直線コネクタ 83"/>
        <xdr:cNvCxnSpPr/>
      </xdr:nvCxnSpPr>
      <xdr:spPr>
        <a:xfrm>
          <a:off x="2917825" y="6069965"/>
          <a:ext cx="67056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144399</xdr:rowOff>
    </xdr:from>
    <xdr:to>
      <xdr:col>11</xdr:col>
      <xdr:colOff>187325</xdr:colOff>
      <xdr:row>31</xdr:row>
      <xdr:rowOff>74549</xdr:rowOff>
    </xdr:to>
    <xdr:sp macro="" textlink="">
      <xdr:nvSpPr>
        <xdr:cNvPr id="85" name="楕円 84"/>
        <xdr:cNvSpPr/>
      </xdr:nvSpPr>
      <xdr:spPr>
        <a:xfrm>
          <a:off x="2196465" y="59279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23749</xdr:rowOff>
    </xdr:from>
    <xdr:to>
      <xdr:col>15</xdr:col>
      <xdr:colOff>136525</xdr:colOff>
      <xdr:row>31</xdr:row>
      <xdr:rowOff>118745</xdr:rowOff>
    </xdr:to>
    <xdr:cxnSp macro="">
      <xdr:nvCxnSpPr>
        <xdr:cNvPr id="86" name="直線コネクタ 85"/>
        <xdr:cNvCxnSpPr/>
      </xdr:nvCxnSpPr>
      <xdr:spPr>
        <a:xfrm>
          <a:off x="2247265" y="5974969"/>
          <a:ext cx="67056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6223</xdr:rowOff>
    </xdr:from>
    <xdr:to>
      <xdr:col>7</xdr:col>
      <xdr:colOff>187325</xdr:colOff>
      <xdr:row>30</xdr:row>
      <xdr:rowOff>107823</xdr:rowOff>
    </xdr:to>
    <xdr:sp macro="" textlink="">
      <xdr:nvSpPr>
        <xdr:cNvPr id="87" name="楕円 86"/>
        <xdr:cNvSpPr/>
      </xdr:nvSpPr>
      <xdr:spPr>
        <a:xfrm>
          <a:off x="1525905" y="57898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57023</xdr:rowOff>
    </xdr:from>
    <xdr:to>
      <xdr:col>11</xdr:col>
      <xdr:colOff>136525</xdr:colOff>
      <xdr:row>31</xdr:row>
      <xdr:rowOff>23749</xdr:rowOff>
    </xdr:to>
    <xdr:cxnSp macro="">
      <xdr:nvCxnSpPr>
        <xdr:cNvPr id="88" name="直線コネクタ 87"/>
        <xdr:cNvCxnSpPr/>
      </xdr:nvCxnSpPr>
      <xdr:spPr>
        <a:xfrm>
          <a:off x="1576705" y="5840603"/>
          <a:ext cx="670560" cy="1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xdr:cNvSpPr txBox="1"/>
      </xdr:nvSpPr>
      <xdr:spPr>
        <a:xfrm>
          <a:off x="3395989" y="57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xdr:cNvSpPr txBox="1"/>
      </xdr:nvSpPr>
      <xdr:spPr>
        <a:xfrm>
          <a:off x="2738129" y="566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xdr:cNvSpPr txBox="1"/>
      </xdr:nvSpPr>
      <xdr:spPr>
        <a:xfrm>
          <a:off x="2067569"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xdr:cNvSpPr txBox="1"/>
      </xdr:nvSpPr>
      <xdr:spPr>
        <a:xfrm>
          <a:off x="1397009"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101490</xdr:rowOff>
    </xdr:from>
    <xdr:ext cx="405111" cy="259045"/>
    <xdr:sp macro="" textlink="">
      <xdr:nvSpPr>
        <xdr:cNvPr id="93" name="n_1mainValue有形固定資産減価償却率"/>
        <xdr:cNvSpPr txBox="1"/>
      </xdr:nvSpPr>
      <xdr:spPr>
        <a:xfrm>
          <a:off x="3395989" y="6220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4" name="n_2mainValue有形固定資産減価償却率"/>
        <xdr:cNvSpPr txBox="1"/>
      </xdr:nvSpPr>
      <xdr:spPr>
        <a:xfrm>
          <a:off x="2738129"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95" name="n_3mainValue有形固定資産減価償却率"/>
        <xdr:cNvSpPr txBox="1"/>
      </xdr:nvSpPr>
      <xdr:spPr>
        <a:xfrm>
          <a:off x="2067569" y="601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98950</xdr:rowOff>
    </xdr:from>
    <xdr:ext cx="405111" cy="259045"/>
    <xdr:sp macro="" textlink="">
      <xdr:nvSpPr>
        <xdr:cNvPr id="96" name="n_4mainValue有形固定資産減価償却率"/>
        <xdr:cNvSpPr txBox="1"/>
      </xdr:nvSpPr>
      <xdr:spPr>
        <a:xfrm>
          <a:off x="1397009" y="588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債務償還比率は類似団体平均を下回っており、類似団体平均値と同様に令和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財政調整基金等充当可能基金が増加したことや基準財政需要額が増加したことにより、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前年度と比べ</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9486041" y="580725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xdr:cNvSpPr txBox="1"/>
      </xdr:nvSpPr>
      <xdr:spPr>
        <a:xfrm>
          <a:off x="954293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xdr:cNvCxnSpPr/>
      </xdr:nvCxnSpPr>
      <xdr:spPr>
        <a:xfrm flipV="1">
          <a:off x="13027660" y="5108921"/>
          <a:ext cx="1269" cy="142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xdr:cNvSpPr txBox="1"/>
      </xdr:nvSpPr>
      <xdr:spPr>
        <a:xfrm>
          <a:off x="13080365" y="65385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xdr:cNvCxnSpPr/>
      </xdr:nvCxnSpPr>
      <xdr:spPr>
        <a:xfrm>
          <a:off x="12963525" y="6534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xdr:cNvSpPr txBox="1"/>
      </xdr:nvSpPr>
      <xdr:spPr>
        <a:xfrm>
          <a:off x="13080365" y="48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xdr:cNvCxnSpPr/>
      </xdr:nvCxnSpPr>
      <xdr:spPr>
        <a:xfrm>
          <a:off x="12963525" y="51089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xdr:cNvSpPr txBox="1"/>
      </xdr:nvSpPr>
      <xdr:spPr>
        <a:xfrm>
          <a:off x="13080365" y="56337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xdr:cNvSpPr/>
      </xdr:nvSpPr>
      <xdr:spPr>
        <a:xfrm>
          <a:off x="13001625" y="56553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xdr:cNvSpPr/>
      </xdr:nvSpPr>
      <xdr:spPr>
        <a:xfrm>
          <a:off x="12359005" y="56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xdr:cNvSpPr/>
      </xdr:nvSpPr>
      <xdr:spPr>
        <a:xfrm>
          <a:off x="11688445" y="56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xdr:cNvSpPr/>
      </xdr:nvSpPr>
      <xdr:spPr>
        <a:xfrm>
          <a:off x="11017885" y="56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xdr:cNvSpPr/>
      </xdr:nvSpPr>
      <xdr:spPr>
        <a:xfrm>
          <a:off x="10347325" y="568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170815</xdr:rowOff>
    </xdr:from>
    <xdr:to>
      <xdr:col>76</xdr:col>
      <xdr:colOff>73025</xdr:colOff>
      <xdr:row>28</xdr:row>
      <xdr:rowOff>100965</xdr:rowOff>
    </xdr:to>
    <xdr:sp macro="" textlink="">
      <xdr:nvSpPr>
        <xdr:cNvPr id="142" name="楕円 141"/>
        <xdr:cNvSpPr/>
      </xdr:nvSpPr>
      <xdr:spPr>
        <a:xfrm>
          <a:off x="13001625" y="5451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22242</xdr:rowOff>
    </xdr:from>
    <xdr:ext cx="469744" cy="259045"/>
    <xdr:sp macro="" textlink="">
      <xdr:nvSpPr>
        <xdr:cNvPr id="143" name="債務償還比率該当値テキスト"/>
        <xdr:cNvSpPr txBox="1"/>
      </xdr:nvSpPr>
      <xdr:spPr>
        <a:xfrm>
          <a:off x="13080365"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153014</xdr:rowOff>
    </xdr:from>
    <xdr:to>
      <xdr:col>72</xdr:col>
      <xdr:colOff>123825</xdr:colOff>
      <xdr:row>29</xdr:row>
      <xdr:rowOff>83164</xdr:rowOff>
    </xdr:to>
    <xdr:sp macro="" textlink="">
      <xdr:nvSpPr>
        <xdr:cNvPr id="144" name="楕円 143"/>
        <xdr:cNvSpPr/>
      </xdr:nvSpPr>
      <xdr:spPr>
        <a:xfrm>
          <a:off x="12359005" y="5601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50165</xdr:rowOff>
    </xdr:from>
    <xdr:to>
      <xdr:col>76</xdr:col>
      <xdr:colOff>22225</xdr:colOff>
      <xdr:row>29</xdr:row>
      <xdr:rowOff>32364</xdr:rowOff>
    </xdr:to>
    <xdr:cxnSp macro="">
      <xdr:nvCxnSpPr>
        <xdr:cNvPr id="145" name="直線コネクタ 144"/>
        <xdr:cNvCxnSpPr/>
      </xdr:nvCxnSpPr>
      <xdr:spPr>
        <a:xfrm flipV="1">
          <a:off x="12409805" y="5498465"/>
          <a:ext cx="619760" cy="14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51781</xdr:rowOff>
    </xdr:from>
    <xdr:to>
      <xdr:col>68</xdr:col>
      <xdr:colOff>123825</xdr:colOff>
      <xdr:row>28</xdr:row>
      <xdr:rowOff>153381</xdr:rowOff>
    </xdr:to>
    <xdr:sp macro="" textlink="">
      <xdr:nvSpPr>
        <xdr:cNvPr id="146" name="楕円 145"/>
        <xdr:cNvSpPr/>
      </xdr:nvSpPr>
      <xdr:spPr>
        <a:xfrm>
          <a:off x="11688445" y="55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102581</xdr:rowOff>
    </xdr:from>
    <xdr:to>
      <xdr:col>72</xdr:col>
      <xdr:colOff>73025</xdr:colOff>
      <xdr:row>29</xdr:row>
      <xdr:rowOff>32364</xdr:rowOff>
    </xdr:to>
    <xdr:cxnSp macro="">
      <xdr:nvCxnSpPr>
        <xdr:cNvPr id="147" name="直線コネクタ 146"/>
        <xdr:cNvCxnSpPr/>
      </xdr:nvCxnSpPr>
      <xdr:spPr>
        <a:xfrm>
          <a:off x="11739245" y="5550881"/>
          <a:ext cx="670560" cy="9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75890</xdr:rowOff>
    </xdr:from>
    <xdr:to>
      <xdr:col>64</xdr:col>
      <xdr:colOff>123825</xdr:colOff>
      <xdr:row>29</xdr:row>
      <xdr:rowOff>6040</xdr:rowOff>
    </xdr:to>
    <xdr:sp macro="" textlink="">
      <xdr:nvSpPr>
        <xdr:cNvPr id="148" name="楕円 147"/>
        <xdr:cNvSpPr/>
      </xdr:nvSpPr>
      <xdr:spPr>
        <a:xfrm>
          <a:off x="11017885" y="552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102581</xdr:rowOff>
    </xdr:from>
    <xdr:to>
      <xdr:col>68</xdr:col>
      <xdr:colOff>73025</xdr:colOff>
      <xdr:row>28</xdr:row>
      <xdr:rowOff>126690</xdr:rowOff>
    </xdr:to>
    <xdr:cxnSp macro="">
      <xdr:nvCxnSpPr>
        <xdr:cNvPr id="149" name="直線コネクタ 148"/>
        <xdr:cNvCxnSpPr/>
      </xdr:nvCxnSpPr>
      <xdr:spPr>
        <a:xfrm flipV="1">
          <a:off x="11068685" y="5550881"/>
          <a:ext cx="67056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152964</xdr:rowOff>
    </xdr:from>
    <xdr:to>
      <xdr:col>60</xdr:col>
      <xdr:colOff>123825</xdr:colOff>
      <xdr:row>30</xdr:row>
      <xdr:rowOff>83114</xdr:rowOff>
    </xdr:to>
    <xdr:sp macro="" textlink="">
      <xdr:nvSpPr>
        <xdr:cNvPr id="150" name="楕円 149"/>
        <xdr:cNvSpPr/>
      </xdr:nvSpPr>
      <xdr:spPr>
        <a:xfrm>
          <a:off x="10347325" y="5768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126690</xdr:rowOff>
    </xdr:from>
    <xdr:to>
      <xdr:col>64</xdr:col>
      <xdr:colOff>73025</xdr:colOff>
      <xdr:row>30</xdr:row>
      <xdr:rowOff>32314</xdr:rowOff>
    </xdr:to>
    <xdr:cxnSp macro="">
      <xdr:nvCxnSpPr>
        <xdr:cNvPr id="151" name="直線コネクタ 150"/>
        <xdr:cNvCxnSpPr/>
      </xdr:nvCxnSpPr>
      <xdr:spPr>
        <a:xfrm flipV="1">
          <a:off x="10398125" y="5574990"/>
          <a:ext cx="670560" cy="2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134383</xdr:rowOff>
    </xdr:from>
    <xdr:ext cx="560923" cy="259045"/>
    <xdr:sp macro="" textlink="">
      <xdr:nvSpPr>
        <xdr:cNvPr id="152" name="n_1aveValue債務償還比率"/>
        <xdr:cNvSpPr txBox="1"/>
      </xdr:nvSpPr>
      <xdr:spPr>
        <a:xfrm>
          <a:off x="12162363" y="57503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119270</xdr:rowOff>
    </xdr:from>
    <xdr:ext cx="560923" cy="259045"/>
    <xdr:sp macro="" textlink="">
      <xdr:nvSpPr>
        <xdr:cNvPr id="153" name="n_2aveValue債務償還比率"/>
        <xdr:cNvSpPr txBox="1"/>
      </xdr:nvSpPr>
      <xdr:spPr>
        <a:xfrm>
          <a:off x="11496883" y="57352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4" name="n_3aveValue債務償還比率"/>
        <xdr:cNvSpPr txBox="1"/>
      </xdr:nvSpPr>
      <xdr:spPr>
        <a:xfrm>
          <a:off x="10826323" y="57524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16160</xdr:rowOff>
    </xdr:from>
    <xdr:ext cx="560923" cy="259045"/>
    <xdr:sp macro="" textlink="">
      <xdr:nvSpPr>
        <xdr:cNvPr id="155" name="n_4aveValue債務償還比率"/>
        <xdr:cNvSpPr txBox="1"/>
      </xdr:nvSpPr>
      <xdr:spPr>
        <a:xfrm>
          <a:off x="10155763" y="54644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99691</xdr:rowOff>
    </xdr:from>
    <xdr:ext cx="469744" cy="259045"/>
    <xdr:sp macro="" textlink="">
      <xdr:nvSpPr>
        <xdr:cNvPr id="156" name="n_1mainValue債務償還比率"/>
        <xdr:cNvSpPr txBox="1"/>
      </xdr:nvSpPr>
      <xdr:spPr>
        <a:xfrm>
          <a:off x="12185092" y="538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169908</xdr:rowOff>
    </xdr:from>
    <xdr:ext cx="469744" cy="259045"/>
    <xdr:sp macro="" textlink="">
      <xdr:nvSpPr>
        <xdr:cNvPr id="157" name="n_2mainValue債務償還比率"/>
        <xdr:cNvSpPr txBox="1"/>
      </xdr:nvSpPr>
      <xdr:spPr>
        <a:xfrm>
          <a:off x="11527232" y="52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22567</xdr:rowOff>
    </xdr:from>
    <xdr:ext cx="469744" cy="259045"/>
    <xdr:sp macro="" textlink="">
      <xdr:nvSpPr>
        <xdr:cNvPr id="158" name="n_3mainValue債務償還比率"/>
        <xdr:cNvSpPr txBox="1"/>
      </xdr:nvSpPr>
      <xdr:spPr>
        <a:xfrm>
          <a:off x="10856672" y="530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74241</xdr:rowOff>
    </xdr:from>
    <xdr:ext cx="560923" cy="259045"/>
    <xdr:sp macro="" textlink="">
      <xdr:nvSpPr>
        <xdr:cNvPr id="159" name="n_4mainValue債務償還比率"/>
        <xdr:cNvSpPr txBox="1"/>
      </xdr:nvSpPr>
      <xdr:spPr>
        <a:xfrm>
          <a:off x="10155763" y="58578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xdr:cNvCxnSpPr/>
      </xdr:nvCxnSpPr>
      <xdr:spPr>
        <a:xfrm flipV="1">
          <a:off x="4086225" y="5803392"/>
          <a:ext cx="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xdr:cNvSpPr txBox="1"/>
      </xdr:nvSpPr>
      <xdr:spPr>
        <a:xfrm>
          <a:off x="412496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xdr:cNvCxnSpPr/>
      </xdr:nvCxnSpPr>
      <xdr:spPr>
        <a:xfrm>
          <a:off x="402082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xdr:cNvSpPr txBox="1"/>
      </xdr:nvSpPr>
      <xdr:spPr>
        <a:xfrm>
          <a:off x="4124960" y="558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xdr:cNvCxnSpPr/>
      </xdr:nvCxnSpPr>
      <xdr:spPr>
        <a:xfrm>
          <a:off x="4020820" y="5803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36847</xdr:rowOff>
    </xdr:from>
    <xdr:ext cx="405111" cy="259045"/>
    <xdr:sp macro="" textlink="">
      <xdr:nvSpPr>
        <xdr:cNvPr id="60" name="【道路】&#10;有形固定資産減価償却率平均値テキスト"/>
        <xdr:cNvSpPr txBox="1"/>
      </xdr:nvSpPr>
      <xdr:spPr>
        <a:xfrm>
          <a:off x="4124960" y="640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xdr:cNvSpPr/>
      </xdr:nvSpPr>
      <xdr:spPr>
        <a:xfrm>
          <a:off x="403606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xdr:cNvSpPr/>
      </xdr:nvSpPr>
      <xdr:spPr>
        <a:xfrm>
          <a:off x="3312160" y="6521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xdr:cNvSpPr/>
      </xdr:nvSpPr>
      <xdr:spPr>
        <a:xfrm>
          <a:off x="251460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xdr:cNvSpPr/>
      </xdr:nvSpPr>
      <xdr:spPr>
        <a:xfrm>
          <a:off x="1739900" y="6505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xdr:cNvSpPr/>
      </xdr:nvSpPr>
      <xdr:spPr>
        <a:xfrm>
          <a:off x="965200" y="6514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61976</xdr:rowOff>
    </xdr:from>
    <xdr:to>
      <xdr:col>24</xdr:col>
      <xdr:colOff>114300</xdr:colOff>
      <xdr:row>40</xdr:row>
      <xdr:rowOff>163576</xdr:rowOff>
    </xdr:to>
    <xdr:sp macro="" textlink="">
      <xdr:nvSpPr>
        <xdr:cNvPr id="71" name="楕円 70"/>
        <xdr:cNvSpPr/>
      </xdr:nvSpPr>
      <xdr:spPr>
        <a:xfrm>
          <a:off x="4036060" y="67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40403</xdr:rowOff>
    </xdr:from>
    <xdr:ext cx="405111" cy="259045"/>
    <xdr:sp macro="" textlink="">
      <xdr:nvSpPr>
        <xdr:cNvPr id="72" name="【道路】&#10;有形固定資産減価償却率該当値テキスト"/>
        <xdr:cNvSpPr txBox="1"/>
      </xdr:nvSpPr>
      <xdr:spPr>
        <a:xfrm>
          <a:off x="4124960" y="674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27686</xdr:rowOff>
    </xdr:from>
    <xdr:to>
      <xdr:col>20</xdr:col>
      <xdr:colOff>38100</xdr:colOff>
      <xdr:row>40</xdr:row>
      <xdr:rowOff>129286</xdr:rowOff>
    </xdr:to>
    <xdr:sp macro="" textlink="">
      <xdr:nvSpPr>
        <xdr:cNvPr id="73" name="楕円 72"/>
        <xdr:cNvSpPr/>
      </xdr:nvSpPr>
      <xdr:spPr>
        <a:xfrm>
          <a:off x="3312160" y="67332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78486</xdr:rowOff>
    </xdr:from>
    <xdr:to>
      <xdr:col>24</xdr:col>
      <xdr:colOff>63500</xdr:colOff>
      <xdr:row>40</xdr:row>
      <xdr:rowOff>112776</xdr:rowOff>
    </xdr:to>
    <xdr:cxnSp macro="">
      <xdr:nvCxnSpPr>
        <xdr:cNvPr id="74" name="直線コネクタ 73"/>
        <xdr:cNvCxnSpPr/>
      </xdr:nvCxnSpPr>
      <xdr:spPr>
        <a:xfrm>
          <a:off x="3355340" y="6784086"/>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4826</xdr:rowOff>
    </xdr:from>
    <xdr:to>
      <xdr:col>15</xdr:col>
      <xdr:colOff>101600</xdr:colOff>
      <xdr:row>40</xdr:row>
      <xdr:rowOff>106426</xdr:rowOff>
    </xdr:to>
    <xdr:sp macro="" textlink="">
      <xdr:nvSpPr>
        <xdr:cNvPr id="75" name="楕円 74"/>
        <xdr:cNvSpPr/>
      </xdr:nvSpPr>
      <xdr:spPr>
        <a:xfrm>
          <a:off x="2514600" y="67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55626</xdr:rowOff>
    </xdr:from>
    <xdr:to>
      <xdr:col>19</xdr:col>
      <xdr:colOff>177800</xdr:colOff>
      <xdr:row>40</xdr:row>
      <xdr:rowOff>78486</xdr:rowOff>
    </xdr:to>
    <xdr:cxnSp macro="">
      <xdr:nvCxnSpPr>
        <xdr:cNvPr id="76" name="直線コネクタ 75"/>
        <xdr:cNvCxnSpPr/>
      </xdr:nvCxnSpPr>
      <xdr:spPr>
        <a:xfrm>
          <a:off x="2565400" y="676122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141986</xdr:rowOff>
    </xdr:from>
    <xdr:to>
      <xdr:col>10</xdr:col>
      <xdr:colOff>165100</xdr:colOff>
      <xdr:row>40</xdr:row>
      <xdr:rowOff>72136</xdr:rowOff>
    </xdr:to>
    <xdr:sp macro="" textlink="">
      <xdr:nvSpPr>
        <xdr:cNvPr id="77" name="楕円 76"/>
        <xdr:cNvSpPr/>
      </xdr:nvSpPr>
      <xdr:spPr>
        <a:xfrm>
          <a:off x="1739900" y="6679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21336</xdr:rowOff>
    </xdr:from>
    <xdr:to>
      <xdr:col>15</xdr:col>
      <xdr:colOff>50800</xdr:colOff>
      <xdr:row>40</xdr:row>
      <xdr:rowOff>55626</xdr:rowOff>
    </xdr:to>
    <xdr:cxnSp macro="">
      <xdr:nvCxnSpPr>
        <xdr:cNvPr id="78" name="直線コネクタ 77"/>
        <xdr:cNvCxnSpPr/>
      </xdr:nvCxnSpPr>
      <xdr:spPr>
        <a:xfrm>
          <a:off x="1790700" y="672693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105410</xdr:rowOff>
    </xdr:from>
    <xdr:to>
      <xdr:col>6</xdr:col>
      <xdr:colOff>38100</xdr:colOff>
      <xdr:row>40</xdr:row>
      <xdr:rowOff>35560</xdr:rowOff>
    </xdr:to>
    <xdr:sp macro="" textlink="">
      <xdr:nvSpPr>
        <xdr:cNvPr id="79" name="楕円 78"/>
        <xdr:cNvSpPr/>
      </xdr:nvSpPr>
      <xdr:spPr>
        <a:xfrm>
          <a:off x="96520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156210</xdr:rowOff>
    </xdr:from>
    <xdr:to>
      <xdr:col>10</xdr:col>
      <xdr:colOff>114300</xdr:colOff>
      <xdr:row>40</xdr:row>
      <xdr:rowOff>21336</xdr:rowOff>
    </xdr:to>
    <xdr:cxnSp macro="">
      <xdr:nvCxnSpPr>
        <xdr:cNvPr id="80" name="直線コネクタ 79"/>
        <xdr:cNvCxnSpPr/>
      </xdr:nvCxnSpPr>
      <xdr:spPr>
        <a:xfrm>
          <a:off x="1008380" y="6694170"/>
          <a:ext cx="78232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97807</xdr:rowOff>
    </xdr:from>
    <xdr:ext cx="405111" cy="259045"/>
    <xdr:sp macro="" textlink="">
      <xdr:nvSpPr>
        <xdr:cNvPr id="81" name="n_1aveValue【道路】&#10;有形固定資産減価償却率"/>
        <xdr:cNvSpPr txBox="1"/>
      </xdr:nvSpPr>
      <xdr:spPr>
        <a:xfrm>
          <a:off x="317056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109237</xdr:rowOff>
    </xdr:from>
    <xdr:ext cx="405111" cy="259045"/>
    <xdr:sp macro="" textlink="">
      <xdr:nvSpPr>
        <xdr:cNvPr id="82" name="n_2aveValue【道路】&#10;有形固定資産減価償却率"/>
        <xdr:cNvSpPr txBox="1"/>
      </xdr:nvSpPr>
      <xdr:spPr>
        <a:xfrm>
          <a:off x="238570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81805</xdr:rowOff>
    </xdr:from>
    <xdr:ext cx="405111" cy="259045"/>
    <xdr:sp macro="" textlink="">
      <xdr:nvSpPr>
        <xdr:cNvPr id="83" name="n_3aveValue【道路】&#10;有形固定資産減価償却率"/>
        <xdr:cNvSpPr txBox="1"/>
      </xdr:nvSpPr>
      <xdr:spPr>
        <a:xfrm>
          <a:off x="1611004" y="628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90949</xdr:rowOff>
    </xdr:from>
    <xdr:ext cx="405111" cy="259045"/>
    <xdr:sp macro="" textlink="">
      <xdr:nvSpPr>
        <xdr:cNvPr id="84" name="n_4aveValue【道路】&#10;有形固定資産減価償却率"/>
        <xdr:cNvSpPr txBox="1"/>
      </xdr:nvSpPr>
      <xdr:spPr>
        <a:xfrm>
          <a:off x="836304" y="629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120413</xdr:rowOff>
    </xdr:from>
    <xdr:ext cx="405111" cy="259045"/>
    <xdr:sp macro="" textlink="">
      <xdr:nvSpPr>
        <xdr:cNvPr id="85" name="n_1mainValue【道路】&#10;有形固定資産減価償却率"/>
        <xdr:cNvSpPr txBox="1"/>
      </xdr:nvSpPr>
      <xdr:spPr>
        <a:xfrm>
          <a:off x="3170564" y="682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97553</xdr:rowOff>
    </xdr:from>
    <xdr:ext cx="405111" cy="259045"/>
    <xdr:sp macro="" textlink="">
      <xdr:nvSpPr>
        <xdr:cNvPr id="86" name="n_2mainValue【道路】&#10;有形固定資産減価償却率"/>
        <xdr:cNvSpPr txBox="1"/>
      </xdr:nvSpPr>
      <xdr:spPr>
        <a:xfrm>
          <a:off x="2385704" y="680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63263</xdr:rowOff>
    </xdr:from>
    <xdr:ext cx="405111" cy="259045"/>
    <xdr:sp macro="" textlink="">
      <xdr:nvSpPr>
        <xdr:cNvPr id="87" name="n_3mainValue【道路】&#10;有形固定資産減価償却率"/>
        <xdr:cNvSpPr txBox="1"/>
      </xdr:nvSpPr>
      <xdr:spPr>
        <a:xfrm>
          <a:off x="1611004" y="676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26687</xdr:rowOff>
    </xdr:from>
    <xdr:ext cx="405111" cy="259045"/>
    <xdr:sp macro="" textlink="">
      <xdr:nvSpPr>
        <xdr:cNvPr id="88" name="n_4mainValue【道路】&#10;有形固定資産減価償却率"/>
        <xdr:cNvSpPr txBox="1"/>
      </xdr:nvSpPr>
      <xdr:spPr>
        <a:xfrm>
          <a:off x="83630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xdr:cNvCxnSpPr/>
      </xdr:nvCxnSpPr>
      <xdr:spPr>
        <a:xfrm flipV="1">
          <a:off x="9219565" y="5608574"/>
          <a:ext cx="0" cy="1308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xdr:cNvSpPr txBox="1"/>
      </xdr:nvSpPr>
      <xdr:spPr>
        <a:xfrm>
          <a:off x="9258300" y="692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xdr:cNvCxnSpPr/>
      </xdr:nvCxnSpPr>
      <xdr:spPr>
        <a:xfrm>
          <a:off x="9154160" y="6916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xdr:cNvSpPr txBox="1"/>
      </xdr:nvSpPr>
      <xdr:spPr>
        <a:xfrm>
          <a:off x="9258300" y="538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xdr:cNvCxnSpPr/>
      </xdr:nvCxnSpPr>
      <xdr:spPr>
        <a:xfrm>
          <a:off x="9154160" y="5608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xdr:cNvSpPr txBox="1"/>
      </xdr:nvSpPr>
      <xdr:spPr>
        <a:xfrm>
          <a:off x="9258300" y="64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xdr:cNvSpPr/>
      </xdr:nvSpPr>
      <xdr:spPr>
        <a:xfrm>
          <a:off x="9192260" y="66283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xdr:cNvSpPr/>
      </xdr:nvSpPr>
      <xdr:spPr>
        <a:xfrm>
          <a:off x="8445500" y="6627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xdr:cNvSpPr/>
      </xdr:nvSpPr>
      <xdr:spPr>
        <a:xfrm>
          <a:off x="7670800" y="66288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xdr:cNvSpPr/>
      </xdr:nvSpPr>
      <xdr:spPr>
        <a:xfrm>
          <a:off x="6873240" y="6628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xdr:cNvSpPr/>
      </xdr:nvSpPr>
      <xdr:spPr>
        <a:xfrm>
          <a:off x="609854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123698</xdr:rowOff>
    </xdr:from>
    <xdr:to>
      <xdr:col>55</xdr:col>
      <xdr:colOff>50800</xdr:colOff>
      <xdr:row>40</xdr:row>
      <xdr:rowOff>53848</xdr:rowOff>
    </xdr:to>
    <xdr:sp macro="" textlink="">
      <xdr:nvSpPr>
        <xdr:cNvPr id="128" name="楕円 127"/>
        <xdr:cNvSpPr/>
      </xdr:nvSpPr>
      <xdr:spPr>
        <a:xfrm>
          <a:off x="9192260" y="6661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102125</xdr:rowOff>
    </xdr:from>
    <xdr:ext cx="469744" cy="259045"/>
    <xdr:sp macro="" textlink="">
      <xdr:nvSpPr>
        <xdr:cNvPr id="129" name="【道路】&#10;一人当たり延長該当値テキスト"/>
        <xdr:cNvSpPr txBox="1"/>
      </xdr:nvSpPr>
      <xdr:spPr>
        <a:xfrm>
          <a:off x="9258300" y="66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124460</xdr:rowOff>
    </xdr:from>
    <xdr:to>
      <xdr:col>50</xdr:col>
      <xdr:colOff>165100</xdr:colOff>
      <xdr:row>40</xdr:row>
      <xdr:rowOff>54610</xdr:rowOff>
    </xdr:to>
    <xdr:sp macro="" textlink="">
      <xdr:nvSpPr>
        <xdr:cNvPr id="130" name="楕円 129"/>
        <xdr:cNvSpPr/>
      </xdr:nvSpPr>
      <xdr:spPr>
        <a:xfrm>
          <a:off x="8445500" y="666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xdr:rowOff>
    </xdr:from>
    <xdr:to>
      <xdr:col>55</xdr:col>
      <xdr:colOff>0</xdr:colOff>
      <xdr:row>40</xdr:row>
      <xdr:rowOff>3810</xdr:rowOff>
    </xdr:to>
    <xdr:cxnSp macro="">
      <xdr:nvCxnSpPr>
        <xdr:cNvPr id="131" name="直線コネクタ 130"/>
        <xdr:cNvCxnSpPr/>
      </xdr:nvCxnSpPr>
      <xdr:spPr>
        <a:xfrm flipV="1">
          <a:off x="8496300" y="6708648"/>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124460</xdr:rowOff>
    </xdr:from>
    <xdr:to>
      <xdr:col>46</xdr:col>
      <xdr:colOff>38100</xdr:colOff>
      <xdr:row>40</xdr:row>
      <xdr:rowOff>54610</xdr:rowOff>
    </xdr:to>
    <xdr:sp macro="" textlink="">
      <xdr:nvSpPr>
        <xdr:cNvPr id="132" name="楕円 131"/>
        <xdr:cNvSpPr/>
      </xdr:nvSpPr>
      <xdr:spPr>
        <a:xfrm>
          <a:off x="7670800" y="6662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xdr:rowOff>
    </xdr:from>
    <xdr:to>
      <xdr:col>50</xdr:col>
      <xdr:colOff>114300</xdr:colOff>
      <xdr:row>40</xdr:row>
      <xdr:rowOff>3810</xdr:rowOff>
    </xdr:to>
    <xdr:cxnSp macro="">
      <xdr:nvCxnSpPr>
        <xdr:cNvPr id="133" name="直線コネクタ 132"/>
        <xdr:cNvCxnSpPr/>
      </xdr:nvCxnSpPr>
      <xdr:spPr>
        <a:xfrm>
          <a:off x="7713980" y="6709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125095</xdr:rowOff>
    </xdr:from>
    <xdr:to>
      <xdr:col>41</xdr:col>
      <xdr:colOff>101600</xdr:colOff>
      <xdr:row>40</xdr:row>
      <xdr:rowOff>55245</xdr:rowOff>
    </xdr:to>
    <xdr:sp macro="" textlink="">
      <xdr:nvSpPr>
        <xdr:cNvPr id="134" name="楕円 133"/>
        <xdr:cNvSpPr/>
      </xdr:nvSpPr>
      <xdr:spPr>
        <a:xfrm>
          <a:off x="6873240" y="666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xdr:rowOff>
    </xdr:from>
    <xdr:to>
      <xdr:col>45</xdr:col>
      <xdr:colOff>177800</xdr:colOff>
      <xdr:row>40</xdr:row>
      <xdr:rowOff>4445</xdr:rowOff>
    </xdr:to>
    <xdr:cxnSp macro="">
      <xdr:nvCxnSpPr>
        <xdr:cNvPr id="135" name="直線コネクタ 134"/>
        <xdr:cNvCxnSpPr/>
      </xdr:nvCxnSpPr>
      <xdr:spPr>
        <a:xfrm flipV="1">
          <a:off x="6924040" y="6709410"/>
          <a:ext cx="78994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125857</xdr:rowOff>
    </xdr:from>
    <xdr:to>
      <xdr:col>36</xdr:col>
      <xdr:colOff>165100</xdr:colOff>
      <xdr:row>40</xdr:row>
      <xdr:rowOff>56007</xdr:rowOff>
    </xdr:to>
    <xdr:sp macro="" textlink="">
      <xdr:nvSpPr>
        <xdr:cNvPr id="136" name="楕円 135"/>
        <xdr:cNvSpPr/>
      </xdr:nvSpPr>
      <xdr:spPr>
        <a:xfrm>
          <a:off x="6098540" y="6663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4445</xdr:rowOff>
    </xdr:from>
    <xdr:to>
      <xdr:col>41</xdr:col>
      <xdr:colOff>50800</xdr:colOff>
      <xdr:row>40</xdr:row>
      <xdr:rowOff>5207</xdr:rowOff>
    </xdr:to>
    <xdr:cxnSp macro="">
      <xdr:nvCxnSpPr>
        <xdr:cNvPr id="137" name="直線コネクタ 136"/>
        <xdr:cNvCxnSpPr/>
      </xdr:nvCxnSpPr>
      <xdr:spPr>
        <a:xfrm flipV="1">
          <a:off x="6149340" y="6710045"/>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xdr:cNvSpPr txBox="1"/>
      </xdr:nvSpPr>
      <xdr:spPr>
        <a:xfrm>
          <a:off x="8271587" y="640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xdr:cNvSpPr txBox="1"/>
      </xdr:nvSpPr>
      <xdr:spPr>
        <a:xfrm>
          <a:off x="7509587" y="64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xdr:cNvSpPr txBox="1"/>
      </xdr:nvSpPr>
      <xdr:spPr>
        <a:xfrm>
          <a:off x="6712027" y="64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xdr:cNvSpPr txBox="1"/>
      </xdr:nvSpPr>
      <xdr:spPr>
        <a:xfrm>
          <a:off x="593732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45737</xdr:rowOff>
    </xdr:from>
    <xdr:ext cx="469744" cy="259045"/>
    <xdr:sp macro="" textlink="">
      <xdr:nvSpPr>
        <xdr:cNvPr id="142" name="n_1mainValue【道路】&#10;一人当たり延長"/>
        <xdr:cNvSpPr txBox="1"/>
      </xdr:nvSpPr>
      <xdr:spPr>
        <a:xfrm>
          <a:off x="827158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45737</xdr:rowOff>
    </xdr:from>
    <xdr:ext cx="469744" cy="259045"/>
    <xdr:sp macro="" textlink="">
      <xdr:nvSpPr>
        <xdr:cNvPr id="143" name="n_2mainValue【道路】&#10;一人当たり延長"/>
        <xdr:cNvSpPr txBox="1"/>
      </xdr:nvSpPr>
      <xdr:spPr>
        <a:xfrm>
          <a:off x="750958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46372</xdr:rowOff>
    </xdr:from>
    <xdr:ext cx="469744" cy="259045"/>
    <xdr:sp macro="" textlink="">
      <xdr:nvSpPr>
        <xdr:cNvPr id="144" name="n_3mainValue【道路】&#10;一人当たり延長"/>
        <xdr:cNvSpPr txBox="1"/>
      </xdr:nvSpPr>
      <xdr:spPr>
        <a:xfrm>
          <a:off x="6712027" y="67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47134</xdr:rowOff>
    </xdr:from>
    <xdr:ext cx="469744" cy="259045"/>
    <xdr:sp macro="" textlink="">
      <xdr:nvSpPr>
        <xdr:cNvPr id="145" name="n_4mainValue【道路】&#10;一人当たり延長"/>
        <xdr:cNvSpPr txBox="1"/>
      </xdr:nvSpPr>
      <xdr:spPr>
        <a:xfrm>
          <a:off x="5937327" y="675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xdr:cNvCxnSpPr/>
      </xdr:nvCxnSpPr>
      <xdr:spPr>
        <a:xfrm flipV="1">
          <a:off x="4086225" y="938974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xdr:cNvSpPr txBox="1"/>
      </xdr:nvSpPr>
      <xdr:spPr>
        <a:xfrm>
          <a:off x="412496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xdr:cNvCxnSpPr/>
      </xdr:nvCxnSpPr>
      <xdr:spPr>
        <a:xfrm>
          <a:off x="402082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xdr:cNvSpPr txBox="1"/>
      </xdr:nvSpPr>
      <xdr:spPr>
        <a:xfrm>
          <a:off x="4124960" y="91687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xdr:cNvCxnSpPr/>
      </xdr:nvCxnSpPr>
      <xdr:spPr>
        <a:xfrm>
          <a:off x="402082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150512</xdr:rowOff>
    </xdr:from>
    <xdr:ext cx="405111" cy="259045"/>
    <xdr:sp macro="" textlink="">
      <xdr:nvSpPr>
        <xdr:cNvPr id="174" name="【橋りょう・トンネル】&#10;有形固定資産減価償却率平均値テキスト"/>
        <xdr:cNvSpPr txBox="1"/>
      </xdr:nvSpPr>
      <xdr:spPr>
        <a:xfrm>
          <a:off x="412496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xdr:cNvSpPr/>
      </xdr:nvSpPr>
      <xdr:spPr>
        <a:xfrm>
          <a:off x="403606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xdr:cNvSpPr/>
      </xdr:nvSpPr>
      <xdr:spPr>
        <a:xfrm>
          <a:off x="3312160" y="10375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xdr:cNvSpPr/>
      </xdr:nvSpPr>
      <xdr:spPr>
        <a:xfrm>
          <a:off x="2514600" y="10352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xdr:cNvSpPr/>
      </xdr:nvSpPr>
      <xdr:spPr>
        <a:xfrm>
          <a:off x="173990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xdr:cNvSpPr/>
      </xdr:nvSpPr>
      <xdr:spPr>
        <a:xfrm>
          <a:off x="965200" y="10299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85" name="楕円 184"/>
        <xdr:cNvSpPr/>
      </xdr:nvSpPr>
      <xdr:spPr>
        <a:xfrm>
          <a:off x="4036060" y="1032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116857</xdr:rowOff>
    </xdr:from>
    <xdr:ext cx="405111" cy="259045"/>
    <xdr:sp macro="" textlink="">
      <xdr:nvSpPr>
        <xdr:cNvPr id="186" name="【橋りょう・トンネル】&#10;有形固定資産減価償却率該当値テキスト"/>
        <xdr:cNvSpPr txBox="1"/>
      </xdr:nvSpPr>
      <xdr:spPr>
        <a:xfrm>
          <a:off x="4124960"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87" name="楕円 186"/>
        <xdr:cNvSpPr/>
      </xdr:nvSpPr>
      <xdr:spPr>
        <a:xfrm>
          <a:off x="3312160" y="10291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144780</xdr:rowOff>
    </xdr:to>
    <xdr:cxnSp macro="">
      <xdr:nvCxnSpPr>
        <xdr:cNvPr id="188" name="直線コネクタ 187"/>
        <xdr:cNvCxnSpPr/>
      </xdr:nvCxnSpPr>
      <xdr:spPr>
        <a:xfrm>
          <a:off x="3355340" y="1034224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34925</xdr:rowOff>
    </xdr:from>
    <xdr:to>
      <xdr:col>15</xdr:col>
      <xdr:colOff>101600</xdr:colOff>
      <xdr:row>61</xdr:row>
      <xdr:rowOff>136525</xdr:rowOff>
    </xdr:to>
    <xdr:sp macro="" textlink="">
      <xdr:nvSpPr>
        <xdr:cNvPr id="189" name="楕円 188"/>
        <xdr:cNvSpPr/>
      </xdr:nvSpPr>
      <xdr:spPr>
        <a:xfrm>
          <a:off x="25146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85725</xdr:rowOff>
    </xdr:from>
    <xdr:to>
      <xdr:col>19</xdr:col>
      <xdr:colOff>177800</xdr:colOff>
      <xdr:row>61</xdr:row>
      <xdr:rowOff>116205</xdr:rowOff>
    </xdr:to>
    <xdr:cxnSp macro="">
      <xdr:nvCxnSpPr>
        <xdr:cNvPr id="190" name="直線コネクタ 189"/>
        <xdr:cNvCxnSpPr/>
      </xdr:nvCxnSpPr>
      <xdr:spPr>
        <a:xfrm>
          <a:off x="2565400" y="1031176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91" name="楕円 190"/>
        <xdr:cNvSpPr/>
      </xdr:nvSpPr>
      <xdr:spPr>
        <a:xfrm>
          <a:off x="17399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53340</xdr:rowOff>
    </xdr:from>
    <xdr:to>
      <xdr:col>15</xdr:col>
      <xdr:colOff>50800</xdr:colOff>
      <xdr:row>61</xdr:row>
      <xdr:rowOff>85725</xdr:rowOff>
    </xdr:to>
    <xdr:cxnSp macro="">
      <xdr:nvCxnSpPr>
        <xdr:cNvPr id="192" name="直線コネクタ 191"/>
        <xdr:cNvCxnSpPr/>
      </xdr:nvCxnSpPr>
      <xdr:spPr>
        <a:xfrm>
          <a:off x="1790700" y="1027938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141605</xdr:rowOff>
    </xdr:from>
    <xdr:to>
      <xdr:col>6</xdr:col>
      <xdr:colOff>38100</xdr:colOff>
      <xdr:row>61</xdr:row>
      <xdr:rowOff>71755</xdr:rowOff>
    </xdr:to>
    <xdr:sp macro="" textlink="">
      <xdr:nvSpPr>
        <xdr:cNvPr id="193" name="楕円 192"/>
        <xdr:cNvSpPr/>
      </xdr:nvSpPr>
      <xdr:spPr>
        <a:xfrm>
          <a:off x="965200" y="10200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20955</xdr:rowOff>
    </xdr:from>
    <xdr:to>
      <xdr:col>10</xdr:col>
      <xdr:colOff>114300</xdr:colOff>
      <xdr:row>61</xdr:row>
      <xdr:rowOff>53340</xdr:rowOff>
    </xdr:to>
    <xdr:cxnSp macro="">
      <xdr:nvCxnSpPr>
        <xdr:cNvPr id="194" name="直線コネクタ 193"/>
        <xdr:cNvCxnSpPr/>
      </xdr:nvCxnSpPr>
      <xdr:spPr>
        <a:xfrm>
          <a:off x="1008380" y="1024699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70502</xdr:rowOff>
    </xdr:from>
    <xdr:ext cx="405111" cy="259045"/>
    <xdr:sp macro="" textlink="">
      <xdr:nvSpPr>
        <xdr:cNvPr id="195" name="n_1aveValue【橋りょう・トンネル】&#10;有形固定資産減価償却率"/>
        <xdr:cNvSpPr txBox="1"/>
      </xdr:nvSpPr>
      <xdr:spPr>
        <a:xfrm>
          <a:off x="317056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96" name="n_2aveValue【橋りょう・トンネル】&#10;有形固定資産減価償却率"/>
        <xdr:cNvSpPr txBox="1"/>
      </xdr:nvSpPr>
      <xdr:spPr>
        <a:xfrm>
          <a:off x="238570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97" name="n_3aveValue【橋りょう・トンネル】&#10;有形固定資産減価償却率"/>
        <xdr:cNvSpPr txBox="1"/>
      </xdr:nvSpPr>
      <xdr:spPr>
        <a:xfrm>
          <a:off x="161100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198" name="n_4aveValue【橋りょう・トンネル】&#10;有形固定資産減価償却率"/>
        <xdr:cNvSpPr txBox="1"/>
      </xdr:nvSpPr>
      <xdr:spPr>
        <a:xfrm>
          <a:off x="83630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12082</xdr:rowOff>
    </xdr:from>
    <xdr:ext cx="405111" cy="259045"/>
    <xdr:sp macro="" textlink="">
      <xdr:nvSpPr>
        <xdr:cNvPr id="199" name="n_1mainValue【橋りょう・トンネル】&#10;有形固定資産減価償却率"/>
        <xdr:cNvSpPr txBox="1"/>
      </xdr:nvSpPr>
      <xdr:spPr>
        <a:xfrm>
          <a:off x="317056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153052</xdr:rowOff>
    </xdr:from>
    <xdr:ext cx="405111" cy="259045"/>
    <xdr:sp macro="" textlink="">
      <xdr:nvSpPr>
        <xdr:cNvPr id="200" name="n_2mainValue【橋りょう・トンネル】&#10;有形固定資産減価償却率"/>
        <xdr:cNvSpPr txBox="1"/>
      </xdr:nvSpPr>
      <xdr:spPr>
        <a:xfrm>
          <a:off x="238570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120667</xdr:rowOff>
    </xdr:from>
    <xdr:ext cx="405111" cy="259045"/>
    <xdr:sp macro="" textlink="">
      <xdr:nvSpPr>
        <xdr:cNvPr id="201" name="n_3mainValue【橋りょう・トンネル】&#10;有形固定資産減価償却率"/>
        <xdr:cNvSpPr txBox="1"/>
      </xdr:nvSpPr>
      <xdr:spPr>
        <a:xfrm>
          <a:off x="161100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88282</xdr:rowOff>
    </xdr:from>
    <xdr:ext cx="405111" cy="259045"/>
    <xdr:sp macro="" textlink="">
      <xdr:nvSpPr>
        <xdr:cNvPr id="202" name="n_4mainValue【橋りょう・トンネル】&#10;有形固定資産減価償却率"/>
        <xdr:cNvSpPr txBox="1"/>
      </xdr:nvSpPr>
      <xdr:spPr>
        <a:xfrm>
          <a:off x="83630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xdr:cNvCxnSpPr/>
      </xdr:nvCxnSpPr>
      <xdr:spPr>
        <a:xfrm flipV="1">
          <a:off x="9219565" y="9497564"/>
          <a:ext cx="0" cy="1261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xdr:cNvSpPr txBox="1"/>
      </xdr:nvSpPr>
      <xdr:spPr>
        <a:xfrm>
          <a:off x="9258300" y="107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xdr:cNvCxnSpPr/>
      </xdr:nvCxnSpPr>
      <xdr:spPr>
        <a:xfrm>
          <a:off x="9154160" y="10759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xdr:cNvSpPr txBox="1"/>
      </xdr:nvSpPr>
      <xdr:spPr>
        <a:xfrm>
          <a:off x="9258300" y="927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xdr:cNvCxnSpPr/>
      </xdr:nvCxnSpPr>
      <xdr:spPr>
        <a:xfrm>
          <a:off x="9154160" y="9497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xdr:cNvSpPr txBox="1"/>
      </xdr:nvSpPr>
      <xdr:spPr>
        <a:xfrm>
          <a:off x="9258300" y="10165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xdr:cNvSpPr/>
      </xdr:nvSpPr>
      <xdr:spPr>
        <a:xfrm>
          <a:off x="9192260" y="103104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xdr:cNvSpPr/>
      </xdr:nvSpPr>
      <xdr:spPr>
        <a:xfrm>
          <a:off x="8445500" y="10313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xdr:cNvSpPr/>
      </xdr:nvSpPr>
      <xdr:spPr>
        <a:xfrm>
          <a:off x="7670800" y="10316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xdr:cNvSpPr/>
      </xdr:nvSpPr>
      <xdr:spPr>
        <a:xfrm>
          <a:off x="6873240" y="103014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xdr:cNvSpPr/>
      </xdr:nvSpPr>
      <xdr:spPr>
        <a:xfrm>
          <a:off x="609854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58025</xdr:rowOff>
    </xdr:from>
    <xdr:to>
      <xdr:col>55</xdr:col>
      <xdr:colOff>50800</xdr:colOff>
      <xdr:row>63</xdr:row>
      <xdr:rowOff>159625</xdr:rowOff>
    </xdr:to>
    <xdr:sp macro="" textlink="">
      <xdr:nvSpPr>
        <xdr:cNvPr id="242" name="楕円 241"/>
        <xdr:cNvSpPr/>
      </xdr:nvSpPr>
      <xdr:spPr>
        <a:xfrm>
          <a:off x="9192260" y="10619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144402</xdr:rowOff>
    </xdr:from>
    <xdr:ext cx="534377" cy="259045"/>
    <xdr:sp macro="" textlink="">
      <xdr:nvSpPr>
        <xdr:cNvPr id="243" name="【橋りょう・トンネル】&#10;一人当たり有形固定資産（償却資産）額該当値テキスト"/>
        <xdr:cNvSpPr txBox="1"/>
      </xdr:nvSpPr>
      <xdr:spPr>
        <a:xfrm>
          <a:off x="9258300" y="1053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58593</xdr:rowOff>
    </xdr:from>
    <xdr:to>
      <xdr:col>50</xdr:col>
      <xdr:colOff>165100</xdr:colOff>
      <xdr:row>63</xdr:row>
      <xdr:rowOff>160193</xdr:rowOff>
    </xdr:to>
    <xdr:sp macro="" textlink="">
      <xdr:nvSpPr>
        <xdr:cNvPr id="244" name="楕円 243"/>
        <xdr:cNvSpPr/>
      </xdr:nvSpPr>
      <xdr:spPr>
        <a:xfrm>
          <a:off x="8445500" y="106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108825</xdr:rowOff>
    </xdr:from>
    <xdr:to>
      <xdr:col>55</xdr:col>
      <xdr:colOff>0</xdr:colOff>
      <xdr:row>63</xdr:row>
      <xdr:rowOff>109393</xdr:rowOff>
    </xdr:to>
    <xdr:cxnSp macro="">
      <xdr:nvCxnSpPr>
        <xdr:cNvPr id="245" name="直線コネクタ 244"/>
        <xdr:cNvCxnSpPr/>
      </xdr:nvCxnSpPr>
      <xdr:spPr>
        <a:xfrm flipV="1">
          <a:off x="8496300" y="10670145"/>
          <a:ext cx="7239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60098</xdr:rowOff>
    </xdr:from>
    <xdr:to>
      <xdr:col>46</xdr:col>
      <xdr:colOff>38100</xdr:colOff>
      <xdr:row>63</xdr:row>
      <xdr:rowOff>161698</xdr:rowOff>
    </xdr:to>
    <xdr:sp macro="" textlink="">
      <xdr:nvSpPr>
        <xdr:cNvPr id="246" name="楕円 245"/>
        <xdr:cNvSpPr/>
      </xdr:nvSpPr>
      <xdr:spPr>
        <a:xfrm>
          <a:off x="7670800" y="106214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109393</xdr:rowOff>
    </xdr:from>
    <xdr:to>
      <xdr:col>50</xdr:col>
      <xdr:colOff>114300</xdr:colOff>
      <xdr:row>63</xdr:row>
      <xdr:rowOff>110898</xdr:rowOff>
    </xdr:to>
    <xdr:cxnSp macro="">
      <xdr:nvCxnSpPr>
        <xdr:cNvPr id="247" name="直線コネクタ 246"/>
        <xdr:cNvCxnSpPr/>
      </xdr:nvCxnSpPr>
      <xdr:spPr>
        <a:xfrm flipV="1">
          <a:off x="7713980" y="10670713"/>
          <a:ext cx="78232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60063</xdr:rowOff>
    </xdr:from>
    <xdr:to>
      <xdr:col>41</xdr:col>
      <xdr:colOff>101600</xdr:colOff>
      <xdr:row>63</xdr:row>
      <xdr:rowOff>161663</xdr:rowOff>
    </xdr:to>
    <xdr:sp macro="" textlink="">
      <xdr:nvSpPr>
        <xdr:cNvPr id="248" name="楕円 247"/>
        <xdr:cNvSpPr/>
      </xdr:nvSpPr>
      <xdr:spPr>
        <a:xfrm>
          <a:off x="6873240" y="106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110863</xdr:rowOff>
    </xdr:from>
    <xdr:to>
      <xdr:col>45</xdr:col>
      <xdr:colOff>177800</xdr:colOff>
      <xdr:row>63</xdr:row>
      <xdr:rowOff>110898</xdr:rowOff>
    </xdr:to>
    <xdr:cxnSp macro="">
      <xdr:nvCxnSpPr>
        <xdr:cNvPr id="249" name="直線コネクタ 248"/>
        <xdr:cNvCxnSpPr/>
      </xdr:nvCxnSpPr>
      <xdr:spPr>
        <a:xfrm>
          <a:off x="6924040" y="10672183"/>
          <a:ext cx="78994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59831</xdr:rowOff>
    </xdr:from>
    <xdr:to>
      <xdr:col>36</xdr:col>
      <xdr:colOff>165100</xdr:colOff>
      <xdr:row>63</xdr:row>
      <xdr:rowOff>161431</xdr:rowOff>
    </xdr:to>
    <xdr:sp macro="" textlink="">
      <xdr:nvSpPr>
        <xdr:cNvPr id="250" name="楕円 249"/>
        <xdr:cNvSpPr/>
      </xdr:nvSpPr>
      <xdr:spPr>
        <a:xfrm>
          <a:off x="6098540" y="106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110631</xdr:rowOff>
    </xdr:from>
    <xdr:to>
      <xdr:col>41</xdr:col>
      <xdr:colOff>50800</xdr:colOff>
      <xdr:row>63</xdr:row>
      <xdr:rowOff>110863</xdr:rowOff>
    </xdr:to>
    <xdr:cxnSp macro="">
      <xdr:nvCxnSpPr>
        <xdr:cNvPr id="251" name="直線コネクタ 250"/>
        <xdr:cNvCxnSpPr/>
      </xdr:nvCxnSpPr>
      <xdr:spPr>
        <a:xfrm>
          <a:off x="6149340" y="10671951"/>
          <a:ext cx="7747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xdr:cNvSpPr txBox="1"/>
      </xdr:nvSpPr>
      <xdr:spPr>
        <a:xfrm>
          <a:off x="8214575" y="1009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xdr:cNvSpPr txBox="1"/>
      </xdr:nvSpPr>
      <xdr:spPr>
        <a:xfrm>
          <a:off x="7444955" y="1009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xdr:cNvSpPr txBox="1"/>
      </xdr:nvSpPr>
      <xdr:spPr>
        <a:xfrm>
          <a:off x="6670255" y="1008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xdr:cNvSpPr txBox="1"/>
      </xdr:nvSpPr>
      <xdr:spPr>
        <a:xfrm>
          <a:off x="5872695" y="100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151320</xdr:rowOff>
    </xdr:from>
    <xdr:ext cx="534377" cy="259045"/>
    <xdr:sp macro="" textlink="">
      <xdr:nvSpPr>
        <xdr:cNvPr id="256" name="n_1mainValue【橋りょう・トンネル】&#10;一人当たり有形固定資産（償却資産）額"/>
        <xdr:cNvSpPr txBox="1"/>
      </xdr:nvSpPr>
      <xdr:spPr>
        <a:xfrm>
          <a:off x="8239271" y="107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152825</xdr:rowOff>
    </xdr:from>
    <xdr:ext cx="534377" cy="259045"/>
    <xdr:sp macro="" textlink="">
      <xdr:nvSpPr>
        <xdr:cNvPr id="257" name="n_2mainValue【橋りょう・トンネル】&#10;一人当たり有形固定資産（償却資産）額"/>
        <xdr:cNvSpPr txBox="1"/>
      </xdr:nvSpPr>
      <xdr:spPr>
        <a:xfrm>
          <a:off x="7477271" y="107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152790</xdr:rowOff>
    </xdr:from>
    <xdr:ext cx="534377" cy="259045"/>
    <xdr:sp macro="" textlink="">
      <xdr:nvSpPr>
        <xdr:cNvPr id="258" name="n_3mainValue【橋りょう・トンネル】&#10;一人当たり有形固定資産（償却資産）額"/>
        <xdr:cNvSpPr txBox="1"/>
      </xdr:nvSpPr>
      <xdr:spPr>
        <a:xfrm>
          <a:off x="6702571" y="107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152558</xdr:rowOff>
    </xdr:from>
    <xdr:ext cx="534377" cy="259045"/>
    <xdr:sp macro="" textlink="">
      <xdr:nvSpPr>
        <xdr:cNvPr id="259" name="n_4mainValue【橋りょう・トンネル】&#10;一人当たり有形固定資産（償却資産）額"/>
        <xdr:cNvSpPr txBox="1"/>
      </xdr:nvSpPr>
      <xdr:spPr>
        <a:xfrm>
          <a:off x="5905011" y="107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xdr:cNvCxnSpPr/>
      </xdr:nvCxnSpPr>
      <xdr:spPr>
        <a:xfrm flipV="1">
          <a:off x="4086225" y="13243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xdr:cNvSpPr txBox="1"/>
      </xdr:nvSpPr>
      <xdr:spPr>
        <a:xfrm>
          <a:off x="412496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xdr:cNvCxnSpPr/>
      </xdr:nvCxnSpPr>
      <xdr:spPr>
        <a:xfrm>
          <a:off x="4020820" y="1324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15257</xdr:rowOff>
    </xdr:from>
    <xdr:ext cx="405111" cy="259045"/>
    <xdr:sp macro="" textlink="">
      <xdr:nvSpPr>
        <xdr:cNvPr id="289" name="【公営住宅】&#10;有形固定資産減価償却率平均値テキスト"/>
        <xdr:cNvSpPr txBox="1"/>
      </xdr:nvSpPr>
      <xdr:spPr>
        <a:xfrm>
          <a:off x="4124960" y="1392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xdr:cNvSpPr/>
      </xdr:nvSpPr>
      <xdr:spPr>
        <a:xfrm>
          <a:off x="403606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xdr:cNvSpPr/>
      </xdr:nvSpPr>
      <xdr:spPr>
        <a:xfrm>
          <a:off x="3312160" y="1391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xdr:cNvSpPr/>
      </xdr:nvSpPr>
      <xdr:spPr>
        <a:xfrm>
          <a:off x="2514600" y="13882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xdr:cNvSpPr/>
      </xdr:nvSpPr>
      <xdr:spPr>
        <a:xfrm>
          <a:off x="17399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xdr:cNvSpPr/>
      </xdr:nvSpPr>
      <xdr:spPr>
        <a:xfrm>
          <a:off x="965200" y="13749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300" name="楕円 299"/>
        <xdr:cNvSpPr/>
      </xdr:nvSpPr>
      <xdr:spPr>
        <a:xfrm>
          <a:off x="4036060" y="1349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301" name="【公営住宅】&#10;有形固定資産減価償却率該当値テキスト"/>
        <xdr:cNvSpPr txBox="1"/>
      </xdr:nvSpPr>
      <xdr:spPr>
        <a:xfrm>
          <a:off x="4124960" y="1334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302" name="楕円 301"/>
        <xdr:cNvSpPr/>
      </xdr:nvSpPr>
      <xdr:spPr>
        <a:xfrm>
          <a:off x="3312160" y="13417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57150</xdr:rowOff>
    </xdr:from>
    <xdr:to>
      <xdr:col>24</xdr:col>
      <xdr:colOff>63500</xdr:colOff>
      <xdr:row>80</xdr:row>
      <xdr:rowOff>133350</xdr:rowOff>
    </xdr:to>
    <xdr:cxnSp macro="">
      <xdr:nvCxnSpPr>
        <xdr:cNvPr id="303" name="直線コネクタ 302"/>
        <xdr:cNvCxnSpPr/>
      </xdr:nvCxnSpPr>
      <xdr:spPr>
        <a:xfrm>
          <a:off x="3355340" y="1346835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304" name="楕円 303"/>
        <xdr:cNvSpPr/>
      </xdr:nvSpPr>
      <xdr:spPr>
        <a:xfrm>
          <a:off x="2514600" y="1368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81</xdr:row>
      <xdr:rowOff>152400</xdr:rowOff>
    </xdr:to>
    <xdr:cxnSp macro="">
      <xdr:nvCxnSpPr>
        <xdr:cNvPr id="305" name="直線コネクタ 304"/>
        <xdr:cNvCxnSpPr/>
      </xdr:nvCxnSpPr>
      <xdr:spPr>
        <a:xfrm flipV="1">
          <a:off x="2565400" y="13468350"/>
          <a:ext cx="78994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06" name="楕円 305"/>
        <xdr:cNvSpPr/>
      </xdr:nvSpPr>
      <xdr:spPr>
        <a:xfrm>
          <a:off x="17399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152400</xdr:rowOff>
    </xdr:to>
    <xdr:cxnSp macro="">
      <xdr:nvCxnSpPr>
        <xdr:cNvPr id="307" name="直線コネクタ 306"/>
        <xdr:cNvCxnSpPr/>
      </xdr:nvCxnSpPr>
      <xdr:spPr>
        <a:xfrm>
          <a:off x="1790700" y="1368552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154939</xdr:rowOff>
    </xdr:from>
    <xdr:to>
      <xdr:col>6</xdr:col>
      <xdr:colOff>38100</xdr:colOff>
      <xdr:row>81</xdr:row>
      <xdr:rowOff>85089</xdr:rowOff>
    </xdr:to>
    <xdr:sp macro="" textlink="">
      <xdr:nvSpPr>
        <xdr:cNvPr id="308" name="楕円 307"/>
        <xdr:cNvSpPr/>
      </xdr:nvSpPr>
      <xdr:spPr>
        <a:xfrm>
          <a:off x="965200" y="13566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106680</xdr:rowOff>
    </xdr:to>
    <xdr:cxnSp macro="">
      <xdr:nvCxnSpPr>
        <xdr:cNvPr id="309" name="直線コネクタ 308"/>
        <xdr:cNvCxnSpPr/>
      </xdr:nvCxnSpPr>
      <xdr:spPr>
        <a:xfrm>
          <a:off x="1008380" y="13613129"/>
          <a:ext cx="78232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87647</xdr:rowOff>
    </xdr:from>
    <xdr:ext cx="405111" cy="259045"/>
    <xdr:sp macro="" textlink="">
      <xdr:nvSpPr>
        <xdr:cNvPr id="310" name="n_1aveValue【公営住宅】&#10;有形固定資産減価償却率"/>
        <xdr:cNvSpPr txBox="1"/>
      </xdr:nvSpPr>
      <xdr:spPr>
        <a:xfrm>
          <a:off x="3170564" y="1400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1" name="n_2aveValue【公営住宅】&#10;有形固定資産減価償却率"/>
        <xdr:cNvSpPr txBox="1"/>
      </xdr:nvSpPr>
      <xdr:spPr>
        <a:xfrm>
          <a:off x="23857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2" name="n_3aveValue【公営住宅】&#10;有形固定資産減価償却率"/>
        <xdr:cNvSpPr txBox="1"/>
      </xdr:nvSpPr>
      <xdr:spPr>
        <a:xfrm>
          <a:off x="16110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3" name="n_4aveValue【公営住宅】&#10;有形固定資産減価償却率"/>
        <xdr:cNvSpPr txBox="1"/>
      </xdr:nvSpPr>
      <xdr:spPr>
        <a:xfrm>
          <a:off x="836304" y="1383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314" name="n_1mainValue【公営住宅】&#10;有形固定資産減価償却率"/>
        <xdr:cNvSpPr txBox="1"/>
      </xdr:nvSpPr>
      <xdr:spPr>
        <a:xfrm>
          <a:off x="317056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315" name="n_2mainValue【公営住宅】&#10;有形固定資産減価償却率"/>
        <xdr:cNvSpPr txBox="1"/>
      </xdr:nvSpPr>
      <xdr:spPr>
        <a:xfrm>
          <a:off x="238570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16" name="n_3mainValue【公営住宅】&#10;有形固定資産減価償却率"/>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101616</xdr:rowOff>
    </xdr:from>
    <xdr:ext cx="405111" cy="259045"/>
    <xdr:sp macro="" textlink="">
      <xdr:nvSpPr>
        <xdr:cNvPr id="317" name="n_4mainValue【公営住宅】&#10;有形固定資産減価償却率"/>
        <xdr:cNvSpPr txBox="1"/>
      </xdr:nvSpPr>
      <xdr:spPr>
        <a:xfrm>
          <a:off x="836304" y="1334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xdr:cNvCxnSpPr/>
      </xdr:nvCxnSpPr>
      <xdr:spPr>
        <a:xfrm flipV="1">
          <a:off x="9219565" y="13001243"/>
          <a:ext cx="0" cy="1405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xdr:cNvSpPr txBox="1"/>
      </xdr:nvSpPr>
      <xdr:spPr>
        <a:xfrm>
          <a:off x="9258300" y="1441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xdr:cNvCxnSpPr/>
      </xdr:nvCxnSpPr>
      <xdr:spPr>
        <a:xfrm>
          <a:off x="9154160" y="14406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xdr:cNvSpPr txBox="1"/>
      </xdr:nvSpPr>
      <xdr:spPr>
        <a:xfrm>
          <a:off x="9258300" y="127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xdr:cNvCxnSpPr/>
      </xdr:nvCxnSpPr>
      <xdr:spPr>
        <a:xfrm>
          <a:off x="9154160" y="13001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xdr:cNvSpPr txBox="1"/>
      </xdr:nvSpPr>
      <xdr:spPr>
        <a:xfrm>
          <a:off x="9258300" y="13710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xdr:cNvSpPr/>
      </xdr:nvSpPr>
      <xdr:spPr>
        <a:xfrm>
          <a:off x="9192260" y="13854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xdr:cNvSpPr/>
      </xdr:nvSpPr>
      <xdr:spPr>
        <a:xfrm>
          <a:off x="7670800" y="138933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xdr:cNvSpPr/>
      </xdr:nvSpPr>
      <xdr:spPr>
        <a:xfrm>
          <a:off x="687324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xdr:cNvSpPr/>
      </xdr:nvSpPr>
      <xdr:spPr>
        <a:xfrm>
          <a:off x="609854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55" name="楕円 354"/>
        <xdr:cNvSpPr/>
      </xdr:nvSpPr>
      <xdr:spPr>
        <a:xfrm>
          <a:off x="9192260" y="14292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128998</xdr:rowOff>
    </xdr:from>
    <xdr:ext cx="469744" cy="259045"/>
    <xdr:sp macro="" textlink="">
      <xdr:nvSpPr>
        <xdr:cNvPr id="356" name="【公営住宅】&#10;一人当たり面積該当値テキスト"/>
        <xdr:cNvSpPr txBox="1"/>
      </xdr:nvSpPr>
      <xdr:spPr>
        <a:xfrm>
          <a:off x="9258300" y="142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42621</xdr:rowOff>
    </xdr:from>
    <xdr:to>
      <xdr:col>50</xdr:col>
      <xdr:colOff>165100</xdr:colOff>
      <xdr:row>85</xdr:row>
      <xdr:rowOff>144221</xdr:rowOff>
    </xdr:to>
    <xdr:sp macro="" textlink="">
      <xdr:nvSpPr>
        <xdr:cNvPr id="357" name="楕円 356"/>
        <xdr:cNvSpPr/>
      </xdr:nvSpPr>
      <xdr:spPr>
        <a:xfrm>
          <a:off x="8445500" y="142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93421</xdr:rowOff>
    </xdr:from>
    <xdr:to>
      <xdr:col>55</xdr:col>
      <xdr:colOff>0</xdr:colOff>
      <xdr:row>85</xdr:row>
      <xdr:rowOff>93421</xdr:rowOff>
    </xdr:to>
    <xdr:cxnSp macro="">
      <xdr:nvCxnSpPr>
        <xdr:cNvPr id="358" name="直線コネクタ 357"/>
        <xdr:cNvCxnSpPr/>
      </xdr:nvCxnSpPr>
      <xdr:spPr>
        <a:xfrm>
          <a:off x="8496300" y="1434282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42621</xdr:rowOff>
    </xdr:from>
    <xdr:to>
      <xdr:col>46</xdr:col>
      <xdr:colOff>38100</xdr:colOff>
      <xdr:row>85</xdr:row>
      <xdr:rowOff>144221</xdr:rowOff>
    </xdr:to>
    <xdr:sp macro="" textlink="">
      <xdr:nvSpPr>
        <xdr:cNvPr id="359" name="楕円 358"/>
        <xdr:cNvSpPr/>
      </xdr:nvSpPr>
      <xdr:spPr>
        <a:xfrm>
          <a:off x="7670800" y="142920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93421</xdr:rowOff>
    </xdr:from>
    <xdr:to>
      <xdr:col>50</xdr:col>
      <xdr:colOff>114300</xdr:colOff>
      <xdr:row>85</xdr:row>
      <xdr:rowOff>93421</xdr:rowOff>
    </xdr:to>
    <xdr:cxnSp macro="">
      <xdr:nvCxnSpPr>
        <xdr:cNvPr id="360" name="直線コネクタ 359"/>
        <xdr:cNvCxnSpPr/>
      </xdr:nvCxnSpPr>
      <xdr:spPr>
        <a:xfrm>
          <a:off x="7713980" y="1434282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41708</xdr:rowOff>
    </xdr:from>
    <xdr:to>
      <xdr:col>41</xdr:col>
      <xdr:colOff>101600</xdr:colOff>
      <xdr:row>85</xdr:row>
      <xdr:rowOff>143308</xdr:rowOff>
    </xdr:to>
    <xdr:sp macro="" textlink="">
      <xdr:nvSpPr>
        <xdr:cNvPr id="361" name="楕円 360"/>
        <xdr:cNvSpPr/>
      </xdr:nvSpPr>
      <xdr:spPr>
        <a:xfrm>
          <a:off x="6873240" y="142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92508</xdr:rowOff>
    </xdr:from>
    <xdr:to>
      <xdr:col>45</xdr:col>
      <xdr:colOff>177800</xdr:colOff>
      <xdr:row>85</xdr:row>
      <xdr:rowOff>93421</xdr:rowOff>
    </xdr:to>
    <xdr:cxnSp macro="">
      <xdr:nvCxnSpPr>
        <xdr:cNvPr id="362" name="直線コネクタ 361"/>
        <xdr:cNvCxnSpPr/>
      </xdr:nvCxnSpPr>
      <xdr:spPr>
        <a:xfrm>
          <a:off x="6924040" y="14341908"/>
          <a:ext cx="78994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41708</xdr:rowOff>
    </xdr:from>
    <xdr:to>
      <xdr:col>36</xdr:col>
      <xdr:colOff>165100</xdr:colOff>
      <xdr:row>85</xdr:row>
      <xdr:rowOff>143308</xdr:rowOff>
    </xdr:to>
    <xdr:sp macro="" textlink="">
      <xdr:nvSpPr>
        <xdr:cNvPr id="363" name="楕円 362"/>
        <xdr:cNvSpPr/>
      </xdr:nvSpPr>
      <xdr:spPr>
        <a:xfrm>
          <a:off x="6098540" y="142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92508</xdr:rowOff>
    </xdr:from>
    <xdr:to>
      <xdr:col>41</xdr:col>
      <xdr:colOff>50800</xdr:colOff>
      <xdr:row>85</xdr:row>
      <xdr:rowOff>92508</xdr:rowOff>
    </xdr:to>
    <xdr:cxnSp macro="">
      <xdr:nvCxnSpPr>
        <xdr:cNvPr id="364" name="直線コネクタ 363"/>
        <xdr:cNvCxnSpPr/>
      </xdr:nvCxnSpPr>
      <xdr:spPr>
        <a:xfrm>
          <a:off x="6149340" y="143419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xdr:cNvSpPr txBox="1"/>
      </xdr:nvSpPr>
      <xdr:spPr>
        <a:xfrm>
          <a:off x="7509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xdr:cNvSpPr txBox="1"/>
      </xdr:nvSpPr>
      <xdr:spPr>
        <a:xfrm>
          <a:off x="671202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xdr:cNvSpPr txBox="1"/>
      </xdr:nvSpPr>
      <xdr:spPr>
        <a:xfrm>
          <a:off x="593732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135348</xdr:rowOff>
    </xdr:from>
    <xdr:ext cx="469744" cy="259045"/>
    <xdr:sp macro="" textlink="">
      <xdr:nvSpPr>
        <xdr:cNvPr id="369" name="n_1mainValue【公営住宅】&#10;一人当たり面積"/>
        <xdr:cNvSpPr txBox="1"/>
      </xdr:nvSpPr>
      <xdr:spPr>
        <a:xfrm>
          <a:off x="8271587" y="1438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135348</xdr:rowOff>
    </xdr:from>
    <xdr:ext cx="469744" cy="259045"/>
    <xdr:sp macro="" textlink="">
      <xdr:nvSpPr>
        <xdr:cNvPr id="370" name="n_2mainValue【公営住宅】&#10;一人当たり面積"/>
        <xdr:cNvSpPr txBox="1"/>
      </xdr:nvSpPr>
      <xdr:spPr>
        <a:xfrm>
          <a:off x="7509587" y="1438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134435</xdr:rowOff>
    </xdr:from>
    <xdr:ext cx="469744" cy="259045"/>
    <xdr:sp macro="" textlink="">
      <xdr:nvSpPr>
        <xdr:cNvPr id="371" name="n_3mainValue【公営住宅】&#10;一人当たり面積"/>
        <xdr:cNvSpPr txBox="1"/>
      </xdr:nvSpPr>
      <xdr:spPr>
        <a:xfrm>
          <a:off x="6712027" y="1438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134435</xdr:rowOff>
    </xdr:from>
    <xdr:ext cx="469744" cy="259045"/>
    <xdr:sp macro="" textlink="">
      <xdr:nvSpPr>
        <xdr:cNvPr id="372" name="n_4mainValue【公営住宅】&#10;一人当たり面積"/>
        <xdr:cNvSpPr txBox="1"/>
      </xdr:nvSpPr>
      <xdr:spPr>
        <a:xfrm>
          <a:off x="5937327" y="1438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1" name="テキスト ボックス 400"/>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413" name="直線コネクタ 412"/>
        <xdr:cNvCxnSpPr/>
      </xdr:nvCxnSpPr>
      <xdr:spPr>
        <a:xfrm flipV="1">
          <a:off x="14375764" y="54978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14" name="【認定こども園・幼稚園・保育所】&#10;有形固定資産減価償却率最小値テキスト"/>
        <xdr:cNvSpPr txBox="1"/>
      </xdr:nvSpPr>
      <xdr:spPr>
        <a:xfrm>
          <a:off x="144145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15" name="直線コネクタ 414"/>
        <xdr:cNvCxnSpPr/>
      </xdr:nvCxnSpPr>
      <xdr:spPr>
        <a:xfrm>
          <a:off x="14287500" y="6838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416" name="【認定こども園・幼稚園・保育所】&#10;有形固定資産減価償却率最大値テキスト"/>
        <xdr:cNvSpPr txBox="1"/>
      </xdr:nvSpPr>
      <xdr:spPr>
        <a:xfrm>
          <a:off x="14414500" y="527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417" name="直線コネクタ 416"/>
        <xdr:cNvCxnSpPr/>
      </xdr:nvCxnSpPr>
      <xdr:spPr>
        <a:xfrm>
          <a:off x="14287500" y="549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18" name="【認定こども園・幼稚園・保育所】&#10;有形固定資産減価償却率平均値テキスト"/>
        <xdr:cNvSpPr txBox="1"/>
      </xdr:nvSpPr>
      <xdr:spPr>
        <a:xfrm>
          <a:off x="144145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9" name="フローチャート: 判断 418"/>
        <xdr:cNvSpPr/>
      </xdr:nvSpPr>
      <xdr:spPr>
        <a:xfrm>
          <a:off x="14325600" y="625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420" name="フローチャート: 判断 419"/>
        <xdr:cNvSpPr/>
      </xdr:nvSpPr>
      <xdr:spPr>
        <a:xfrm>
          <a:off x="13578840" y="631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421" name="フローチャート: 判断 420"/>
        <xdr:cNvSpPr/>
      </xdr:nvSpPr>
      <xdr:spPr>
        <a:xfrm>
          <a:off x="1280414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22" name="フローチャート: 判断 421"/>
        <xdr:cNvSpPr/>
      </xdr:nvSpPr>
      <xdr:spPr>
        <a:xfrm>
          <a:off x="12029440" y="625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23" name="フローチャート: 判断 422"/>
        <xdr:cNvSpPr/>
      </xdr:nvSpPr>
      <xdr:spPr>
        <a:xfrm>
          <a:off x="1123188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429" name="楕円 428"/>
        <xdr:cNvSpPr/>
      </xdr:nvSpPr>
      <xdr:spPr>
        <a:xfrm>
          <a:off x="14325600" y="6666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43197</xdr:rowOff>
    </xdr:from>
    <xdr:ext cx="405111" cy="259045"/>
    <xdr:sp macro="" textlink="">
      <xdr:nvSpPr>
        <xdr:cNvPr id="430" name="【認定こども園・幼稚園・保育所】&#10;有形固定資産減価償却率該当値テキスト"/>
        <xdr:cNvSpPr txBox="1"/>
      </xdr:nvSpPr>
      <xdr:spPr>
        <a:xfrm>
          <a:off x="14414500" y="658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431" name="楕円 430"/>
        <xdr:cNvSpPr/>
      </xdr:nvSpPr>
      <xdr:spPr>
        <a:xfrm>
          <a:off x="135788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7620</xdr:rowOff>
    </xdr:to>
    <xdr:cxnSp macro="">
      <xdr:nvCxnSpPr>
        <xdr:cNvPr id="432" name="直線コネクタ 431"/>
        <xdr:cNvCxnSpPr/>
      </xdr:nvCxnSpPr>
      <xdr:spPr>
        <a:xfrm>
          <a:off x="13629640" y="664845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158750</xdr:rowOff>
    </xdr:from>
    <xdr:to>
      <xdr:col>76</xdr:col>
      <xdr:colOff>165100</xdr:colOff>
      <xdr:row>39</xdr:row>
      <xdr:rowOff>88900</xdr:rowOff>
    </xdr:to>
    <xdr:sp macro="" textlink="">
      <xdr:nvSpPr>
        <xdr:cNvPr id="433" name="楕円 432"/>
        <xdr:cNvSpPr/>
      </xdr:nvSpPr>
      <xdr:spPr>
        <a:xfrm>
          <a:off x="12804140" y="6529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110490</xdr:rowOff>
    </xdr:to>
    <xdr:cxnSp macro="">
      <xdr:nvCxnSpPr>
        <xdr:cNvPr id="434" name="直線コネクタ 433"/>
        <xdr:cNvCxnSpPr/>
      </xdr:nvCxnSpPr>
      <xdr:spPr>
        <a:xfrm>
          <a:off x="12854940" y="657606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435" name="楕円 434"/>
        <xdr:cNvSpPr/>
      </xdr:nvSpPr>
      <xdr:spPr>
        <a:xfrm>
          <a:off x="12029440" y="645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133350</xdr:rowOff>
    </xdr:from>
    <xdr:to>
      <xdr:col>76</xdr:col>
      <xdr:colOff>114300</xdr:colOff>
      <xdr:row>39</xdr:row>
      <xdr:rowOff>38100</xdr:rowOff>
    </xdr:to>
    <xdr:cxnSp macro="">
      <xdr:nvCxnSpPr>
        <xdr:cNvPr id="436" name="直線コネクタ 435"/>
        <xdr:cNvCxnSpPr/>
      </xdr:nvCxnSpPr>
      <xdr:spPr>
        <a:xfrm>
          <a:off x="12072620" y="6503670"/>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437" name="楕円 436"/>
        <xdr:cNvSpPr/>
      </xdr:nvSpPr>
      <xdr:spPr>
        <a:xfrm>
          <a:off x="1123188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133350</xdr:rowOff>
    </xdr:to>
    <xdr:cxnSp macro="">
      <xdr:nvCxnSpPr>
        <xdr:cNvPr id="438" name="直線コネクタ 437"/>
        <xdr:cNvCxnSpPr/>
      </xdr:nvCxnSpPr>
      <xdr:spPr>
        <a:xfrm>
          <a:off x="11282680" y="642747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439" name="n_1aveValue【認定こども園・幼稚園・保育所】&#10;有形固定資産減価償却率"/>
        <xdr:cNvSpPr txBox="1"/>
      </xdr:nvSpPr>
      <xdr:spPr>
        <a:xfrm>
          <a:off x="134372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440" name="n_2aveValue【認定こども園・幼稚園・保育所】&#10;有形固定資産減価償却率"/>
        <xdr:cNvSpPr txBox="1"/>
      </xdr:nvSpPr>
      <xdr:spPr>
        <a:xfrm>
          <a:off x="126752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441" name="n_3aveValue【認定こども園・幼稚園・保育所】&#10;有形固定資産減価償却率"/>
        <xdr:cNvSpPr txBox="1"/>
      </xdr:nvSpPr>
      <xdr:spPr>
        <a:xfrm>
          <a:off x="119005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42" name="n_4aveValue【認定こども園・幼稚園・保育所】&#10;有形固定資産減価償却率"/>
        <xdr:cNvSpPr txBox="1"/>
      </xdr:nvSpPr>
      <xdr:spPr>
        <a:xfrm>
          <a:off x="1110298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443" name="n_1mainValue【認定こども園・幼稚園・保育所】&#10;有形固定資産減価償却率"/>
        <xdr:cNvSpPr txBox="1"/>
      </xdr:nvSpPr>
      <xdr:spPr>
        <a:xfrm>
          <a:off x="134372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80027</xdr:rowOff>
    </xdr:from>
    <xdr:ext cx="405111" cy="259045"/>
    <xdr:sp macro="" textlink="">
      <xdr:nvSpPr>
        <xdr:cNvPr id="444" name="n_2mainValue【認定こども園・幼稚園・保育所】&#10;有形固定資産減価償却率"/>
        <xdr:cNvSpPr txBox="1"/>
      </xdr:nvSpPr>
      <xdr:spPr>
        <a:xfrm>
          <a:off x="126752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mainValue【認定こども園・幼稚園・保育所】&#10;有形固定資産減価償却率"/>
        <xdr:cNvSpPr txBox="1"/>
      </xdr:nvSpPr>
      <xdr:spPr>
        <a:xfrm>
          <a:off x="119005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446" name="n_4mainValue【認定こども園・幼稚園・保育所】&#10;有形固定資産減価償却率"/>
        <xdr:cNvSpPr txBox="1"/>
      </xdr:nvSpPr>
      <xdr:spPr>
        <a:xfrm>
          <a:off x="1110298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72" name="直線コネクタ 471"/>
        <xdr:cNvCxnSpPr/>
      </xdr:nvCxnSpPr>
      <xdr:spPr>
        <a:xfrm flipV="1">
          <a:off x="19509104" y="5484223"/>
          <a:ext cx="0" cy="157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73" name="【認定こども園・幼稚園・保育所】&#10;一人当たり面積最小値テキスト"/>
        <xdr:cNvSpPr txBox="1"/>
      </xdr:nvSpPr>
      <xdr:spPr>
        <a:xfrm>
          <a:off x="19547840" y="706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74" name="直線コネクタ 473"/>
        <xdr:cNvCxnSpPr/>
      </xdr:nvCxnSpPr>
      <xdr:spPr>
        <a:xfrm>
          <a:off x="19443700" y="7057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75" name="【認定こども園・幼稚園・保育所】&#10;一人当たり面積最大値テキスト"/>
        <xdr:cNvSpPr txBox="1"/>
      </xdr:nvSpPr>
      <xdr:spPr>
        <a:xfrm>
          <a:off x="19547840" y="52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76" name="直線コネクタ 475"/>
        <xdr:cNvCxnSpPr/>
      </xdr:nvCxnSpPr>
      <xdr:spPr>
        <a:xfrm>
          <a:off x="19443700" y="5484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477" name="【認定こども園・幼稚園・保育所】&#10;一人当たり面積平均値テキスト"/>
        <xdr:cNvSpPr txBox="1"/>
      </xdr:nvSpPr>
      <xdr:spPr>
        <a:xfrm>
          <a:off x="19547840" y="6564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478" name="フローチャート: 判断 477"/>
        <xdr:cNvSpPr/>
      </xdr:nvSpPr>
      <xdr:spPr>
        <a:xfrm>
          <a:off x="1945894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479" name="フローチャート: 判断 478"/>
        <xdr:cNvSpPr/>
      </xdr:nvSpPr>
      <xdr:spPr>
        <a:xfrm>
          <a:off x="1873504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80" name="フローチャート: 判断 479"/>
        <xdr:cNvSpPr/>
      </xdr:nvSpPr>
      <xdr:spPr>
        <a:xfrm>
          <a:off x="17937480" y="6691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481" name="フローチャート: 判断 480"/>
        <xdr:cNvSpPr/>
      </xdr:nvSpPr>
      <xdr:spPr>
        <a:xfrm>
          <a:off x="17162780" y="6691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482" name="フローチャート: 判断 481"/>
        <xdr:cNvSpPr/>
      </xdr:nvSpPr>
      <xdr:spPr>
        <a:xfrm>
          <a:off x="16388080" y="6669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488" name="楕円 487"/>
        <xdr:cNvSpPr/>
      </xdr:nvSpPr>
      <xdr:spPr>
        <a:xfrm>
          <a:off x="1945894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489" name="【認定こども園・幼稚園・保育所】&#10;一人当たり面積該当値テキスト"/>
        <xdr:cNvSpPr txBox="1"/>
      </xdr:nvSpPr>
      <xdr:spPr>
        <a:xfrm>
          <a:off x="1954784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90" name="楕円 489"/>
        <xdr:cNvSpPr/>
      </xdr:nvSpPr>
      <xdr:spPr>
        <a:xfrm>
          <a:off x="1873504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152400</xdr:rowOff>
    </xdr:to>
    <xdr:cxnSp macro="">
      <xdr:nvCxnSpPr>
        <xdr:cNvPr id="491" name="直線コネクタ 490"/>
        <xdr:cNvCxnSpPr/>
      </xdr:nvCxnSpPr>
      <xdr:spPr>
        <a:xfrm>
          <a:off x="18778220" y="68580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92" name="楕円 491"/>
        <xdr:cNvSpPr/>
      </xdr:nvSpPr>
      <xdr:spPr>
        <a:xfrm>
          <a:off x="1793748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152400</xdr:rowOff>
    </xdr:to>
    <xdr:cxnSp macro="">
      <xdr:nvCxnSpPr>
        <xdr:cNvPr id="493" name="直線コネクタ 492"/>
        <xdr:cNvCxnSpPr/>
      </xdr:nvCxnSpPr>
      <xdr:spPr>
        <a:xfrm>
          <a:off x="17988280" y="68580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94" name="楕円 493"/>
        <xdr:cNvSpPr/>
      </xdr:nvSpPr>
      <xdr:spPr>
        <a:xfrm>
          <a:off x="1716278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152400</xdr:rowOff>
    </xdr:to>
    <xdr:cxnSp macro="">
      <xdr:nvCxnSpPr>
        <xdr:cNvPr id="495" name="直線コネクタ 494"/>
        <xdr:cNvCxnSpPr/>
      </xdr:nvCxnSpPr>
      <xdr:spPr>
        <a:xfrm>
          <a:off x="17213580" y="68580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496" name="楕円 495"/>
        <xdr:cNvSpPr/>
      </xdr:nvSpPr>
      <xdr:spPr>
        <a:xfrm>
          <a:off x="1638808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152400</xdr:rowOff>
    </xdr:to>
    <xdr:cxnSp macro="">
      <xdr:nvCxnSpPr>
        <xdr:cNvPr id="497" name="直線コネクタ 496"/>
        <xdr:cNvCxnSpPr/>
      </xdr:nvCxnSpPr>
      <xdr:spPr>
        <a:xfrm>
          <a:off x="16431260" y="68580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498" name="n_1aveValue【認定こども園・幼稚園・保育所】&#10;一人当たり面積"/>
        <xdr:cNvSpPr txBox="1"/>
      </xdr:nvSpPr>
      <xdr:spPr>
        <a:xfrm>
          <a:off x="1856112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499" name="n_2aveValue【認定こども園・幼稚園・保育所】&#10;一人当たり面積"/>
        <xdr:cNvSpPr txBox="1"/>
      </xdr:nvSpPr>
      <xdr:spPr>
        <a:xfrm>
          <a:off x="17776267" y="6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00" name="n_3aveValue【認定こども園・幼稚園・保育所】&#10;一人当たり面積"/>
        <xdr:cNvSpPr txBox="1"/>
      </xdr:nvSpPr>
      <xdr:spPr>
        <a:xfrm>
          <a:off x="17001567" y="6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01" name="n_4aveValue【認定こども園・幼稚園・保育所】&#10;一人当たり面積"/>
        <xdr:cNvSpPr txBox="1"/>
      </xdr:nvSpPr>
      <xdr:spPr>
        <a:xfrm>
          <a:off x="16226867" y="644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502" name="n_1mainValue【認定こども園・幼稚園・保育所】&#10;一人当たり面積"/>
        <xdr:cNvSpPr txBox="1"/>
      </xdr:nvSpPr>
      <xdr:spPr>
        <a:xfrm>
          <a:off x="185611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503" name="n_2mainValue【認定こども園・幼稚園・保育所】&#10;一人当たり面積"/>
        <xdr:cNvSpPr txBox="1"/>
      </xdr:nvSpPr>
      <xdr:spPr>
        <a:xfrm>
          <a:off x="1777626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04" name="n_3mainValue【認定こども園・幼稚園・保育所】&#10;一人当たり面積"/>
        <xdr:cNvSpPr txBox="1"/>
      </xdr:nvSpPr>
      <xdr:spPr>
        <a:xfrm>
          <a:off x="1700156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05" name="n_4mainValue【認定こども園・幼稚園・保育所】&#10;一人当たり面積"/>
        <xdr:cNvSpPr txBox="1"/>
      </xdr:nvSpPr>
      <xdr:spPr>
        <a:xfrm>
          <a:off x="1622686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528" name="直線コネクタ 527"/>
        <xdr:cNvCxnSpPr/>
      </xdr:nvCxnSpPr>
      <xdr:spPr>
        <a:xfrm flipV="1">
          <a:off x="14375764" y="9511284"/>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29" name="【学校施設】&#10;有形固定資産減価償却率最小値テキスト"/>
        <xdr:cNvSpPr txBox="1"/>
      </xdr:nvSpPr>
      <xdr:spPr>
        <a:xfrm>
          <a:off x="14414500" y="1060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30" name="直線コネクタ 529"/>
        <xdr:cNvCxnSpPr/>
      </xdr:nvCxnSpPr>
      <xdr:spPr>
        <a:xfrm>
          <a:off x="14287500" y="10604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1" name="【学校施設】&#10;有形固定資産減価償却率最大値テキスト"/>
        <xdr:cNvSpPr txBox="1"/>
      </xdr:nvSpPr>
      <xdr:spPr>
        <a:xfrm>
          <a:off x="14414500" y="929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2" name="直線コネクタ 531"/>
        <xdr:cNvCxnSpPr/>
      </xdr:nvCxnSpPr>
      <xdr:spPr>
        <a:xfrm>
          <a:off x="14287500" y="9511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533" name="【学校施設】&#10;有形固定資産減価償却率平均値テキスト"/>
        <xdr:cNvSpPr txBox="1"/>
      </xdr:nvSpPr>
      <xdr:spPr>
        <a:xfrm>
          <a:off x="14414500" y="9940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534" name="フローチャート: 判断 533"/>
        <xdr:cNvSpPr/>
      </xdr:nvSpPr>
      <xdr:spPr>
        <a:xfrm>
          <a:off x="14325600" y="1008532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535" name="フローチャート: 判断 534"/>
        <xdr:cNvSpPr/>
      </xdr:nvSpPr>
      <xdr:spPr>
        <a:xfrm>
          <a:off x="13578840" y="10061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36" name="フローチャート: 判断 535"/>
        <xdr:cNvSpPr/>
      </xdr:nvSpPr>
      <xdr:spPr>
        <a:xfrm>
          <a:off x="12804140" y="10052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37" name="フローチャート: 判断 536"/>
        <xdr:cNvSpPr/>
      </xdr:nvSpPr>
      <xdr:spPr>
        <a:xfrm>
          <a:off x="12029440" y="10034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38" name="フローチャート: 判断 537"/>
        <xdr:cNvSpPr/>
      </xdr:nvSpPr>
      <xdr:spPr>
        <a:xfrm>
          <a:off x="112318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544" name="楕円 543"/>
        <xdr:cNvSpPr/>
      </xdr:nvSpPr>
      <xdr:spPr>
        <a:xfrm>
          <a:off x="14325600" y="103695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545" name="【学校施設】&#10;有形固定資産減価償却率該当値テキスト"/>
        <xdr:cNvSpPr txBox="1"/>
      </xdr:nvSpPr>
      <xdr:spPr>
        <a:xfrm>
          <a:off x="144145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70358</xdr:rowOff>
    </xdr:from>
    <xdr:to>
      <xdr:col>81</xdr:col>
      <xdr:colOff>101600</xdr:colOff>
      <xdr:row>62</xdr:row>
      <xdr:rowOff>508</xdr:rowOff>
    </xdr:to>
    <xdr:sp macro="" textlink="">
      <xdr:nvSpPr>
        <xdr:cNvPr id="546" name="楕円 545"/>
        <xdr:cNvSpPr/>
      </xdr:nvSpPr>
      <xdr:spPr>
        <a:xfrm>
          <a:off x="13578840" y="10296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121158</xdr:rowOff>
    </xdr:from>
    <xdr:to>
      <xdr:col>85</xdr:col>
      <xdr:colOff>127000</xdr:colOff>
      <xdr:row>62</xdr:row>
      <xdr:rowOff>22860</xdr:rowOff>
    </xdr:to>
    <xdr:cxnSp macro="">
      <xdr:nvCxnSpPr>
        <xdr:cNvPr id="547" name="直線コネクタ 546"/>
        <xdr:cNvCxnSpPr/>
      </xdr:nvCxnSpPr>
      <xdr:spPr>
        <a:xfrm>
          <a:off x="13629640" y="10347198"/>
          <a:ext cx="74676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70358</xdr:rowOff>
    </xdr:from>
    <xdr:to>
      <xdr:col>76</xdr:col>
      <xdr:colOff>165100</xdr:colOff>
      <xdr:row>62</xdr:row>
      <xdr:rowOff>508</xdr:rowOff>
    </xdr:to>
    <xdr:sp macro="" textlink="">
      <xdr:nvSpPr>
        <xdr:cNvPr id="548" name="楕円 547"/>
        <xdr:cNvSpPr/>
      </xdr:nvSpPr>
      <xdr:spPr>
        <a:xfrm>
          <a:off x="12804140" y="10296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121158</xdr:rowOff>
    </xdr:from>
    <xdr:to>
      <xdr:col>81</xdr:col>
      <xdr:colOff>50800</xdr:colOff>
      <xdr:row>61</xdr:row>
      <xdr:rowOff>121158</xdr:rowOff>
    </xdr:to>
    <xdr:cxnSp macro="">
      <xdr:nvCxnSpPr>
        <xdr:cNvPr id="549" name="直線コネクタ 548"/>
        <xdr:cNvCxnSpPr/>
      </xdr:nvCxnSpPr>
      <xdr:spPr>
        <a:xfrm>
          <a:off x="12854940" y="1034719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56642</xdr:rowOff>
    </xdr:from>
    <xdr:to>
      <xdr:col>72</xdr:col>
      <xdr:colOff>38100</xdr:colOff>
      <xdr:row>61</xdr:row>
      <xdr:rowOff>158242</xdr:rowOff>
    </xdr:to>
    <xdr:sp macro="" textlink="">
      <xdr:nvSpPr>
        <xdr:cNvPr id="550" name="楕円 549"/>
        <xdr:cNvSpPr/>
      </xdr:nvSpPr>
      <xdr:spPr>
        <a:xfrm>
          <a:off x="12029440" y="102826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107442</xdr:rowOff>
    </xdr:from>
    <xdr:to>
      <xdr:col>76</xdr:col>
      <xdr:colOff>114300</xdr:colOff>
      <xdr:row>61</xdr:row>
      <xdr:rowOff>121158</xdr:rowOff>
    </xdr:to>
    <xdr:cxnSp macro="">
      <xdr:nvCxnSpPr>
        <xdr:cNvPr id="551" name="直線コネクタ 550"/>
        <xdr:cNvCxnSpPr/>
      </xdr:nvCxnSpPr>
      <xdr:spPr>
        <a:xfrm>
          <a:off x="12072620" y="10333482"/>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52" name="楕円 551"/>
        <xdr:cNvSpPr/>
      </xdr:nvSpPr>
      <xdr:spPr>
        <a:xfrm>
          <a:off x="1123188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107442</xdr:rowOff>
    </xdr:to>
    <xdr:cxnSp macro="">
      <xdr:nvCxnSpPr>
        <xdr:cNvPr id="553" name="直線コネクタ 552"/>
        <xdr:cNvCxnSpPr/>
      </xdr:nvCxnSpPr>
      <xdr:spPr>
        <a:xfrm>
          <a:off x="11282680" y="10306050"/>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554" name="n_1aveValue【学校施設】&#10;有形固定資産減価償却率"/>
        <xdr:cNvSpPr txBox="1"/>
      </xdr:nvSpPr>
      <xdr:spPr>
        <a:xfrm>
          <a:off x="13437244"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55" name="n_2aveValue【学校施設】&#10;有形固定資産減価償却率"/>
        <xdr:cNvSpPr txBox="1"/>
      </xdr:nvSpPr>
      <xdr:spPr>
        <a:xfrm>
          <a:off x="12675244" y="983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56" name="n_3aveValue【学校施設】&#10;有形固定資産減価償却率"/>
        <xdr:cNvSpPr txBox="1"/>
      </xdr:nvSpPr>
      <xdr:spPr>
        <a:xfrm>
          <a:off x="119005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57" name="n_4aveValue【学校施設】&#10;有形固定資産減価償却率"/>
        <xdr:cNvSpPr txBox="1"/>
      </xdr:nvSpPr>
      <xdr:spPr>
        <a:xfrm>
          <a:off x="1110298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163085</xdr:rowOff>
    </xdr:from>
    <xdr:ext cx="405111" cy="259045"/>
    <xdr:sp macro="" textlink="">
      <xdr:nvSpPr>
        <xdr:cNvPr id="558" name="n_1mainValue【学校施設】&#10;有形固定資産減価償却率"/>
        <xdr:cNvSpPr txBox="1"/>
      </xdr:nvSpPr>
      <xdr:spPr>
        <a:xfrm>
          <a:off x="13437244" y="1038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59" name="n_2mainValue【学校施設】&#10;有形固定資産減価償却率"/>
        <xdr:cNvSpPr txBox="1"/>
      </xdr:nvSpPr>
      <xdr:spPr>
        <a:xfrm>
          <a:off x="12675244" y="10389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149369</xdr:rowOff>
    </xdr:from>
    <xdr:ext cx="405111" cy="259045"/>
    <xdr:sp macro="" textlink="">
      <xdr:nvSpPr>
        <xdr:cNvPr id="560" name="n_3mainValue【学校施設】&#10;有形固定資産減価償却率"/>
        <xdr:cNvSpPr txBox="1"/>
      </xdr:nvSpPr>
      <xdr:spPr>
        <a:xfrm>
          <a:off x="11900544" y="103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61" name="n_4mainValue【学校施設】&#10;有形固定資産減価償却率"/>
        <xdr:cNvSpPr txBox="1"/>
      </xdr:nvSpPr>
      <xdr:spPr>
        <a:xfrm>
          <a:off x="1110298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588" name="直線コネクタ 587"/>
        <xdr:cNvCxnSpPr/>
      </xdr:nvCxnSpPr>
      <xdr:spPr>
        <a:xfrm flipV="1">
          <a:off x="19509104" y="9252313"/>
          <a:ext cx="0" cy="1548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89" name="【学校施設】&#10;一人当たり面積最小値テキスト"/>
        <xdr:cNvSpPr txBox="1"/>
      </xdr:nvSpPr>
      <xdr:spPr>
        <a:xfrm>
          <a:off x="19547840" y="108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90" name="直線コネクタ 589"/>
        <xdr:cNvCxnSpPr/>
      </xdr:nvCxnSpPr>
      <xdr:spPr>
        <a:xfrm>
          <a:off x="1944370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591" name="【学校施設】&#10;一人当たり面積最大値テキスト"/>
        <xdr:cNvSpPr txBox="1"/>
      </xdr:nvSpPr>
      <xdr:spPr>
        <a:xfrm>
          <a:off x="19547840" y="903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592" name="直線コネクタ 591"/>
        <xdr:cNvCxnSpPr/>
      </xdr:nvCxnSpPr>
      <xdr:spPr>
        <a:xfrm>
          <a:off x="19443700" y="9252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593" name="【学校施設】&#10;一人当たり面積平均値テキスト"/>
        <xdr:cNvSpPr txBox="1"/>
      </xdr:nvSpPr>
      <xdr:spPr>
        <a:xfrm>
          <a:off x="19547840" y="10336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594" name="フローチャート: 判断 593"/>
        <xdr:cNvSpPr/>
      </xdr:nvSpPr>
      <xdr:spPr>
        <a:xfrm>
          <a:off x="19458940" y="10481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595" name="フローチャート: 判断 594"/>
        <xdr:cNvSpPr/>
      </xdr:nvSpPr>
      <xdr:spPr>
        <a:xfrm>
          <a:off x="18735040" y="104865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96" name="フローチャート: 判断 595"/>
        <xdr:cNvSpPr/>
      </xdr:nvSpPr>
      <xdr:spPr>
        <a:xfrm>
          <a:off x="17937480" y="1050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97" name="フローチャート: 判断 596"/>
        <xdr:cNvSpPr/>
      </xdr:nvSpPr>
      <xdr:spPr>
        <a:xfrm>
          <a:off x="17162780" y="1050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598" name="フローチャート: 判断 597"/>
        <xdr:cNvSpPr/>
      </xdr:nvSpPr>
      <xdr:spPr>
        <a:xfrm>
          <a:off x="16388080" y="105018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56424</xdr:rowOff>
    </xdr:from>
    <xdr:to>
      <xdr:col>116</xdr:col>
      <xdr:colOff>114300</xdr:colOff>
      <xdr:row>63</xdr:row>
      <xdr:rowOff>158024</xdr:rowOff>
    </xdr:to>
    <xdr:sp macro="" textlink="">
      <xdr:nvSpPr>
        <xdr:cNvPr id="604" name="楕円 603"/>
        <xdr:cNvSpPr/>
      </xdr:nvSpPr>
      <xdr:spPr>
        <a:xfrm>
          <a:off x="19458940" y="106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34851</xdr:rowOff>
    </xdr:from>
    <xdr:ext cx="469744" cy="259045"/>
    <xdr:sp macro="" textlink="">
      <xdr:nvSpPr>
        <xdr:cNvPr id="605" name="【学校施設】&#10;一人当たり面積該当値テキスト"/>
        <xdr:cNvSpPr txBox="1"/>
      </xdr:nvSpPr>
      <xdr:spPr>
        <a:xfrm>
          <a:off x="19547840" y="1059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49893</xdr:rowOff>
    </xdr:from>
    <xdr:to>
      <xdr:col>112</xdr:col>
      <xdr:colOff>38100</xdr:colOff>
      <xdr:row>63</xdr:row>
      <xdr:rowOff>151493</xdr:rowOff>
    </xdr:to>
    <xdr:sp macro="" textlink="">
      <xdr:nvSpPr>
        <xdr:cNvPr id="606" name="楕円 605"/>
        <xdr:cNvSpPr/>
      </xdr:nvSpPr>
      <xdr:spPr>
        <a:xfrm>
          <a:off x="18735040" y="106112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100693</xdr:rowOff>
    </xdr:from>
    <xdr:to>
      <xdr:col>116</xdr:col>
      <xdr:colOff>63500</xdr:colOff>
      <xdr:row>63</xdr:row>
      <xdr:rowOff>107224</xdr:rowOff>
    </xdr:to>
    <xdr:cxnSp macro="">
      <xdr:nvCxnSpPr>
        <xdr:cNvPr id="607" name="直線コネクタ 606"/>
        <xdr:cNvCxnSpPr/>
      </xdr:nvCxnSpPr>
      <xdr:spPr>
        <a:xfrm>
          <a:off x="18778220" y="10662013"/>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50981</xdr:rowOff>
    </xdr:from>
    <xdr:to>
      <xdr:col>107</xdr:col>
      <xdr:colOff>101600</xdr:colOff>
      <xdr:row>63</xdr:row>
      <xdr:rowOff>152581</xdr:rowOff>
    </xdr:to>
    <xdr:sp macro="" textlink="">
      <xdr:nvSpPr>
        <xdr:cNvPr id="608" name="楕円 607"/>
        <xdr:cNvSpPr/>
      </xdr:nvSpPr>
      <xdr:spPr>
        <a:xfrm>
          <a:off x="17937480" y="106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100693</xdr:rowOff>
    </xdr:from>
    <xdr:to>
      <xdr:col>111</xdr:col>
      <xdr:colOff>177800</xdr:colOff>
      <xdr:row>63</xdr:row>
      <xdr:rowOff>101781</xdr:rowOff>
    </xdr:to>
    <xdr:cxnSp macro="">
      <xdr:nvCxnSpPr>
        <xdr:cNvPr id="609" name="直線コネクタ 608"/>
        <xdr:cNvCxnSpPr/>
      </xdr:nvCxnSpPr>
      <xdr:spPr>
        <a:xfrm flipV="1">
          <a:off x="17988280" y="10662013"/>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37919</xdr:rowOff>
    </xdr:from>
    <xdr:to>
      <xdr:col>102</xdr:col>
      <xdr:colOff>165100</xdr:colOff>
      <xdr:row>63</xdr:row>
      <xdr:rowOff>139519</xdr:rowOff>
    </xdr:to>
    <xdr:sp macro="" textlink="">
      <xdr:nvSpPr>
        <xdr:cNvPr id="610" name="楕円 609"/>
        <xdr:cNvSpPr/>
      </xdr:nvSpPr>
      <xdr:spPr>
        <a:xfrm>
          <a:off x="17162780" y="105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88719</xdr:rowOff>
    </xdr:from>
    <xdr:to>
      <xdr:col>107</xdr:col>
      <xdr:colOff>50800</xdr:colOff>
      <xdr:row>63</xdr:row>
      <xdr:rowOff>101781</xdr:rowOff>
    </xdr:to>
    <xdr:cxnSp macro="">
      <xdr:nvCxnSpPr>
        <xdr:cNvPr id="611" name="直線コネクタ 610"/>
        <xdr:cNvCxnSpPr/>
      </xdr:nvCxnSpPr>
      <xdr:spPr>
        <a:xfrm>
          <a:off x="17213580" y="10650039"/>
          <a:ext cx="7747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612" name="楕円 611"/>
        <xdr:cNvSpPr/>
      </xdr:nvSpPr>
      <xdr:spPr>
        <a:xfrm>
          <a:off x="16388080" y="10598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88719</xdr:rowOff>
    </xdr:to>
    <xdr:cxnSp macro="">
      <xdr:nvCxnSpPr>
        <xdr:cNvPr id="613" name="直線コネクタ 612"/>
        <xdr:cNvCxnSpPr/>
      </xdr:nvCxnSpPr>
      <xdr:spPr>
        <a:xfrm>
          <a:off x="16431260" y="10648950"/>
          <a:ext cx="7823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614" name="n_1aveValue【学校施設】&#10;一人当たり面積"/>
        <xdr:cNvSpPr txBox="1"/>
      </xdr:nvSpPr>
      <xdr:spPr>
        <a:xfrm>
          <a:off x="18561127" y="1026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615" name="n_2aveValue【学校施設】&#10;一人当たり面積"/>
        <xdr:cNvSpPr txBox="1"/>
      </xdr:nvSpPr>
      <xdr:spPr>
        <a:xfrm>
          <a:off x="1777626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616" name="n_3aveValue【学校施設】&#10;一人当たり面積"/>
        <xdr:cNvSpPr txBox="1"/>
      </xdr:nvSpPr>
      <xdr:spPr>
        <a:xfrm>
          <a:off x="1700156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617" name="n_4aveValue【学校施設】&#10;一人当たり面積"/>
        <xdr:cNvSpPr txBox="1"/>
      </xdr:nvSpPr>
      <xdr:spPr>
        <a:xfrm>
          <a:off x="16226867" y="1028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142620</xdr:rowOff>
    </xdr:from>
    <xdr:ext cx="469744" cy="259045"/>
    <xdr:sp macro="" textlink="">
      <xdr:nvSpPr>
        <xdr:cNvPr id="618" name="n_1mainValue【学校施設】&#10;一人当たり面積"/>
        <xdr:cNvSpPr txBox="1"/>
      </xdr:nvSpPr>
      <xdr:spPr>
        <a:xfrm>
          <a:off x="18561127" y="1070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143708</xdr:rowOff>
    </xdr:from>
    <xdr:ext cx="469744" cy="259045"/>
    <xdr:sp macro="" textlink="">
      <xdr:nvSpPr>
        <xdr:cNvPr id="619" name="n_2mainValue【学校施設】&#10;一人当たり面積"/>
        <xdr:cNvSpPr txBox="1"/>
      </xdr:nvSpPr>
      <xdr:spPr>
        <a:xfrm>
          <a:off x="17776267" y="1070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130646</xdr:rowOff>
    </xdr:from>
    <xdr:ext cx="469744" cy="259045"/>
    <xdr:sp macro="" textlink="">
      <xdr:nvSpPr>
        <xdr:cNvPr id="620" name="n_3mainValue【学校施設】&#10;一人当たり面積"/>
        <xdr:cNvSpPr txBox="1"/>
      </xdr:nvSpPr>
      <xdr:spPr>
        <a:xfrm>
          <a:off x="17001567" y="1069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621" name="n_4mainValue【学校施設】&#10;一人当たり面積"/>
        <xdr:cNvSpPr txBox="1"/>
      </xdr:nvSpPr>
      <xdr:spPr>
        <a:xfrm>
          <a:off x="1622686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4" name="テキスト ボックス 633"/>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4" name="テキスト ボックス 643"/>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648" name="直線コネクタ 647"/>
        <xdr:cNvCxnSpPr/>
      </xdr:nvCxnSpPr>
      <xdr:spPr>
        <a:xfrm flipV="1">
          <a:off x="14375764" y="12934950"/>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649" name="【児童館】&#10;有形固定資産減価償却率最小値テキスト"/>
        <xdr:cNvSpPr txBox="1"/>
      </xdr:nvSpPr>
      <xdr:spPr>
        <a:xfrm>
          <a:off x="14414500" y="1451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50" name="直線コネクタ 649"/>
        <xdr:cNvCxnSpPr/>
      </xdr:nvCxnSpPr>
      <xdr:spPr>
        <a:xfrm>
          <a:off x="14287500" y="14510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651" name="【児童館】&#10;有形固定資産減価償却率最大値テキスト"/>
        <xdr:cNvSpPr txBox="1"/>
      </xdr:nvSpPr>
      <xdr:spPr>
        <a:xfrm>
          <a:off x="14414500" y="1271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652" name="直線コネクタ 651"/>
        <xdr:cNvCxnSpPr/>
      </xdr:nvCxnSpPr>
      <xdr:spPr>
        <a:xfrm>
          <a:off x="14287500" y="12934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53" name="【児童館】&#10;有形固定資産減価償却率平均値テキスト"/>
        <xdr:cNvSpPr txBox="1"/>
      </xdr:nvSpPr>
      <xdr:spPr>
        <a:xfrm>
          <a:off x="14414500" y="1360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4" name="フローチャート: 判断 653"/>
        <xdr:cNvSpPr/>
      </xdr:nvSpPr>
      <xdr:spPr>
        <a:xfrm>
          <a:off x="14325600" y="136232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655" name="フローチャート: 判断 654"/>
        <xdr:cNvSpPr/>
      </xdr:nvSpPr>
      <xdr:spPr>
        <a:xfrm>
          <a:off x="13578840" y="1361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56" name="フローチャート: 判断 655"/>
        <xdr:cNvSpPr/>
      </xdr:nvSpPr>
      <xdr:spPr>
        <a:xfrm>
          <a:off x="12804140" y="1361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657" name="フローチャート: 判断 656"/>
        <xdr:cNvSpPr/>
      </xdr:nvSpPr>
      <xdr:spPr>
        <a:xfrm>
          <a:off x="12029440" y="13578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658" name="フローチャート: 判断 657"/>
        <xdr:cNvSpPr/>
      </xdr:nvSpPr>
      <xdr:spPr>
        <a:xfrm>
          <a:off x="11231880" y="13574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104866</xdr:rowOff>
    </xdr:from>
    <xdr:to>
      <xdr:col>85</xdr:col>
      <xdr:colOff>177800</xdr:colOff>
      <xdr:row>79</xdr:row>
      <xdr:rowOff>35016</xdr:rowOff>
    </xdr:to>
    <xdr:sp macro="" textlink="">
      <xdr:nvSpPr>
        <xdr:cNvPr id="664" name="楕円 663"/>
        <xdr:cNvSpPr/>
      </xdr:nvSpPr>
      <xdr:spPr>
        <a:xfrm>
          <a:off x="14325600" y="131807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127743</xdr:rowOff>
    </xdr:from>
    <xdr:ext cx="405111" cy="259045"/>
    <xdr:sp macro="" textlink="">
      <xdr:nvSpPr>
        <xdr:cNvPr id="665" name="【児童館】&#10;有形固定資産減価償却率該当値テキスト"/>
        <xdr:cNvSpPr txBox="1"/>
      </xdr:nvSpPr>
      <xdr:spPr>
        <a:xfrm>
          <a:off x="14414500" y="130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46082</xdr:rowOff>
    </xdr:from>
    <xdr:to>
      <xdr:col>81</xdr:col>
      <xdr:colOff>101600</xdr:colOff>
      <xdr:row>78</xdr:row>
      <xdr:rowOff>147682</xdr:rowOff>
    </xdr:to>
    <xdr:sp macro="" textlink="">
      <xdr:nvSpPr>
        <xdr:cNvPr id="666" name="楕円 665"/>
        <xdr:cNvSpPr/>
      </xdr:nvSpPr>
      <xdr:spPr>
        <a:xfrm>
          <a:off x="13578840" y="131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96882</xdr:rowOff>
    </xdr:from>
    <xdr:to>
      <xdr:col>85</xdr:col>
      <xdr:colOff>127000</xdr:colOff>
      <xdr:row>78</xdr:row>
      <xdr:rowOff>155666</xdr:rowOff>
    </xdr:to>
    <xdr:cxnSp macro="">
      <xdr:nvCxnSpPr>
        <xdr:cNvPr id="667" name="直線コネクタ 666"/>
        <xdr:cNvCxnSpPr/>
      </xdr:nvCxnSpPr>
      <xdr:spPr>
        <a:xfrm>
          <a:off x="13629640" y="13172802"/>
          <a:ext cx="74676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26488</xdr:rowOff>
    </xdr:from>
    <xdr:to>
      <xdr:col>76</xdr:col>
      <xdr:colOff>165100</xdr:colOff>
      <xdr:row>78</xdr:row>
      <xdr:rowOff>128088</xdr:rowOff>
    </xdr:to>
    <xdr:sp macro="" textlink="">
      <xdr:nvSpPr>
        <xdr:cNvPr id="668" name="楕円 667"/>
        <xdr:cNvSpPr/>
      </xdr:nvSpPr>
      <xdr:spPr>
        <a:xfrm>
          <a:off x="12804140" y="131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77288</xdr:rowOff>
    </xdr:from>
    <xdr:to>
      <xdr:col>81</xdr:col>
      <xdr:colOff>50800</xdr:colOff>
      <xdr:row>78</xdr:row>
      <xdr:rowOff>96882</xdr:rowOff>
    </xdr:to>
    <xdr:cxnSp macro="">
      <xdr:nvCxnSpPr>
        <xdr:cNvPr id="669" name="直線コネクタ 668"/>
        <xdr:cNvCxnSpPr/>
      </xdr:nvCxnSpPr>
      <xdr:spPr>
        <a:xfrm>
          <a:off x="12854940" y="13153208"/>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670" name="楕円 669"/>
        <xdr:cNvSpPr/>
      </xdr:nvSpPr>
      <xdr:spPr>
        <a:xfrm>
          <a:off x="12029440" y="130441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15239</xdr:rowOff>
    </xdr:from>
    <xdr:to>
      <xdr:col>76</xdr:col>
      <xdr:colOff>114300</xdr:colOff>
      <xdr:row>78</xdr:row>
      <xdr:rowOff>77288</xdr:rowOff>
    </xdr:to>
    <xdr:cxnSp macro="">
      <xdr:nvCxnSpPr>
        <xdr:cNvPr id="671" name="直線コネクタ 670"/>
        <xdr:cNvCxnSpPr/>
      </xdr:nvCxnSpPr>
      <xdr:spPr>
        <a:xfrm>
          <a:off x="12072620" y="13091159"/>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77107</xdr:rowOff>
    </xdr:from>
    <xdr:to>
      <xdr:col>67</xdr:col>
      <xdr:colOff>101600</xdr:colOff>
      <xdr:row>78</xdr:row>
      <xdr:rowOff>7257</xdr:rowOff>
    </xdr:to>
    <xdr:sp macro="" textlink="">
      <xdr:nvSpPr>
        <xdr:cNvPr id="672" name="楕円 671"/>
        <xdr:cNvSpPr/>
      </xdr:nvSpPr>
      <xdr:spPr>
        <a:xfrm>
          <a:off x="11231880" y="12985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127907</xdr:rowOff>
    </xdr:from>
    <xdr:to>
      <xdr:col>71</xdr:col>
      <xdr:colOff>177800</xdr:colOff>
      <xdr:row>78</xdr:row>
      <xdr:rowOff>15239</xdr:rowOff>
    </xdr:to>
    <xdr:cxnSp macro="">
      <xdr:nvCxnSpPr>
        <xdr:cNvPr id="673" name="直線コネクタ 672"/>
        <xdr:cNvCxnSpPr/>
      </xdr:nvCxnSpPr>
      <xdr:spPr>
        <a:xfrm>
          <a:off x="11282680" y="13036187"/>
          <a:ext cx="78994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124114</xdr:rowOff>
    </xdr:from>
    <xdr:ext cx="405111" cy="259045"/>
    <xdr:sp macro="" textlink="">
      <xdr:nvSpPr>
        <xdr:cNvPr id="674" name="n_1aveValue【児童館】&#10;有形固定資産減価償却率"/>
        <xdr:cNvSpPr txBox="1"/>
      </xdr:nvSpPr>
      <xdr:spPr>
        <a:xfrm>
          <a:off x="13437244" y="1370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675" name="n_2aveValue【児童館】&#10;有形固定資産減価償却率"/>
        <xdr:cNvSpPr txBox="1"/>
      </xdr:nvSpPr>
      <xdr:spPr>
        <a:xfrm>
          <a:off x="12675244" y="1370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88191</xdr:rowOff>
    </xdr:from>
    <xdr:ext cx="405111" cy="259045"/>
    <xdr:sp macro="" textlink="">
      <xdr:nvSpPr>
        <xdr:cNvPr id="676" name="n_3aveValue【児童館】&#10;有形固定資産減価償却率"/>
        <xdr:cNvSpPr txBox="1"/>
      </xdr:nvSpPr>
      <xdr:spPr>
        <a:xfrm>
          <a:off x="11900544" y="1366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84926</xdr:rowOff>
    </xdr:from>
    <xdr:ext cx="405111" cy="259045"/>
    <xdr:sp macro="" textlink="">
      <xdr:nvSpPr>
        <xdr:cNvPr id="677" name="n_4aveValue【児童館】&#10;有形固定資産減価償却率"/>
        <xdr:cNvSpPr txBox="1"/>
      </xdr:nvSpPr>
      <xdr:spPr>
        <a:xfrm>
          <a:off x="11102984" y="136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164209</xdr:rowOff>
    </xdr:from>
    <xdr:ext cx="405111" cy="259045"/>
    <xdr:sp macro="" textlink="">
      <xdr:nvSpPr>
        <xdr:cNvPr id="678" name="n_1mainValue【児童館】&#10;有形固定資産減価償却率"/>
        <xdr:cNvSpPr txBox="1"/>
      </xdr:nvSpPr>
      <xdr:spPr>
        <a:xfrm>
          <a:off x="13437244" y="12904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144615</xdr:rowOff>
    </xdr:from>
    <xdr:ext cx="405111" cy="259045"/>
    <xdr:sp macro="" textlink="">
      <xdr:nvSpPr>
        <xdr:cNvPr id="679" name="n_2mainValue【児童館】&#10;有形固定資産減価償却率"/>
        <xdr:cNvSpPr txBox="1"/>
      </xdr:nvSpPr>
      <xdr:spPr>
        <a:xfrm>
          <a:off x="12675244" y="1288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82566</xdr:rowOff>
    </xdr:from>
    <xdr:ext cx="405111" cy="259045"/>
    <xdr:sp macro="" textlink="">
      <xdr:nvSpPr>
        <xdr:cNvPr id="680" name="n_3mainValue【児童館】&#10;有形固定資産減価償却率"/>
        <xdr:cNvSpPr txBox="1"/>
      </xdr:nvSpPr>
      <xdr:spPr>
        <a:xfrm>
          <a:off x="11900544" y="12823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23784</xdr:rowOff>
    </xdr:from>
    <xdr:ext cx="405111" cy="259045"/>
    <xdr:sp macro="" textlink="">
      <xdr:nvSpPr>
        <xdr:cNvPr id="681" name="n_4mainValue【児童館】&#10;有形固定資産減価償却率"/>
        <xdr:cNvSpPr txBox="1"/>
      </xdr:nvSpPr>
      <xdr:spPr>
        <a:xfrm>
          <a:off x="11102984" y="1276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05" name="直線コネクタ 704"/>
        <xdr:cNvCxnSpPr/>
      </xdr:nvCxnSpPr>
      <xdr:spPr>
        <a:xfrm flipV="1">
          <a:off x="19509104" y="132283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8" name="【児童館】&#10;一人当たり面積最大値テキスト"/>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9" name="直線コネクタ 708"/>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10" name="【児童館】&#10;一人当たり面積平均値テキスト"/>
        <xdr:cNvSpPr txBox="1"/>
      </xdr:nvSpPr>
      <xdr:spPr>
        <a:xfrm>
          <a:off x="19547840" y="1382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1" name="フローチャート: 判断 710"/>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2" name="フローチャート: 判断 711"/>
        <xdr:cNvSpPr/>
      </xdr:nvSpPr>
      <xdr:spPr>
        <a:xfrm>
          <a:off x="1873504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13" name="フローチャート: 判断 712"/>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4" name="フローチャート: 判断 713"/>
        <xdr:cNvSpPr/>
      </xdr:nvSpPr>
      <xdr:spPr>
        <a:xfrm>
          <a:off x="171627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5" name="フローチャート: 判断 714"/>
        <xdr:cNvSpPr/>
      </xdr:nvSpPr>
      <xdr:spPr>
        <a:xfrm>
          <a:off x="16388080" y="1388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21" name="楕円 720"/>
        <xdr:cNvSpPr/>
      </xdr:nvSpPr>
      <xdr:spPr>
        <a:xfrm>
          <a:off x="1945894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2" name="【児童館】&#10;一人当たり面積該当値テキスト"/>
        <xdr:cNvSpPr txBox="1"/>
      </xdr:nvSpPr>
      <xdr:spPr>
        <a:xfrm>
          <a:off x="19547840"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23" name="楕円 722"/>
        <xdr:cNvSpPr/>
      </xdr:nvSpPr>
      <xdr:spPr>
        <a:xfrm>
          <a:off x="18735040" y="13436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724" name="直線コネクタ 723"/>
        <xdr:cNvCxnSpPr/>
      </xdr:nvCxnSpPr>
      <xdr:spPr>
        <a:xfrm>
          <a:off x="18778220" y="134874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25" name="楕円 724"/>
        <xdr:cNvSpPr/>
      </xdr:nvSpPr>
      <xdr:spPr>
        <a:xfrm>
          <a:off x="1793748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726" name="直線コネクタ 725"/>
        <xdr:cNvCxnSpPr/>
      </xdr:nvCxnSpPr>
      <xdr:spPr>
        <a:xfrm>
          <a:off x="17988280" y="134874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727" name="楕円 726"/>
        <xdr:cNvSpPr/>
      </xdr:nvSpPr>
      <xdr:spPr>
        <a:xfrm>
          <a:off x="1716278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728" name="直線コネクタ 727"/>
        <xdr:cNvCxnSpPr/>
      </xdr:nvCxnSpPr>
      <xdr:spPr>
        <a:xfrm>
          <a:off x="17213580" y="134874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729" name="楕円 728"/>
        <xdr:cNvSpPr/>
      </xdr:nvSpPr>
      <xdr:spPr>
        <a:xfrm>
          <a:off x="16388080" y="13436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80</xdr:row>
      <xdr:rowOff>76200</xdr:rowOff>
    </xdr:to>
    <xdr:cxnSp macro="">
      <xdr:nvCxnSpPr>
        <xdr:cNvPr id="730" name="直線コネクタ 729"/>
        <xdr:cNvCxnSpPr/>
      </xdr:nvCxnSpPr>
      <xdr:spPr>
        <a:xfrm>
          <a:off x="16431260" y="134874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1" name="n_1aveValue【児童館】&#10;一人当たり面積"/>
        <xdr:cNvSpPr txBox="1"/>
      </xdr:nvSpPr>
      <xdr:spPr>
        <a:xfrm>
          <a:off x="1856112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32" name="n_2aveValue【児童館】&#10;一人当たり面積"/>
        <xdr:cNvSpPr txBox="1"/>
      </xdr:nvSpPr>
      <xdr:spPr>
        <a:xfrm>
          <a:off x="177762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33" name="n_3aveValue【児童館】&#10;一人当たり面積"/>
        <xdr:cNvSpPr txBox="1"/>
      </xdr:nvSpPr>
      <xdr:spPr>
        <a:xfrm>
          <a:off x="170015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34" name="n_4aveValue【児童館】&#10;一人当たり面積"/>
        <xdr:cNvSpPr txBox="1"/>
      </xdr:nvSpPr>
      <xdr:spPr>
        <a:xfrm>
          <a:off x="162268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35" name="n_1mainValue【児童館】&#10;一人当たり面積"/>
        <xdr:cNvSpPr txBox="1"/>
      </xdr:nvSpPr>
      <xdr:spPr>
        <a:xfrm>
          <a:off x="1856112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36" name="n_2mainValue【児童館】&#10;一人当たり面積"/>
        <xdr:cNvSpPr txBox="1"/>
      </xdr:nvSpPr>
      <xdr:spPr>
        <a:xfrm>
          <a:off x="1777626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737" name="n_3mainValue【児童館】&#10;一人当たり面積"/>
        <xdr:cNvSpPr txBox="1"/>
      </xdr:nvSpPr>
      <xdr:spPr>
        <a:xfrm>
          <a:off x="1700156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738" name="n_4mainValue【児童館】&#10;一人当たり面積"/>
        <xdr:cNvSpPr txBox="1"/>
      </xdr:nvSpPr>
      <xdr:spPr>
        <a:xfrm>
          <a:off x="1622686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763" name="直線コネクタ 762"/>
        <xdr:cNvCxnSpPr/>
      </xdr:nvCxnSpPr>
      <xdr:spPr>
        <a:xfrm flipV="1">
          <a:off x="14375764" y="16988790"/>
          <a:ext cx="0" cy="100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764" name="【公民館】&#10;有形固定資産減価償却率最小値テキスト"/>
        <xdr:cNvSpPr txBox="1"/>
      </xdr:nvSpPr>
      <xdr:spPr>
        <a:xfrm>
          <a:off x="14414500" y="1800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765" name="直線コネクタ 764"/>
        <xdr:cNvCxnSpPr/>
      </xdr:nvCxnSpPr>
      <xdr:spPr>
        <a:xfrm>
          <a:off x="14287500" y="17996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766" name="【公民館】&#10;有形固定資産減価償却率最大値テキスト"/>
        <xdr:cNvSpPr txBox="1"/>
      </xdr:nvSpPr>
      <xdr:spPr>
        <a:xfrm>
          <a:off x="144145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767" name="直線コネクタ 766"/>
        <xdr:cNvCxnSpPr/>
      </xdr:nvCxnSpPr>
      <xdr:spPr>
        <a:xfrm>
          <a:off x="142875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768" name="【公民館】&#10;有形固定資産減価償却率平均値テキスト"/>
        <xdr:cNvSpPr txBox="1"/>
      </xdr:nvSpPr>
      <xdr:spPr>
        <a:xfrm>
          <a:off x="14414500" y="17172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769" name="フローチャート: 判断 768"/>
        <xdr:cNvSpPr/>
      </xdr:nvSpPr>
      <xdr:spPr>
        <a:xfrm>
          <a:off x="14325600" y="173170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770" name="フローチャート: 判断 769"/>
        <xdr:cNvSpPr/>
      </xdr:nvSpPr>
      <xdr:spPr>
        <a:xfrm>
          <a:off x="13578840" y="172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771" name="フローチャート: 判断 770"/>
        <xdr:cNvSpPr/>
      </xdr:nvSpPr>
      <xdr:spPr>
        <a:xfrm>
          <a:off x="1280414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772" name="フローチャート: 判断 771"/>
        <xdr:cNvSpPr/>
      </xdr:nvSpPr>
      <xdr:spPr>
        <a:xfrm>
          <a:off x="12029440" y="17273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773" name="フローチャート: 判断 772"/>
        <xdr:cNvSpPr/>
      </xdr:nvSpPr>
      <xdr:spPr>
        <a:xfrm>
          <a:off x="11231880" y="17248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73025</xdr:rowOff>
    </xdr:from>
    <xdr:to>
      <xdr:col>85</xdr:col>
      <xdr:colOff>177800</xdr:colOff>
      <xdr:row>105</xdr:row>
      <xdr:rowOff>3175</xdr:rowOff>
    </xdr:to>
    <xdr:sp macro="" textlink="">
      <xdr:nvSpPr>
        <xdr:cNvPr id="779" name="楕円 778"/>
        <xdr:cNvSpPr/>
      </xdr:nvSpPr>
      <xdr:spPr>
        <a:xfrm>
          <a:off x="14325600" y="175075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51452</xdr:rowOff>
    </xdr:from>
    <xdr:ext cx="405111" cy="259045"/>
    <xdr:sp macro="" textlink="">
      <xdr:nvSpPr>
        <xdr:cNvPr id="780" name="【公民館】&#10;有形固定資産減価償却率該当値テキスト"/>
        <xdr:cNvSpPr txBox="1"/>
      </xdr:nvSpPr>
      <xdr:spPr>
        <a:xfrm>
          <a:off x="14414500" y="1748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81" name="楕円 780"/>
        <xdr:cNvSpPr/>
      </xdr:nvSpPr>
      <xdr:spPr>
        <a:xfrm>
          <a:off x="1357884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123825</xdr:rowOff>
    </xdr:to>
    <xdr:cxnSp macro="">
      <xdr:nvCxnSpPr>
        <xdr:cNvPr id="782" name="直線コネクタ 781"/>
        <xdr:cNvCxnSpPr/>
      </xdr:nvCxnSpPr>
      <xdr:spPr>
        <a:xfrm>
          <a:off x="13629640" y="17522190"/>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52070</xdr:rowOff>
    </xdr:from>
    <xdr:to>
      <xdr:col>76</xdr:col>
      <xdr:colOff>165100</xdr:colOff>
      <xdr:row>104</xdr:row>
      <xdr:rowOff>153670</xdr:rowOff>
    </xdr:to>
    <xdr:sp macro="" textlink="">
      <xdr:nvSpPr>
        <xdr:cNvPr id="783" name="楕円 782"/>
        <xdr:cNvSpPr/>
      </xdr:nvSpPr>
      <xdr:spPr>
        <a:xfrm>
          <a:off x="1280414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102870</xdr:rowOff>
    </xdr:to>
    <xdr:cxnSp macro="">
      <xdr:nvCxnSpPr>
        <xdr:cNvPr id="784" name="直線コネクタ 783"/>
        <xdr:cNvCxnSpPr/>
      </xdr:nvCxnSpPr>
      <xdr:spPr>
        <a:xfrm flipV="1">
          <a:off x="12854940" y="1752219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5" name="楕円 784"/>
        <xdr:cNvSpPr/>
      </xdr:nvSpPr>
      <xdr:spPr>
        <a:xfrm>
          <a:off x="12029440" y="17448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102870</xdr:rowOff>
    </xdr:to>
    <xdr:cxnSp macro="">
      <xdr:nvCxnSpPr>
        <xdr:cNvPr id="786" name="直線コネクタ 785"/>
        <xdr:cNvCxnSpPr/>
      </xdr:nvCxnSpPr>
      <xdr:spPr>
        <a:xfrm>
          <a:off x="12072620" y="1749933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787" name="楕円 786"/>
        <xdr:cNvSpPr/>
      </xdr:nvSpPr>
      <xdr:spPr>
        <a:xfrm>
          <a:off x="11231880" y="1742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64770</xdr:rowOff>
    </xdr:to>
    <xdr:cxnSp macro="">
      <xdr:nvCxnSpPr>
        <xdr:cNvPr id="788" name="直線コネクタ 787"/>
        <xdr:cNvCxnSpPr/>
      </xdr:nvCxnSpPr>
      <xdr:spPr>
        <a:xfrm>
          <a:off x="11282680" y="1747266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789" name="n_1aveValue【公民館】&#10;有形固定資産減価償却率"/>
        <xdr:cNvSpPr txBox="1"/>
      </xdr:nvSpPr>
      <xdr:spPr>
        <a:xfrm>
          <a:off x="13437244" y="1708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790" name="n_2aveValue【公民館】&#10;有形固定資産減価償却率"/>
        <xdr:cNvSpPr txBox="1"/>
      </xdr:nvSpPr>
      <xdr:spPr>
        <a:xfrm>
          <a:off x="12675244" y="170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791" name="n_3aveValue【公民館】&#10;有形固定資産減価償却率"/>
        <xdr:cNvSpPr txBox="1"/>
      </xdr:nvSpPr>
      <xdr:spPr>
        <a:xfrm>
          <a:off x="11900544" y="170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792" name="n_4aveValue【公民館】&#10;有形固定資産減価償却率"/>
        <xdr:cNvSpPr txBox="1"/>
      </xdr:nvSpPr>
      <xdr:spPr>
        <a:xfrm>
          <a:off x="11102984" y="1702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793" name="n_1mainValue【公民館】&#10;有形固定資産減価償却率"/>
        <xdr:cNvSpPr txBox="1"/>
      </xdr:nvSpPr>
      <xdr:spPr>
        <a:xfrm>
          <a:off x="13437244" y="175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144797</xdr:rowOff>
    </xdr:from>
    <xdr:ext cx="405111" cy="259045"/>
    <xdr:sp macro="" textlink="">
      <xdr:nvSpPr>
        <xdr:cNvPr id="794" name="n_2mainValue【公民館】&#10;有形固定資産減価償却率"/>
        <xdr:cNvSpPr txBox="1"/>
      </xdr:nvSpPr>
      <xdr:spPr>
        <a:xfrm>
          <a:off x="126752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5" name="n_3mainValue【公民館】&#10;有形固定資産減価償却率"/>
        <xdr:cNvSpPr txBox="1"/>
      </xdr:nvSpPr>
      <xdr:spPr>
        <a:xfrm>
          <a:off x="119005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80027</xdr:rowOff>
    </xdr:from>
    <xdr:ext cx="405111" cy="259045"/>
    <xdr:sp macro="" textlink="">
      <xdr:nvSpPr>
        <xdr:cNvPr id="796" name="n_4mainValue【公民館】&#10;有形固定資産減価償却率"/>
        <xdr:cNvSpPr txBox="1"/>
      </xdr:nvSpPr>
      <xdr:spPr>
        <a:xfrm>
          <a:off x="11102984" y="1751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820" name="直線コネクタ 819"/>
        <xdr:cNvCxnSpPr/>
      </xdr:nvCxnSpPr>
      <xdr:spPr>
        <a:xfrm flipV="1">
          <a:off x="19509104" y="16988790"/>
          <a:ext cx="0" cy="12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821" name="【公民館】&#10;一人当たり面積最小値テキスト"/>
        <xdr:cNvSpPr txBox="1"/>
      </xdr:nvSpPr>
      <xdr:spPr>
        <a:xfrm>
          <a:off x="19547840"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822" name="直線コネクタ 821"/>
        <xdr:cNvCxnSpPr/>
      </xdr:nvCxnSpPr>
      <xdr:spPr>
        <a:xfrm>
          <a:off x="19443700" y="18244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3" name="【公民館】&#10;一人当たり面積最大値テキスト"/>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4" name="直線コネクタ 823"/>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825" name="【公民館】&#10;一人当たり面積平均値テキスト"/>
        <xdr:cNvSpPr txBox="1"/>
      </xdr:nvSpPr>
      <xdr:spPr>
        <a:xfrm>
          <a:off x="19547840" y="1770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826" name="フローチャート: 判断 825"/>
        <xdr:cNvSpPr/>
      </xdr:nvSpPr>
      <xdr:spPr>
        <a:xfrm>
          <a:off x="19458940" y="1772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827" name="フローチャート: 判断 826"/>
        <xdr:cNvSpPr/>
      </xdr:nvSpPr>
      <xdr:spPr>
        <a:xfrm>
          <a:off x="18735040" y="17710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28" name="フローチャート: 判断 827"/>
        <xdr:cNvSpPr/>
      </xdr:nvSpPr>
      <xdr:spPr>
        <a:xfrm>
          <a:off x="17937480" y="1772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29" name="フローチャート: 判断 828"/>
        <xdr:cNvSpPr/>
      </xdr:nvSpPr>
      <xdr:spPr>
        <a:xfrm>
          <a:off x="17162780" y="1772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830" name="フローチャート: 判断 829"/>
        <xdr:cNvSpPr/>
      </xdr:nvSpPr>
      <xdr:spPr>
        <a:xfrm>
          <a:off x="16388080" y="17672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836" name="楕円 835"/>
        <xdr:cNvSpPr/>
      </xdr:nvSpPr>
      <xdr:spPr>
        <a:xfrm>
          <a:off x="19458940" y="1757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837" name="【公民館】&#10;一人当たり面積該当値テキスト"/>
        <xdr:cNvSpPr txBox="1"/>
      </xdr:nvSpPr>
      <xdr:spPr>
        <a:xfrm>
          <a:off x="19547840"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838" name="楕円 837"/>
        <xdr:cNvSpPr/>
      </xdr:nvSpPr>
      <xdr:spPr>
        <a:xfrm>
          <a:off x="18735040" y="17574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19050</xdr:rowOff>
    </xdr:to>
    <xdr:cxnSp macro="">
      <xdr:nvCxnSpPr>
        <xdr:cNvPr id="839" name="直線コネクタ 838"/>
        <xdr:cNvCxnSpPr/>
      </xdr:nvCxnSpPr>
      <xdr:spPr>
        <a:xfrm>
          <a:off x="18778220" y="176212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152400</xdr:rowOff>
    </xdr:from>
    <xdr:to>
      <xdr:col>107</xdr:col>
      <xdr:colOff>101600</xdr:colOff>
      <xdr:row>105</xdr:row>
      <xdr:rowOff>82550</xdr:rowOff>
    </xdr:to>
    <xdr:sp macro="" textlink="">
      <xdr:nvSpPr>
        <xdr:cNvPr id="840" name="楕円 839"/>
        <xdr:cNvSpPr/>
      </xdr:nvSpPr>
      <xdr:spPr>
        <a:xfrm>
          <a:off x="17937480" y="17586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31750</xdr:rowOff>
    </xdr:to>
    <xdr:cxnSp macro="">
      <xdr:nvCxnSpPr>
        <xdr:cNvPr id="841" name="直線コネクタ 840"/>
        <xdr:cNvCxnSpPr/>
      </xdr:nvCxnSpPr>
      <xdr:spPr>
        <a:xfrm flipV="1">
          <a:off x="17988280" y="1762125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42" name="楕円 841"/>
        <xdr:cNvSpPr/>
      </xdr:nvSpPr>
      <xdr:spPr>
        <a:xfrm>
          <a:off x="1716278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31750</xdr:rowOff>
    </xdr:from>
    <xdr:to>
      <xdr:col>107</xdr:col>
      <xdr:colOff>50800</xdr:colOff>
      <xdr:row>105</xdr:row>
      <xdr:rowOff>57150</xdr:rowOff>
    </xdr:to>
    <xdr:cxnSp macro="">
      <xdr:nvCxnSpPr>
        <xdr:cNvPr id="843" name="直線コネクタ 842"/>
        <xdr:cNvCxnSpPr/>
      </xdr:nvCxnSpPr>
      <xdr:spPr>
        <a:xfrm flipV="1">
          <a:off x="17213580" y="1763395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844" name="楕円 843"/>
        <xdr:cNvSpPr/>
      </xdr:nvSpPr>
      <xdr:spPr>
        <a:xfrm>
          <a:off x="16388080" y="1760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57150</xdr:rowOff>
    </xdr:to>
    <xdr:cxnSp macro="">
      <xdr:nvCxnSpPr>
        <xdr:cNvPr id="845" name="直線コネクタ 844"/>
        <xdr:cNvCxnSpPr/>
      </xdr:nvCxnSpPr>
      <xdr:spPr>
        <a:xfrm>
          <a:off x="16431260" y="176593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846" name="n_1aveValue【公民館】&#10;一人当たり面積"/>
        <xdr:cNvSpPr txBox="1"/>
      </xdr:nvSpPr>
      <xdr:spPr>
        <a:xfrm>
          <a:off x="18561127" y="177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847" name="n_2aveValue【公民館】&#10;一人当たり面積"/>
        <xdr:cNvSpPr txBox="1"/>
      </xdr:nvSpPr>
      <xdr:spPr>
        <a:xfrm>
          <a:off x="17776267"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848" name="n_3aveValue【公民館】&#10;一人当たり面積"/>
        <xdr:cNvSpPr txBox="1"/>
      </xdr:nvSpPr>
      <xdr:spPr>
        <a:xfrm>
          <a:off x="17001567"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849" name="n_4aveValue【公民館】&#10;一人当たり面積"/>
        <xdr:cNvSpPr txBox="1"/>
      </xdr:nvSpPr>
      <xdr:spPr>
        <a:xfrm>
          <a:off x="1622686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86377</xdr:rowOff>
    </xdr:from>
    <xdr:ext cx="469744" cy="259045"/>
    <xdr:sp macro="" textlink="">
      <xdr:nvSpPr>
        <xdr:cNvPr id="850" name="n_1mainValue【公民館】&#10;一人当たり面積"/>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99077</xdr:rowOff>
    </xdr:from>
    <xdr:ext cx="469744" cy="259045"/>
    <xdr:sp macro="" textlink="">
      <xdr:nvSpPr>
        <xdr:cNvPr id="851" name="n_2mainValue【公民館】&#10;一人当たり面積"/>
        <xdr:cNvSpPr txBox="1"/>
      </xdr:nvSpPr>
      <xdr:spPr>
        <a:xfrm>
          <a:off x="17776267" y="1736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52" name="n_3mainValue【公民館】&#10;一人当たり面積"/>
        <xdr:cNvSpPr txBox="1"/>
      </xdr:nvSpPr>
      <xdr:spPr>
        <a:xfrm>
          <a:off x="170015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124477</xdr:rowOff>
    </xdr:from>
    <xdr:ext cx="469744" cy="259045"/>
    <xdr:sp macro="" textlink="">
      <xdr:nvSpPr>
        <xdr:cNvPr id="853" name="n_4mainValue【公民館】&#10;一人当たり面積"/>
        <xdr:cNvSpPr txBox="1"/>
      </xdr:nvSpPr>
      <xdr:spPr>
        <a:xfrm>
          <a:off x="162268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類似団体と比較して有形固定資産減価償却率が特に高くなっている施設は学校施設、道路、認定こども園・幼稚園・保育所、公民館である。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特に、公共施設全体の約５割の延床面積を占めている学校施設の有形固定資産減価償却率は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％で、類似団体内順位１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位となっている。これは、昭和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おける、全国でもまれに見る人口急増に伴い整備した学校施設の老朽化が進んでいることによるものであり、令和元年度に策定した学校施設の長寿命化計画に基づき、計画的な老朽化対策等に取り組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類似団体と比較して有形固定資産減価償却率が特に低くなっている施設は、橋りょう・トンネル、公営住宅、児童館である。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これらの有形固定資産減価償却率が低くなっている主な要因は、個別の長寿命化計画等に基づき計画的な老朽化施設の改築、更新が行われていることなどによるものである。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xdr:cNvCxnSpPr/>
      </xdr:nvCxnSpPr>
      <xdr:spPr>
        <a:xfrm flipV="1">
          <a:off x="4086225" y="5791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xdr:cNvSpPr txBox="1"/>
      </xdr:nvSpPr>
      <xdr:spPr>
        <a:xfrm>
          <a:off x="412496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xdr:cNvCxnSpPr/>
      </xdr:nvCxnSpPr>
      <xdr:spPr>
        <a:xfrm>
          <a:off x="4020820" y="7147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xdr:cNvSpPr txBox="1"/>
      </xdr:nvSpPr>
      <xdr:spPr>
        <a:xfrm>
          <a:off x="4124960" y="557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xdr:cNvCxnSpPr/>
      </xdr:nvCxnSpPr>
      <xdr:spPr>
        <a:xfrm>
          <a:off x="4020820" y="579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xdr:cNvSpPr txBox="1"/>
      </xdr:nvSpPr>
      <xdr:spPr>
        <a:xfrm>
          <a:off x="4124960" y="614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xdr:cNvSpPr/>
      </xdr:nvSpPr>
      <xdr:spPr>
        <a:xfrm>
          <a:off x="4036060" y="6289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312160" y="6197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51460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xdr:cNvSpPr/>
      </xdr:nvSpPr>
      <xdr:spPr>
        <a:xfrm>
          <a:off x="1739900" y="610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xdr:cNvSpPr/>
      </xdr:nvSpPr>
      <xdr:spPr>
        <a:xfrm>
          <a:off x="965200" y="6064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3" name="楕円 72"/>
        <xdr:cNvSpPr/>
      </xdr:nvSpPr>
      <xdr:spPr>
        <a:xfrm>
          <a:off x="403606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118127</xdr:rowOff>
    </xdr:from>
    <xdr:ext cx="405111" cy="259045"/>
    <xdr:sp macro="" textlink="">
      <xdr:nvSpPr>
        <xdr:cNvPr id="74" name="【図書館】&#10;有形固定資産減価償却率該当値テキスト"/>
        <xdr:cNvSpPr txBox="1"/>
      </xdr:nvSpPr>
      <xdr:spPr>
        <a:xfrm>
          <a:off x="412496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63500</xdr:rowOff>
    </xdr:from>
    <xdr:to>
      <xdr:col>20</xdr:col>
      <xdr:colOff>38100</xdr:colOff>
      <xdr:row>40</xdr:row>
      <xdr:rowOff>165100</xdr:rowOff>
    </xdr:to>
    <xdr:sp macro="" textlink="">
      <xdr:nvSpPr>
        <xdr:cNvPr id="75" name="楕円 74"/>
        <xdr:cNvSpPr/>
      </xdr:nvSpPr>
      <xdr:spPr>
        <a:xfrm>
          <a:off x="3312160" y="6769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114300</xdr:rowOff>
    </xdr:from>
    <xdr:to>
      <xdr:col>24</xdr:col>
      <xdr:colOff>63500</xdr:colOff>
      <xdr:row>41</xdr:row>
      <xdr:rowOff>19050</xdr:rowOff>
    </xdr:to>
    <xdr:cxnSp macro="">
      <xdr:nvCxnSpPr>
        <xdr:cNvPr id="76" name="直線コネクタ 75"/>
        <xdr:cNvCxnSpPr/>
      </xdr:nvCxnSpPr>
      <xdr:spPr>
        <a:xfrm>
          <a:off x="3355340" y="6819900"/>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154940</xdr:rowOff>
    </xdr:from>
    <xdr:to>
      <xdr:col>15</xdr:col>
      <xdr:colOff>101600</xdr:colOff>
      <xdr:row>40</xdr:row>
      <xdr:rowOff>85090</xdr:rowOff>
    </xdr:to>
    <xdr:sp macro="" textlink="">
      <xdr:nvSpPr>
        <xdr:cNvPr id="77" name="楕円 76"/>
        <xdr:cNvSpPr/>
      </xdr:nvSpPr>
      <xdr:spPr>
        <a:xfrm>
          <a:off x="2514600" y="669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34290</xdr:rowOff>
    </xdr:from>
    <xdr:to>
      <xdr:col>19</xdr:col>
      <xdr:colOff>177800</xdr:colOff>
      <xdr:row>40</xdr:row>
      <xdr:rowOff>114300</xdr:rowOff>
    </xdr:to>
    <xdr:cxnSp macro="">
      <xdr:nvCxnSpPr>
        <xdr:cNvPr id="78" name="直線コネクタ 77"/>
        <xdr:cNvCxnSpPr/>
      </xdr:nvCxnSpPr>
      <xdr:spPr>
        <a:xfrm>
          <a:off x="2565400" y="6739890"/>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78740</xdr:rowOff>
    </xdr:from>
    <xdr:to>
      <xdr:col>10</xdr:col>
      <xdr:colOff>165100</xdr:colOff>
      <xdr:row>40</xdr:row>
      <xdr:rowOff>8890</xdr:rowOff>
    </xdr:to>
    <xdr:sp macro="" textlink="">
      <xdr:nvSpPr>
        <xdr:cNvPr id="79" name="楕円 78"/>
        <xdr:cNvSpPr/>
      </xdr:nvSpPr>
      <xdr:spPr>
        <a:xfrm>
          <a:off x="1739900"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129540</xdr:rowOff>
    </xdr:from>
    <xdr:to>
      <xdr:col>15</xdr:col>
      <xdr:colOff>50800</xdr:colOff>
      <xdr:row>40</xdr:row>
      <xdr:rowOff>34290</xdr:rowOff>
    </xdr:to>
    <xdr:cxnSp macro="">
      <xdr:nvCxnSpPr>
        <xdr:cNvPr id="80" name="直線コネクタ 79"/>
        <xdr:cNvCxnSpPr/>
      </xdr:nvCxnSpPr>
      <xdr:spPr>
        <a:xfrm>
          <a:off x="1790700" y="666750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2540</xdr:rowOff>
    </xdr:from>
    <xdr:to>
      <xdr:col>6</xdr:col>
      <xdr:colOff>38100</xdr:colOff>
      <xdr:row>39</xdr:row>
      <xdr:rowOff>104140</xdr:rowOff>
    </xdr:to>
    <xdr:sp macro="" textlink="">
      <xdr:nvSpPr>
        <xdr:cNvPr id="81" name="楕円 80"/>
        <xdr:cNvSpPr/>
      </xdr:nvSpPr>
      <xdr:spPr>
        <a:xfrm>
          <a:off x="965200" y="6540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53340</xdr:rowOff>
    </xdr:from>
    <xdr:to>
      <xdr:col>10</xdr:col>
      <xdr:colOff>114300</xdr:colOff>
      <xdr:row>39</xdr:row>
      <xdr:rowOff>129540</xdr:rowOff>
    </xdr:to>
    <xdr:cxnSp macro="">
      <xdr:nvCxnSpPr>
        <xdr:cNvPr id="82" name="直線コネクタ 81"/>
        <xdr:cNvCxnSpPr/>
      </xdr:nvCxnSpPr>
      <xdr:spPr>
        <a:xfrm>
          <a:off x="1008380" y="659130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xdr:cNvSpPr txBox="1"/>
      </xdr:nvSpPr>
      <xdr:spPr>
        <a:xfrm>
          <a:off x="317056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xdr:cNvSpPr txBox="1"/>
      </xdr:nvSpPr>
      <xdr:spPr>
        <a:xfrm>
          <a:off x="23857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xdr:cNvSpPr txBox="1"/>
      </xdr:nvSpPr>
      <xdr:spPr>
        <a:xfrm>
          <a:off x="16110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xdr:cNvSpPr txBox="1"/>
      </xdr:nvSpPr>
      <xdr:spPr>
        <a:xfrm>
          <a:off x="83630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156227</xdr:rowOff>
    </xdr:from>
    <xdr:ext cx="405111" cy="259045"/>
    <xdr:sp macro="" textlink="">
      <xdr:nvSpPr>
        <xdr:cNvPr id="87" name="n_1mainValue【図書館】&#10;有形固定資産減価償却率"/>
        <xdr:cNvSpPr txBox="1"/>
      </xdr:nvSpPr>
      <xdr:spPr>
        <a:xfrm>
          <a:off x="317056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76217</xdr:rowOff>
    </xdr:from>
    <xdr:ext cx="405111" cy="259045"/>
    <xdr:sp macro="" textlink="">
      <xdr:nvSpPr>
        <xdr:cNvPr id="88" name="n_2mainValue【図書館】&#10;有形固定資産減価償却率"/>
        <xdr:cNvSpPr txBox="1"/>
      </xdr:nvSpPr>
      <xdr:spPr>
        <a:xfrm>
          <a:off x="238570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xdr:rowOff>
    </xdr:from>
    <xdr:ext cx="405111" cy="259045"/>
    <xdr:sp macro="" textlink="">
      <xdr:nvSpPr>
        <xdr:cNvPr id="89" name="n_3mainValue【図書館】&#10;有形固定資産減価償却率"/>
        <xdr:cNvSpPr txBox="1"/>
      </xdr:nvSpPr>
      <xdr:spPr>
        <a:xfrm>
          <a:off x="161100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95267</xdr:rowOff>
    </xdr:from>
    <xdr:ext cx="405111" cy="259045"/>
    <xdr:sp macro="" textlink="">
      <xdr:nvSpPr>
        <xdr:cNvPr id="90" name="n_4mainValue【図書館】&#10;有形固定資産減価償却率"/>
        <xdr:cNvSpPr txBox="1"/>
      </xdr:nvSpPr>
      <xdr:spPr>
        <a:xfrm>
          <a:off x="83630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xdr:cNvCxnSpPr/>
      </xdr:nvCxnSpPr>
      <xdr:spPr>
        <a:xfrm flipV="1">
          <a:off x="9219565" y="569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xdr:cNvSpPr txBox="1"/>
      </xdr:nvSpPr>
      <xdr:spPr>
        <a:xfrm>
          <a:off x="92583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xdr:cNvCxnSpPr/>
      </xdr:nvCxnSpPr>
      <xdr:spPr>
        <a:xfrm>
          <a:off x="9154160" y="7117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xdr:cNvSpPr txBox="1"/>
      </xdr:nvSpPr>
      <xdr:spPr>
        <a:xfrm>
          <a:off x="9258300" y="6548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xdr:cNvSpPr/>
      </xdr:nvSpPr>
      <xdr:spPr>
        <a:xfrm>
          <a:off x="919226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xdr:cNvSpPr/>
      </xdr:nvSpPr>
      <xdr:spPr>
        <a:xfrm>
          <a:off x="8445500" y="6696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xdr:cNvSpPr/>
      </xdr:nvSpPr>
      <xdr:spPr>
        <a:xfrm>
          <a:off x="767080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xdr:cNvSpPr/>
      </xdr:nvSpPr>
      <xdr:spPr>
        <a:xfrm>
          <a:off x="6873240" y="6696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xdr:cNvSpPr/>
      </xdr:nvSpPr>
      <xdr:spPr>
        <a:xfrm>
          <a:off x="6098540" y="6696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xdr:cNvSpPr/>
      </xdr:nvSpPr>
      <xdr:spPr>
        <a:xfrm>
          <a:off x="9192260" y="6879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156227</xdr:rowOff>
    </xdr:from>
    <xdr:ext cx="469744" cy="259045"/>
    <xdr:sp macro="" textlink="">
      <xdr:nvSpPr>
        <xdr:cNvPr id="132" name="【図書館】&#10;一人当たり面積該当値テキスト"/>
        <xdr:cNvSpPr txBox="1"/>
      </xdr:nvSpPr>
      <xdr:spPr>
        <a:xfrm>
          <a:off x="92583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xdr:cNvSpPr/>
      </xdr:nvSpPr>
      <xdr:spPr>
        <a:xfrm>
          <a:off x="8445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4" name="直線コネクタ 133"/>
        <xdr:cNvCxnSpPr/>
      </xdr:nvCxnSpPr>
      <xdr:spPr>
        <a:xfrm>
          <a:off x="8496300" y="69303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xdr:cNvSpPr/>
      </xdr:nvSpPr>
      <xdr:spPr>
        <a:xfrm>
          <a:off x="7670800" y="6879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xdr:cNvCxnSpPr/>
      </xdr:nvCxnSpPr>
      <xdr:spPr>
        <a:xfrm>
          <a:off x="7713980" y="69303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xdr:cNvSpPr/>
      </xdr:nvSpPr>
      <xdr:spPr>
        <a:xfrm>
          <a:off x="687324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xdr:cNvCxnSpPr/>
      </xdr:nvCxnSpPr>
      <xdr:spPr>
        <a:xfrm>
          <a:off x="6924040" y="69303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xdr:cNvSpPr/>
      </xdr:nvSpPr>
      <xdr:spPr>
        <a:xfrm>
          <a:off x="609854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xdr:cNvCxnSpPr/>
      </xdr:nvCxnSpPr>
      <xdr:spPr>
        <a:xfrm>
          <a:off x="6149340" y="69303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xdr:cNvSpPr txBox="1"/>
      </xdr:nvSpPr>
      <xdr:spPr>
        <a:xfrm>
          <a:off x="827158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xdr:cNvSpPr txBox="1"/>
      </xdr:nvSpPr>
      <xdr:spPr>
        <a:xfrm>
          <a:off x="750958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xdr:cNvSpPr txBox="1"/>
      </xdr:nvSpPr>
      <xdr:spPr>
        <a:xfrm>
          <a:off x="67120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xdr:cNvSpPr txBox="1"/>
      </xdr:nvSpPr>
      <xdr:spPr>
        <a:xfrm>
          <a:off x="59373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xdr:cNvSpPr txBox="1"/>
      </xdr:nvSpPr>
      <xdr:spPr>
        <a:xfrm>
          <a:off x="827158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xdr:cNvSpPr txBox="1"/>
      </xdr:nvSpPr>
      <xdr:spPr>
        <a:xfrm>
          <a:off x="750958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xdr:cNvSpPr txBox="1"/>
      </xdr:nvSpPr>
      <xdr:spPr>
        <a:xfrm>
          <a:off x="67120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xdr:cNvSpPr txBox="1"/>
      </xdr:nvSpPr>
      <xdr:spPr>
        <a:xfrm>
          <a:off x="59373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xdr:cNvCxnSpPr/>
      </xdr:nvCxnSpPr>
      <xdr:spPr>
        <a:xfrm flipV="1">
          <a:off x="4086225" y="926363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xdr:cNvSpPr txBox="1"/>
      </xdr:nvSpPr>
      <xdr:spPr>
        <a:xfrm>
          <a:off x="4124960"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xdr:cNvCxnSpPr/>
      </xdr:nvCxnSpPr>
      <xdr:spPr>
        <a:xfrm>
          <a:off x="402082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xdr:cNvSpPr txBox="1"/>
      </xdr:nvSpPr>
      <xdr:spPr>
        <a:xfrm>
          <a:off x="4124960" y="9046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xdr:cNvCxnSpPr/>
      </xdr:nvCxnSpPr>
      <xdr:spPr>
        <a:xfrm>
          <a:off x="4020820" y="9263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8653</xdr:rowOff>
    </xdr:from>
    <xdr:ext cx="405111" cy="259045"/>
    <xdr:sp macro="" textlink="">
      <xdr:nvSpPr>
        <xdr:cNvPr id="176" name="【体育館・プール】&#10;有形固定資産減価償却率平均値テキスト"/>
        <xdr:cNvSpPr txBox="1"/>
      </xdr:nvSpPr>
      <xdr:spPr>
        <a:xfrm>
          <a:off x="4124960" y="95641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xdr:cNvSpPr/>
      </xdr:nvSpPr>
      <xdr:spPr>
        <a:xfrm>
          <a:off x="4036060" y="97127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xdr:cNvSpPr/>
      </xdr:nvSpPr>
      <xdr:spPr>
        <a:xfrm>
          <a:off x="3312160" y="9648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xdr:cNvSpPr/>
      </xdr:nvSpPr>
      <xdr:spPr>
        <a:xfrm>
          <a:off x="25146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xdr:cNvSpPr/>
      </xdr:nvSpPr>
      <xdr:spPr>
        <a:xfrm>
          <a:off x="1739900" y="9542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xdr:cNvSpPr/>
      </xdr:nvSpPr>
      <xdr:spPr>
        <a:xfrm>
          <a:off x="965200" y="9487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106934</xdr:rowOff>
    </xdr:from>
    <xdr:to>
      <xdr:col>24</xdr:col>
      <xdr:colOff>114300</xdr:colOff>
      <xdr:row>64</xdr:row>
      <xdr:rowOff>37084</xdr:rowOff>
    </xdr:to>
    <xdr:sp macro="" textlink="">
      <xdr:nvSpPr>
        <xdr:cNvPr id="187" name="楕円 186"/>
        <xdr:cNvSpPr/>
      </xdr:nvSpPr>
      <xdr:spPr>
        <a:xfrm>
          <a:off x="4036060" y="10668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21861</xdr:rowOff>
    </xdr:from>
    <xdr:ext cx="405111" cy="259045"/>
    <xdr:sp macro="" textlink="">
      <xdr:nvSpPr>
        <xdr:cNvPr id="188" name="【体育館・プール】&#10;有形固定資産減価償却率該当値テキスト"/>
        <xdr:cNvSpPr txBox="1"/>
      </xdr:nvSpPr>
      <xdr:spPr>
        <a:xfrm>
          <a:off x="4124960" y="10583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168656</xdr:rowOff>
    </xdr:from>
    <xdr:to>
      <xdr:col>20</xdr:col>
      <xdr:colOff>38100</xdr:colOff>
      <xdr:row>63</xdr:row>
      <xdr:rowOff>98806</xdr:rowOff>
    </xdr:to>
    <xdr:sp macro="" textlink="">
      <xdr:nvSpPr>
        <xdr:cNvPr id="189" name="楕円 188"/>
        <xdr:cNvSpPr/>
      </xdr:nvSpPr>
      <xdr:spPr>
        <a:xfrm>
          <a:off x="3312160" y="105623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48006</xdr:rowOff>
    </xdr:from>
    <xdr:to>
      <xdr:col>24</xdr:col>
      <xdr:colOff>63500</xdr:colOff>
      <xdr:row>63</xdr:row>
      <xdr:rowOff>157734</xdr:rowOff>
    </xdr:to>
    <xdr:cxnSp macro="">
      <xdr:nvCxnSpPr>
        <xdr:cNvPr id="190" name="直線コネクタ 189"/>
        <xdr:cNvCxnSpPr/>
      </xdr:nvCxnSpPr>
      <xdr:spPr>
        <a:xfrm>
          <a:off x="3355340" y="10609326"/>
          <a:ext cx="73152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65786</xdr:rowOff>
    </xdr:from>
    <xdr:to>
      <xdr:col>15</xdr:col>
      <xdr:colOff>101600</xdr:colOff>
      <xdr:row>61</xdr:row>
      <xdr:rowOff>167386</xdr:rowOff>
    </xdr:to>
    <xdr:sp macro="" textlink="">
      <xdr:nvSpPr>
        <xdr:cNvPr id="191" name="楕円 190"/>
        <xdr:cNvSpPr/>
      </xdr:nvSpPr>
      <xdr:spPr>
        <a:xfrm>
          <a:off x="2514600" y="102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116586</xdr:rowOff>
    </xdr:from>
    <xdr:to>
      <xdr:col>19</xdr:col>
      <xdr:colOff>177800</xdr:colOff>
      <xdr:row>63</xdr:row>
      <xdr:rowOff>48006</xdr:rowOff>
    </xdr:to>
    <xdr:cxnSp macro="">
      <xdr:nvCxnSpPr>
        <xdr:cNvPr id="192" name="直線コネクタ 191"/>
        <xdr:cNvCxnSpPr/>
      </xdr:nvCxnSpPr>
      <xdr:spPr>
        <a:xfrm>
          <a:off x="2565400" y="10342626"/>
          <a:ext cx="78994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3" name="楕円 192"/>
        <xdr:cNvSpPr/>
      </xdr:nvSpPr>
      <xdr:spPr>
        <a:xfrm>
          <a:off x="1739900" y="1016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116586</xdr:rowOff>
    </xdr:to>
    <xdr:cxnSp macro="">
      <xdr:nvCxnSpPr>
        <xdr:cNvPr id="194" name="直線コネクタ 193"/>
        <xdr:cNvCxnSpPr/>
      </xdr:nvCxnSpPr>
      <xdr:spPr>
        <a:xfrm>
          <a:off x="1790700" y="10218420"/>
          <a:ext cx="7747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157226</xdr:rowOff>
    </xdr:from>
    <xdr:to>
      <xdr:col>6</xdr:col>
      <xdr:colOff>38100</xdr:colOff>
      <xdr:row>60</xdr:row>
      <xdr:rowOff>87376</xdr:rowOff>
    </xdr:to>
    <xdr:sp macro="" textlink="">
      <xdr:nvSpPr>
        <xdr:cNvPr id="195" name="楕円 194"/>
        <xdr:cNvSpPr/>
      </xdr:nvSpPr>
      <xdr:spPr>
        <a:xfrm>
          <a:off x="965200" y="100479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36576</xdr:rowOff>
    </xdr:from>
    <xdr:to>
      <xdr:col>10</xdr:col>
      <xdr:colOff>114300</xdr:colOff>
      <xdr:row>60</xdr:row>
      <xdr:rowOff>160020</xdr:rowOff>
    </xdr:to>
    <xdr:cxnSp macro="">
      <xdr:nvCxnSpPr>
        <xdr:cNvPr id="196" name="直線コネクタ 195"/>
        <xdr:cNvCxnSpPr/>
      </xdr:nvCxnSpPr>
      <xdr:spPr>
        <a:xfrm>
          <a:off x="1008380" y="10094976"/>
          <a:ext cx="78232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39895</xdr:rowOff>
    </xdr:from>
    <xdr:ext cx="405111" cy="259045"/>
    <xdr:sp macro="" textlink="">
      <xdr:nvSpPr>
        <xdr:cNvPr id="197" name="n_1aveValue【体育館・プール】&#10;有形固定資産減価償却率"/>
        <xdr:cNvSpPr txBox="1"/>
      </xdr:nvSpPr>
      <xdr:spPr>
        <a:xfrm>
          <a:off x="3170564" y="942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8" name="n_2aveValue【体育館・プール】&#10;有形固定資産減価償却率"/>
        <xdr:cNvSpPr txBox="1"/>
      </xdr:nvSpPr>
      <xdr:spPr>
        <a:xfrm>
          <a:off x="238570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xdr:cNvSpPr txBox="1"/>
      </xdr:nvSpPr>
      <xdr:spPr>
        <a:xfrm>
          <a:off x="161100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46753</xdr:rowOff>
    </xdr:from>
    <xdr:ext cx="405111" cy="259045"/>
    <xdr:sp macro="" textlink="">
      <xdr:nvSpPr>
        <xdr:cNvPr id="200" name="n_4aveValue【体育館・プール】&#10;有形固定資産減価償却率"/>
        <xdr:cNvSpPr txBox="1"/>
      </xdr:nvSpPr>
      <xdr:spPr>
        <a:xfrm>
          <a:off x="836304" y="926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89933</xdr:rowOff>
    </xdr:from>
    <xdr:ext cx="405111" cy="259045"/>
    <xdr:sp macro="" textlink="">
      <xdr:nvSpPr>
        <xdr:cNvPr id="201" name="n_1mainValue【体育館・プール】&#10;有形固定資産減価償却率"/>
        <xdr:cNvSpPr txBox="1"/>
      </xdr:nvSpPr>
      <xdr:spPr>
        <a:xfrm>
          <a:off x="3170564" y="106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202" name="n_2mainValue【体育館・プール】&#10;有形固定資産減価償却率"/>
        <xdr:cNvSpPr txBox="1"/>
      </xdr:nvSpPr>
      <xdr:spPr>
        <a:xfrm>
          <a:off x="2385704" y="1038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3" name="n_3mainValue【体育館・プール】&#10;有形固定資産減価償却率"/>
        <xdr:cNvSpPr txBox="1"/>
      </xdr:nvSpPr>
      <xdr:spPr>
        <a:xfrm>
          <a:off x="16110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78503</xdr:rowOff>
    </xdr:from>
    <xdr:ext cx="405111" cy="259045"/>
    <xdr:sp macro="" textlink="">
      <xdr:nvSpPr>
        <xdr:cNvPr id="204" name="n_4mainValue【体育館・プール】&#10;有形固定資産減価償却率"/>
        <xdr:cNvSpPr txBox="1"/>
      </xdr:nvSpPr>
      <xdr:spPr>
        <a:xfrm>
          <a:off x="83630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xdr:cNvCxnSpPr/>
      </xdr:nvCxnSpPr>
      <xdr:spPr>
        <a:xfrm flipV="1">
          <a:off x="9219565" y="9353550"/>
          <a:ext cx="0" cy="1315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xdr:cNvSpPr txBox="1"/>
      </xdr:nvSpPr>
      <xdr:spPr>
        <a:xfrm>
          <a:off x="92583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xdr:cNvCxnSpPr/>
      </xdr:nvCxnSpPr>
      <xdr:spPr>
        <a:xfrm>
          <a:off x="9154160" y="1066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xdr:cNvSpPr txBox="1"/>
      </xdr:nvSpPr>
      <xdr:spPr>
        <a:xfrm>
          <a:off x="925830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xdr:cNvCxnSpPr/>
      </xdr:nvCxnSpPr>
      <xdr:spPr>
        <a:xfrm>
          <a:off x="915416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4" name="【体育館・プール】&#10;一人当たり面積平均値テキスト"/>
        <xdr:cNvSpPr txBox="1"/>
      </xdr:nvSpPr>
      <xdr:spPr>
        <a:xfrm>
          <a:off x="9258300" y="1010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xdr:cNvSpPr/>
      </xdr:nvSpPr>
      <xdr:spPr>
        <a:xfrm>
          <a:off x="9192260" y="10245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xdr:cNvSpPr/>
      </xdr:nvSpPr>
      <xdr:spPr>
        <a:xfrm>
          <a:off x="8445500" y="1025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xdr:cNvSpPr/>
      </xdr:nvSpPr>
      <xdr:spPr>
        <a:xfrm>
          <a:off x="767080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xdr:cNvSpPr/>
      </xdr:nvSpPr>
      <xdr:spPr>
        <a:xfrm>
          <a:off x="687324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xdr:cNvSpPr/>
      </xdr:nvSpPr>
      <xdr:spPr>
        <a:xfrm>
          <a:off x="609854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57150</xdr:rowOff>
    </xdr:from>
    <xdr:to>
      <xdr:col>55</xdr:col>
      <xdr:colOff>50800</xdr:colOff>
      <xdr:row>61</xdr:row>
      <xdr:rowOff>158750</xdr:rowOff>
    </xdr:to>
    <xdr:sp macro="" textlink="">
      <xdr:nvSpPr>
        <xdr:cNvPr id="245" name="楕円 244"/>
        <xdr:cNvSpPr/>
      </xdr:nvSpPr>
      <xdr:spPr>
        <a:xfrm>
          <a:off x="9192260" y="102831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35577</xdr:rowOff>
    </xdr:from>
    <xdr:ext cx="469744" cy="259045"/>
    <xdr:sp macro="" textlink="">
      <xdr:nvSpPr>
        <xdr:cNvPr id="246" name="【体育館・プール】&#10;一人当たり面積該当値テキスト"/>
        <xdr:cNvSpPr txBox="1"/>
      </xdr:nvSpPr>
      <xdr:spPr>
        <a:xfrm>
          <a:off x="9258300"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57150</xdr:rowOff>
    </xdr:from>
    <xdr:to>
      <xdr:col>50</xdr:col>
      <xdr:colOff>165100</xdr:colOff>
      <xdr:row>61</xdr:row>
      <xdr:rowOff>158750</xdr:rowOff>
    </xdr:to>
    <xdr:sp macro="" textlink="">
      <xdr:nvSpPr>
        <xdr:cNvPr id="247" name="楕円 246"/>
        <xdr:cNvSpPr/>
      </xdr:nvSpPr>
      <xdr:spPr>
        <a:xfrm>
          <a:off x="84455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107950</xdr:rowOff>
    </xdr:from>
    <xdr:to>
      <xdr:col>55</xdr:col>
      <xdr:colOff>0</xdr:colOff>
      <xdr:row>61</xdr:row>
      <xdr:rowOff>107950</xdr:rowOff>
    </xdr:to>
    <xdr:cxnSp macro="">
      <xdr:nvCxnSpPr>
        <xdr:cNvPr id="248" name="直線コネクタ 247"/>
        <xdr:cNvCxnSpPr/>
      </xdr:nvCxnSpPr>
      <xdr:spPr>
        <a:xfrm>
          <a:off x="8496300" y="103339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49" name="楕円 248"/>
        <xdr:cNvSpPr/>
      </xdr:nvSpPr>
      <xdr:spPr>
        <a:xfrm>
          <a:off x="7670800" y="10257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82550</xdr:rowOff>
    </xdr:from>
    <xdr:to>
      <xdr:col>50</xdr:col>
      <xdr:colOff>114300</xdr:colOff>
      <xdr:row>61</xdr:row>
      <xdr:rowOff>107950</xdr:rowOff>
    </xdr:to>
    <xdr:cxnSp macro="">
      <xdr:nvCxnSpPr>
        <xdr:cNvPr id="250" name="直線コネクタ 249"/>
        <xdr:cNvCxnSpPr/>
      </xdr:nvCxnSpPr>
      <xdr:spPr>
        <a:xfrm>
          <a:off x="7713980" y="1030859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31750</xdr:rowOff>
    </xdr:from>
    <xdr:to>
      <xdr:col>41</xdr:col>
      <xdr:colOff>101600</xdr:colOff>
      <xdr:row>61</xdr:row>
      <xdr:rowOff>133350</xdr:rowOff>
    </xdr:to>
    <xdr:sp macro="" textlink="">
      <xdr:nvSpPr>
        <xdr:cNvPr id="251" name="楕円 250"/>
        <xdr:cNvSpPr/>
      </xdr:nvSpPr>
      <xdr:spPr>
        <a:xfrm>
          <a:off x="687324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82550</xdr:rowOff>
    </xdr:from>
    <xdr:to>
      <xdr:col>45</xdr:col>
      <xdr:colOff>177800</xdr:colOff>
      <xdr:row>61</xdr:row>
      <xdr:rowOff>82550</xdr:rowOff>
    </xdr:to>
    <xdr:cxnSp macro="">
      <xdr:nvCxnSpPr>
        <xdr:cNvPr id="252" name="直線コネクタ 251"/>
        <xdr:cNvCxnSpPr/>
      </xdr:nvCxnSpPr>
      <xdr:spPr>
        <a:xfrm>
          <a:off x="6924040" y="103085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31750</xdr:rowOff>
    </xdr:from>
    <xdr:to>
      <xdr:col>36</xdr:col>
      <xdr:colOff>165100</xdr:colOff>
      <xdr:row>61</xdr:row>
      <xdr:rowOff>133350</xdr:rowOff>
    </xdr:to>
    <xdr:sp macro="" textlink="">
      <xdr:nvSpPr>
        <xdr:cNvPr id="253" name="楕円 252"/>
        <xdr:cNvSpPr/>
      </xdr:nvSpPr>
      <xdr:spPr>
        <a:xfrm>
          <a:off x="609854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82550</xdr:rowOff>
    </xdr:from>
    <xdr:to>
      <xdr:col>41</xdr:col>
      <xdr:colOff>50800</xdr:colOff>
      <xdr:row>61</xdr:row>
      <xdr:rowOff>82550</xdr:rowOff>
    </xdr:to>
    <xdr:cxnSp macro="">
      <xdr:nvCxnSpPr>
        <xdr:cNvPr id="254" name="直線コネクタ 253"/>
        <xdr:cNvCxnSpPr/>
      </xdr:nvCxnSpPr>
      <xdr:spPr>
        <a:xfrm>
          <a:off x="6149340" y="103085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5" name="n_1aveValue【体育館・プール】&#10;一人当たり面積"/>
        <xdr:cNvSpPr txBox="1"/>
      </xdr:nvSpPr>
      <xdr:spPr>
        <a:xfrm>
          <a:off x="827158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6" name="n_2aveValue【体育館・プール】&#10;一人当たり面積"/>
        <xdr:cNvSpPr txBox="1"/>
      </xdr:nvSpPr>
      <xdr:spPr>
        <a:xfrm>
          <a:off x="750958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7" name="n_3aveValue【体育館・プール】&#10;一人当たり面積"/>
        <xdr:cNvSpPr txBox="1"/>
      </xdr:nvSpPr>
      <xdr:spPr>
        <a:xfrm>
          <a:off x="671202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58" name="n_4aveValue【体育館・プール】&#10;一人当たり面積"/>
        <xdr:cNvSpPr txBox="1"/>
      </xdr:nvSpPr>
      <xdr:spPr>
        <a:xfrm>
          <a:off x="593732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149877</xdr:rowOff>
    </xdr:from>
    <xdr:ext cx="469744" cy="259045"/>
    <xdr:sp macro="" textlink="">
      <xdr:nvSpPr>
        <xdr:cNvPr id="259" name="n_1mainValue【体育館・プール】&#10;一人当たり面積"/>
        <xdr:cNvSpPr txBox="1"/>
      </xdr:nvSpPr>
      <xdr:spPr>
        <a:xfrm>
          <a:off x="827158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60" name="n_2mainValue【体育館・プール】&#10;一人当たり面積"/>
        <xdr:cNvSpPr txBox="1"/>
      </xdr:nvSpPr>
      <xdr:spPr>
        <a:xfrm>
          <a:off x="750958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61" name="n_3mainValue【体育館・プール】&#10;一人当たり面積"/>
        <xdr:cNvSpPr txBox="1"/>
      </xdr:nvSpPr>
      <xdr:spPr>
        <a:xfrm>
          <a:off x="67120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124477</xdr:rowOff>
    </xdr:from>
    <xdr:ext cx="469744" cy="259045"/>
    <xdr:sp macro="" textlink="">
      <xdr:nvSpPr>
        <xdr:cNvPr id="262" name="n_4mainValue【体育館・プール】&#10;一人当たり面積"/>
        <xdr:cNvSpPr txBox="1"/>
      </xdr:nvSpPr>
      <xdr:spPr>
        <a:xfrm>
          <a:off x="59373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xdr:cNvCxnSpPr/>
      </xdr:nvCxnSpPr>
      <xdr:spPr>
        <a:xfrm flipV="1">
          <a:off x="4086225" y="13198928"/>
          <a:ext cx="0" cy="116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xdr:cNvSpPr txBox="1"/>
      </xdr:nvSpPr>
      <xdr:spPr>
        <a:xfrm>
          <a:off x="412496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xdr:cNvCxnSpPr/>
      </xdr:nvCxnSpPr>
      <xdr:spPr>
        <a:xfrm>
          <a:off x="402082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xdr:cNvSpPr txBox="1"/>
      </xdr:nvSpPr>
      <xdr:spPr>
        <a:xfrm>
          <a:off x="4124960" y="12977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xdr:cNvCxnSpPr/>
      </xdr:nvCxnSpPr>
      <xdr:spPr>
        <a:xfrm>
          <a:off x="4020820" y="13198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4" name="【福祉施設】&#10;有形固定資産減価償却率平均値テキスト"/>
        <xdr:cNvSpPr txBox="1"/>
      </xdr:nvSpPr>
      <xdr:spPr>
        <a:xfrm>
          <a:off x="4124960" y="1354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xdr:cNvSpPr/>
      </xdr:nvSpPr>
      <xdr:spPr>
        <a:xfrm>
          <a:off x="403606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xdr:cNvSpPr/>
      </xdr:nvSpPr>
      <xdr:spPr>
        <a:xfrm>
          <a:off x="3312160" y="13636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xdr:cNvSpPr/>
      </xdr:nvSpPr>
      <xdr:spPr>
        <a:xfrm>
          <a:off x="2514600" y="136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xdr:cNvSpPr/>
      </xdr:nvSpPr>
      <xdr:spPr>
        <a:xfrm>
          <a:off x="173990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xdr:cNvSpPr/>
      </xdr:nvSpPr>
      <xdr:spPr>
        <a:xfrm>
          <a:off x="965200" y="13555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305" name="楕円 304"/>
        <xdr:cNvSpPr/>
      </xdr:nvSpPr>
      <xdr:spPr>
        <a:xfrm>
          <a:off x="403606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306" name="【福祉施設】&#10;有形固定資産減価償却率該当値テキスト"/>
        <xdr:cNvSpPr txBox="1"/>
      </xdr:nvSpPr>
      <xdr:spPr>
        <a:xfrm>
          <a:off x="4124960" y="1389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7" name="楕円 306"/>
        <xdr:cNvSpPr/>
      </xdr:nvSpPr>
      <xdr:spPr>
        <a:xfrm>
          <a:off x="3312160" y="1384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49530</xdr:rowOff>
    </xdr:to>
    <xdr:cxnSp macro="">
      <xdr:nvCxnSpPr>
        <xdr:cNvPr id="308" name="直線コネクタ 307"/>
        <xdr:cNvCxnSpPr/>
      </xdr:nvCxnSpPr>
      <xdr:spPr>
        <a:xfrm>
          <a:off x="3355340" y="1389888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19957</xdr:rowOff>
    </xdr:from>
    <xdr:to>
      <xdr:col>15</xdr:col>
      <xdr:colOff>101600</xdr:colOff>
      <xdr:row>82</xdr:row>
      <xdr:rowOff>121557</xdr:rowOff>
    </xdr:to>
    <xdr:sp macro="" textlink="">
      <xdr:nvSpPr>
        <xdr:cNvPr id="309" name="楕円 308"/>
        <xdr:cNvSpPr/>
      </xdr:nvSpPr>
      <xdr:spPr>
        <a:xfrm>
          <a:off x="2514600"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152400</xdr:rowOff>
    </xdr:to>
    <xdr:cxnSp macro="">
      <xdr:nvCxnSpPr>
        <xdr:cNvPr id="310" name="直線コネクタ 309"/>
        <xdr:cNvCxnSpPr/>
      </xdr:nvCxnSpPr>
      <xdr:spPr>
        <a:xfrm>
          <a:off x="2565400" y="13817237"/>
          <a:ext cx="78994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122827</xdr:rowOff>
    </xdr:from>
    <xdr:to>
      <xdr:col>10</xdr:col>
      <xdr:colOff>165100</xdr:colOff>
      <xdr:row>82</xdr:row>
      <xdr:rowOff>52977</xdr:rowOff>
    </xdr:to>
    <xdr:sp macro="" textlink="">
      <xdr:nvSpPr>
        <xdr:cNvPr id="311" name="楕円 310"/>
        <xdr:cNvSpPr/>
      </xdr:nvSpPr>
      <xdr:spPr>
        <a:xfrm>
          <a:off x="1739900" y="13701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2177</xdr:rowOff>
    </xdr:from>
    <xdr:to>
      <xdr:col>15</xdr:col>
      <xdr:colOff>50800</xdr:colOff>
      <xdr:row>82</xdr:row>
      <xdr:rowOff>70757</xdr:rowOff>
    </xdr:to>
    <xdr:cxnSp macro="">
      <xdr:nvCxnSpPr>
        <xdr:cNvPr id="312" name="直線コネクタ 311"/>
        <xdr:cNvCxnSpPr/>
      </xdr:nvCxnSpPr>
      <xdr:spPr>
        <a:xfrm>
          <a:off x="1790700" y="13748657"/>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54248</xdr:rowOff>
    </xdr:from>
    <xdr:to>
      <xdr:col>6</xdr:col>
      <xdr:colOff>38100</xdr:colOff>
      <xdr:row>81</xdr:row>
      <xdr:rowOff>155848</xdr:rowOff>
    </xdr:to>
    <xdr:sp macro="" textlink="">
      <xdr:nvSpPr>
        <xdr:cNvPr id="313" name="楕円 312"/>
        <xdr:cNvSpPr/>
      </xdr:nvSpPr>
      <xdr:spPr>
        <a:xfrm>
          <a:off x="965200" y="136330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105048</xdr:rowOff>
    </xdr:from>
    <xdr:to>
      <xdr:col>10</xdr:col>
      <xdr:colOff>114300</xdr:colOff>
      <xdr:row>82</xdr:row>
      <xdr:rowOff>2177</xdr:rowOff>
    </xdr:to>
    <xdr:cxnSp macro="">
      <xdr:nvCxnSpPr>
        <xdr:cNvPr id="314" name="直線コネクタ 313"/>
        <xdr:cNvCxnSpPr/>
      </xdr:nvCxnSpPr>
      <xdr:spPr>
        <a:xfrm>
          <a:off x="1008380" y="13683888"/>
          <a:ext cx="78232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5" name="n_1aveValue【福祉施設】&#10;有形固定資産減価償却率"/>
        <xdr:cNvSpPr txBox="1"/>
      </xdr:nvSpPr>
      <xdr:spPr>
        <a:xfrm>
          <a:off x="317056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6" name="n_2aveValue【福祉施設】&#10;有形固定資産減価償却率"/>
        <xdr:cNvSpPr txBox="1"/>
      </xdr:nvSpPr>
      <xdr:spPr>
        <a:xfrm>
          <a:off x="2385704" y="133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7" name="n_3aveValue【福祉施設】&#10;有形固定資産減価償却率"/>
        <xdr:cNvSpPr txBox="1"/>
      </xdr:nvSpPr>
      <xdr:spPr>
        <a:xfrm>
          <a:off x="16110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18" name="n_4aveValue【福祉施設】&#10;有形固定資産減価償却率"/>
        <xdr:cNvSpPr txBox="1"/>
      </xdr:nvSpPr>
      <xdr:spPr>
        <a:xfrm>
          <a:off x="836304" y="1333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319" name="n_1mainValue【福祉施設】&#10;有形固定資産減価償却率"/>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112684</xdr:rowOff>
    </xdr:from>
    <xdr:ext cx="405111" cy="259045"/>
    <xdr:sp macro="" textlink="">
      <xdr:nvSpPr>
        <xdr:cNvPr id="320" name="n_2mainValue【福祉施設】&#10;有形固定資産減価償却率"/>
        <xdr:cNvSpPr txBox="1"/>
      </xdr:nvSpPr>
      <xdr:spPr>
        <a:xfrm>
          <a:off x="2385704" y="1385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44104</xdr:rowOff>
    </xdr:from>
    <xdr:ext cx="405111" cy="259045"/>
    <xdr:sp macro="" textlink="">
      <xdr:nvSpPr>
        <xdr:cNvPr id="321" name="n_3mainValue【福祉施設】&#10;有形固定資産減価償却率"/>
        <xdr:cNvSpPr txBox="1"/>
      </xdr:nvSpPr>
      <xdr:spPr>
        <a:xfrm>
          <a:off x="1611004" y="13790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146975</xdr:rowOff>
    </xdr:from>
    <xdr:ext cx="405111" cy="259045"/>
    <xdr:sp macro="" textlink="">
      <xdr:nvSpPr>
        <xdr:cNvPr id="322" name="n_4mainValue【福祉施設】&#10;有形固定資産減価償却率"/>
        <xdr:cNvSpPr txBox="1"/>
      </xdr:nvSpPr>
      <xdr:spPr>
        <a:xfrm>
          <a:off x="836304" y="1372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xdr:cNvCxnSpPr/>
      </xdr:nvCxnSpPr>
      <xdr:spPr>
        <a:xfrm flipV="1">
          <a:off x="9219565" y="13097691"/>
          <a:ext cx="0" cy="1295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xdr:cNvSpPr txBox="1"/>
      </xdr:nvSpPr>
      <xdr:spPr>
        <a:xfrm>
          <a:off x="9258300" y="143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xdr:cNvCxnSpPr/>
      </xdr:nvCxnSpPr>
      <xdr:spPr>
        <a:xfrm>
          <a:off x="9154160" y="14393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xdr:cNvSpPr txBox="1"/>
      </xdr:nvSpPr>
      <xdr:spPr>
        <a:xfrm>
          <a:off x="9258300" y="1288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xdr:cNvCxnSpPr/>
      </xdr:nvCxnSpPr>
      <xdr:spPr>
        <a:xfrm>
          <a:off x="9154160" y="13097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3" name="【福祉施設】&#10;一人当たり面積平均値テキスト"/>
        <xdr:cNvSpPr txBox="1"/>
      </xdr:nvSpPr>
      <xdr:spPr>
        <a:xfrm>
          <a:off x="9258300" y="13686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xdr:cNvSpPr/>
      </xdr:nvSpPr>
      <xdr:spPr>
        <a:xfrm>
          <a:off x="9192260" y="138317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xdr:cNvSpPr/>
      </xdr:nvSpPr>
      <xdr:spPr>
        <a:xfrm>
          <a:off x="844550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xdr:cNvSpPr/>
      </xdr:nvSpPr>
      <xdr:spPr>
        <a:xfrm>
          <a:off x="7670800" y="138154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xdr:cNvSpPr/>
      </xdr:nvSpPr>
      <xdr:spPr>
        <a:xfrm>
          <a:off x="68732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xdr:cNvSpPr/>
      </xdr:nvSpPr>
      <xdr:spPr>
        <a:xfrm>
          <a:off x="60985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64" name="楕円 363"/>
        <xdr:cNvSpPr/>
      </xdr:nvSpPr>
      <xdr:spPr>
        <a:xfrm>
          <a:off x="9192260" y="13991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55534</xdr:rowOff>
    </xdr:from>
    <xdr:ext cx="469744" cy="259045"/>
    <xdr:sp macro="" textlink="">
      <xdr:nvSpPr>
        <xdr:cNvPr id="365" name="【福祉施設】&#10;一人当たり面積該当値テキスト"/>
        <xdr:cNvSpPr txBox="1"/>
      </xdr:nvSpPr>
      <xdr:spPr>
        <a:xfrm>
          <a:off x="9258300" y="1396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126093</xdr:rowOff>
    </xdr:from>
    <xdr:to>
      <xdr:col>50</xdr:col>
      <xdr:colOff>165100</xdr:colOff>
      <xdr:row>84</xdr:row>
      <xdr:rowOff>56243</xdr:rowOff>
    </xdr:to>
    <xdr:sp macro="" textlink="">
      <xdr:nvSpPr>
        <xdr:cNvPr id="366" name="楕円 365"/>
        <xdr:cNvSpPr/>
      </xdr:nvSpPr>
      <xdr:spPr>
        <a:xfrm>
          <a:off x="8445500" y="14040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84</xdr:row>
      <xdr:rowOff>5443</xdr:rowOff>
    </xdr:to>
    <xdr:cxnSp macro="">
      <xdr:nvCxnSpPr>
        <xdr:cNvPr id="367" name="直線コネクタ 366"/>
        <xdr:cNvCxnSpPr/>
      </xdr:nvCxnSpPr>
      <xdr:spPr>
        <a:xfrm flipV="1">
          <a:off x="8496300" y="14042027"/>
          <a:ext cx="7239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68" name="楕円 367"/>
        <xdr:cNvSpPr/>
      </xdr:nvSpPr>
      <xdr:spPr>
        <a:xfrm>
          <a:off x="7670800" y="1373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84</xdr:row>
      <xdr:rowOff>5443</xdr:rowOff>
    </xdr:to>
    <xdr:cxnSp macro="">
      <xdr:nvCxnSpPr>
        <xdr:cNvPr id="369" name="直線コネクタ 368"/>
        <xdr:cNvCxnSpPr/>
      </xdr:nvCxnSpPr>
      <xdr:spPr>
        <a:xfrm>
          <a:off x="7713980" y="13784580"/>
          <a:ext cx="782320" cy="30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70" name="楕円 369"/>
        <xdr:cNvSpPr/>
      </xdr:nvSpPr>
      <xdr:spPr>
        <a:xfrm>
          <a:off x="68732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71" name="直線コネクタ 370"/>
        <xdr:cNvCxnSpPr/>
      </xdr:nvCxnSpPr>
      <xdr:spPr>
        <a:xfrm>
          <a:off x="6924040" y="137845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72" name="楕円 371"/>
        <xdr:cNvSpPr/>
      </xdr:nvSpPr>
      <xdr:spPr>
        <a:xfrm>
          <a:off x="60985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73" name="直線コネクタ 372"/>
        <xdr:cNvCxnSpPr/>
      </xdr:nvCxnSpPr>
      <xdr:spPr>
        <a:xfrm>
          <a:off x="6149340" y="137845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4" name="n_1aveValue【福祉施設】&#10;一人当たり面積"/>
        <xdr:cNvSpPr txBox="1"/>
      </xdr:nvSpPr>
      <xdr:spPr>
        <a:xfrm>
          <a:off x="8271587" y="1359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xdr:cNvSpPr txBox="1"/>
      </xdr:nvSpPr>
      <xdr:spPr>
        <a:xfrm>
          <a:off x="7509587" y="1390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6" name="n_3aveValue【福祉施設】&#10;一人当たり面積"/>
        <xdr:cNvSpPr txBox="1"/>
      </xdr:nvSpPr>
      <xdr:spPr>
        <a:xfrm>
          <a:off x="6712027" y="139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7" name="n_4aveValue【福祉施設】&#10;一人当たり面積"/>
        <xdr:cNvSpPr txBox="1"/>
      </xdr:nvSpPr>
      <xdr:spPr>
        <a:xfrm>
          <a:off x="5937327" y="1395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47370</xdr:rowOff>
    </xdr:from>
    <xdr:ext cx="469744" cy="259045"/>
    <xdr:sp macro="" textlink="">
      <xdr:nvSpPr>
        <xdr:cNvPr id="378" name="n_1mainValue【福祉施設】&#10;一人当たり面積"/>
        <xdr:cNvSpPr txBox="1"/>
      </xdr:nvSpPr>
      <xdr:spPr>
        <a:xfrm>
          <a:off x="8271587" y="1412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79" name="n_2mainValue【福祉施設】&#10;一人当たり面積"/>
        <xdr:cNvSpPr txBox="1"/>
      </xdr:nvSpPr>
      <xdr:spPr>
        <a:xfrm>
          <a:off x="750958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80" name="n_3mainValue【福祉施設】&#10;一人当たり面積"/>
        <xdr:cNvSpPr txBox="1"/>
      </xdr:nvSpPr>
      <xdr:spPr>
        <a:xfrm>
          <a:off x="67120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81" name="n_4mainValue【福祉施設】&#10;一人当たり面積"/>
        <xdr:cNvSpPr txBox="1"/>
      </xdr:nvSpPr>
      <xdr:spPr>
        <a:xfrm>
          <a:off x="59373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xdr:cNvCxnSpPr/>
      </xdr:nvCxnSpPr>
      <xdr:spPr>
        <a:xfrm flipV="1">
          <a:off x="4086225" y="1691449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xdr:cNvSpPr txBox="1"/>
      </xdr:nvSpPr>
      <xdr:spPr>
        <a:xfrm>
          <a:off x="4124960" y="16693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xdr:cNvCxnSpPr/>
      </xdr:nvCxnSpPr>
      <xdr:spPr>
        <a:xfrm>
          <a:off x="4020820" y="16914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1" name="【市民会館】&#10;有形固定資産減価償却率平均値テキスト"/>
        <xdr:cNvSpPr txBox="1"/>
      </xdr:nvSpPr>
      <xdr:spPr>
        <a:xfrm>
          <a:off x="4124960" y="17178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xdr:cNvSpPr/>
      </xdr:nvSpPr>
      <xdr:spPr>
        <a:xfrm>
          <a:off x="4036060" y="173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xdr:cNvSpPr/>
      </xdr:nvSpPr>
      <xdr:spPr>
        <a:xfrm>
          <a:off x="3312160" y="17311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xdr:cNvSpPr/>
      </xdr:nvSpPr>
      <xdr:spPr>
        <a:xfrm>
          <a:off x="2514600"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xdr:cNvSpPr/>
      </xdr:nvSpPr>
      <xdr:spPr>
        <a:xfrm>
          <a:off x="173990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xdr:cNvSpPr/>
      </xdr:nvSpPr>
      <xdr:spPr>
        <a:xfrm>
          <a:off x="965200" y="17267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29211</xdr:rowOff>
    </xdr:from>
    <xdr:to>
      <xdr:col>24</xdr:col>
      <xdr:colOff>114300</xdr:colOff>
      <xdr:row>104</xdr:row>
      <xdr:rowOff>130811</xdr:rowOff>
    </xdr:to>
    <xdr:sp macro="" textlink="">
      <xdr:nvSpPr>
        <xdr:cNvPr id="422" name="楕円 421"/>
        <xdr:cNvSpPr/>
      </xdr:nvSpPr>
      <xdr:spPr>
        <a:xfrm>
          <a:off x="4036060" y="174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7638</xdr:rowOff>
    </xdr:from>
    <xdr:ext cx="405111" cy="259045"/>
    <xdr:sp macro="" textlink="">
      <xdr:nvSpPr>
        <xdr:cNvPr id="423" name="【市民会館】&#10;有形固定資産減価償却率該当値テキスト"/>
        <xdr:cNvSpPr txBox="1"/>
      </xdr:nvSpPr>
      <xdr:spPr>
        <a:xfrm>
          <a:off x="4124960" y="1744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166370</xdr:rowOff>
    </xdr:from>
    <xdr:to>
      <xdr:col>20</xdr:col>
      <xdr:colOff>38100</xdr:colOff>
      <xdr:row>104</xdr:row>
      <xdr:rowOff>96520</xdr:rowOff>
    </xdr:to>
    <xdr:sp macro="" textlink="">
      <xdr:nvSpPr>
        <xdr:cNvPr id="424" name="楕円 423"/>
        <xdr:cNvSpPr/>
      </xdr:nvSpPr>
      <xdr:spPr>
        <a:xfrm>
          <a:off x="3312160" y="17433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45720</xdr:rowOff>
    </xdr:from>
    <xdr:to>
      <xdr:col>24</xdr:col>
      <xdr:colOff>63500</xdr:colOff>
      <xdr:row>104</xdr:row>
      <xdr:rowOff>80011</xdr:rowOff>
    </xdr:to>
    <xdr:cxnSp macro="">
      <xdr:nvCxnSpPr>
        <xdr:cNvPr id="425" name="直線コネクタ 424"/>
        <xdr:cNvCxnSpPr/>
      </xdr:nvCxnSpPr>
      <xdr:spPr>
        <a:xfrm>
          <a:off x="3355340" y="17480280"/>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133986</xdr:rowOff>
    </xdr:from>
    <xdr:to>
      <xdr:col>15</xdr:col>
      <xdr:colOff>101600</xdr:colOff>
      <xdr:row>104</xdr:row>
      <xdr:rowOff>64136</xdr:rowOff>
    </xdr:to>
    <xdr:sp macro="" textlink="">
      <xdr:nvSpPr>
        <xdr:cNvPr id="426" name="楕円 425"/>
        <xdr:cNvSpPr/>
      </xdr:nvSpPr>
      <xdr:spPr>
        <a:xfrm>
          <a:off x="2514600" y="17400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13336</xdr:rowOff>
    </xdr:from>
    <xdr:to>
      <xdr:col>19</xdr:col>
      <xdr:colOff>177800</xdr:colOff>
      <xdr:row>104</xdr:row>
      <xdr:rowOff>45720</xdr:rowOff>
    </xdr:to>
    <xdr:cxnSp macro="">
      <xdr:nvCxnSpPr>
        <xdr:cNvPr id="427" name="直線コネクタ 426"/>
        <xdr:cNvCxnSpPr/>
      </xdr:nvCxnSpPr>
      <xdr:spPr>
        <a:xfrm>
          <a:off x="2565400" y="17447896"/>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28" name="楕円 427"/>
        <xdr:cNvSpPr/>
      </xdr:nvSpPr>
      <xdr:spPr>
        <a:xfrm>
          <a:off x="1739900" y="17429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13336</xdr:rowOff>
    </xdr:from>
    <xdr:to>
      <xdr:col>15</xdr:col>
      <xdr:colOff>50800</xdr:colOff>
      <xdr:row>104</xdr:row>
      <xdr:rowOff>41911</xdr:rowOff>
    </xdr:to>
    <xdr:cxnSp macro="">
      <xdr:nvCxnSpPr>
        <xdr:cNvPr id="429" name="直線コネクタ 428"/>
        <xdr:cNvCxnSpPr/>
      </xdr:nvCxnSpPr>
      <xdr:spPr>
        <a:xfrm flipV="1">
          <a:off x="1790700" y="17447896"/>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430" name="楕円 429"/>
        <xdr:cNvSpPr/>
      </xdr:nvSpPr>
      <xdr:spPr>
        <a:xfrm>
          <a:off x="96520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41911</xdr:rowOff>
    </xdr:to>
    <xdr:cxnSp macro="">
      <xdr:nvCxnSpPr>
        <xdr:cNvPr id="431" name="直線コネクタ 430"/>
        <xdr:cNvCxnSpPr/>
      </xdr:nvCxnSpPr>
      <xdr:spPr>
        <a:xfrm>
          <a:off x="1008380" y="17442180"/>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2" name="n_1aveValue【市民会館】&#10;有形固定資産減価償却率"/>
        <xdr:cNvSpPr txBox="1"/>
      </xdr:nvSpPr>
      <xdr:spPr>
        <a:xfrm>
          <a:off x="317056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3" name="n_2aveValue【市民会館】&#10;有形固定資産減価償却率"/>
        <xdr:cNvSpPr txBox="1"/>
      </xdr:nvSpPr>
      <xdr:spPr>
        <a:xfrm>
          <a:off x="238570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4" name="n_3aveValue【市民会館】&#10;有形固定資産減価償却率"/>
        <xdr:cNvSpPr txBox="1"/>
      </xdr:nvSpPr>
      <xdr:spPr>
        <a:xfrm>
          <a:off x="1611004" y="170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5" name="n_4aveValue【市民会館】&#10;有形固定資産減価償却率"/>
        <xdr:cNvSpPr txBox="1"/>
      </xdr:nvSpPr>
      <xdr:spPr>
        <a:xfrm>
          <a:off x="836304" y="1704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87647</xdr:rowOff>
    </xdr:from>
    <xdr:ext cx="405111" cy="259045"/>
    <xdr:sp macro="" textlink="">
      <xdr:nvSpPr>
        <xdr:cNvPr id="436" name="n_1mainValue【市民会館】&#10;有形固定資産減価償却率"/>
        <xdr:cNvSpPr txBox="1"/>
      </xdr:nvSpPr>
      <xdr:spPr>
        <a:xfrm>
          <a:off x="317056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55263</xdr:rowOff>
    </xdr:from>
    <xdr:ext cx="405111" cy="259045"/>
    <xdr:sp macro="" textlink="">
      <xdr:nvSpPr>
        <xdr:cNvPr id="437" name="n_2mainValue【市民会館】&#10;有形固定資産減価償却率"/>
        <xdr:cNvSpPr txBox="1"/>
      </xdr:nvSpPr>
      <xdr:spPr>
        <a:xfrm>
          <a:off x="2385704" y="1748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83838</xdr:rowOff>
    </xdr:from>
    <xdr:ext cx="405111" cy="259045"/>
    <xdr:sp macro="" textlink="">
      <xdr:nvSpPr>
        <xdr:cNvPr id="438" name="n_3mainValue【市民会館】&#10;有形固定資産減価償却率"/>
        <xdr:cNvSpPr txBox="1"/>
      </xdr:nvSpPr>
      <xdr:spPr>
        <a:xfrm>
          <a:off x="161100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49547</xdr:rowOff>
    </xdr:from>
    <xdr:ext cx="405111" cy="259045"/>
    <xdr:sp macro="" textlink="">
      <xdr:nvSpPr>
        <xdr:cNvPr id="439" name="n_4mainValue【市民会館】&#10;有形固定資産減価償却率"/>
        <xdr:cNvSpPr txBox="1"/>
      </xdr:nvSpPr>
      <xdr:spPr>
        <a:xfrm>
          <a:off x="83630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xdr:cNvCxnSpPr/>
      </xdr:nvCxnSpPr>
      <xdr:spPr>
        <a:xfrm flipV="1">
          <a:off x="9219565" y="17138904"/>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xdr:cNvSpPr txBox="1"/>
      </xdr:nvSpPr>
      <xdr:spPr>
        <a:xfrm>
          <a:off x="9258300" y="181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xdr:cNvCxnSpPr/>
      </xdr:nvCxnSpPr>
      <xdr:spPr>
        <a:xfrm>
          <a:off x="9154160" y="18153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xdr:cNvSpPr txBox="1"/>
      </xdr:nvSpPr>
      <xdr:spPr>
        <a:xfrm>
          <a:off x="9258300" y="169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xdr:cNvCxnSpPr/>
      </xdr:nvCxnSpPr>
      <xdr:spPr>
        <a:xfrm>
          <a:off x="9154160" y="17138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xdr:cNvSpPr txBox="1"/>
      </xdr:nvSpPr>
      <xdr:spPr>
        <a:xfrm>
          <a:off x="9258300" y="17659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xdr:cNvSpPr/>
      </xdr:nvSpPr>
      <xdr:spPr>
        <a:xfrm>
          <a:off x="9192260" y="17804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xdr:cNvSpPr/>
      </xdr:nvSpPr>
      <xdr:spPr>
        <a:xfrm>
          <a:off x="8445500" y="17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xdr:cNvSpPr/>
      </xdr:nvSpPr>
      <xdr:spPr>
        <a:xfrm>
          <a:off x="7670800" y="178089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xdr:cNvSpPr/>
      </xdr:nvSpPr>
      <xdr:spPr>
        <a:xfrm>
          <a:off x="687324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xdr:cNvSpPr/>
      </xdr:nvSpPr>
      <xdr:spPr>
        <a:xfrm>
          <a:off x="609854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477" name="楕円 476"/>
        <xdr:cNvSpPr/>
      </xdr:nvSpPr>
      <xdr:spPr>
        <a:xfrm>
          <a:off x="9192260" y="179186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127271</xdr:rowOff>
    </xdr:from>
    <xdr:ext cx="469744" cy="259045"/>
    <xdr:sp macro="" textlink="">
      <xdr:nvSpPr>
        <xdr:cNvPr id="478" name="【市民会館】&#10;一人当たり面積該当値テキスト"/>
        <xdr:cNvSpPr txBox="1"/>
      </xdr:nvSpPr>
      <xdr:spPr>
        <a:xfrm>
          <a:off x="9258300"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479" name="楕円 478"/>
        <xdr:cNvSpPr/>
      </xdr:nvSpPr>
      <xdr:spPr>
        <a:xfrm>
          <a:off x="8445500" y="1791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28194</xdr:rowOff>
    </xdr:from>
    <xdr:to>
      <xdr:col>55</xdr:col>
      <xdr:colOff>0</xdr:colOff>
      <xdr:row>107</xdr:row>
      <xdr:rowOff>28194</xdr:rowOff>
    </xdr:to>
    <xdr:cxnSp macro="">
      <xdr:nvCxnSpPr>
        <xdr:cNvPr id="480" name="直線コネクタ 479"/>
        <xdr:cNvCxnSpPr/>
      </xdr:nvCxnSpPr>
      <xdr:spPr>
        <a:xfrm>
          <a:off x="8496300" y="1796567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481" name="楕円 480"/>
        <xdr:cNvSpPr/>
      </xdr:nvSpPr>
      <xdr:spPr>
        <a:xfrm>
          <a:off x="7670800" y="179186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28194</xdr:rowOff>
    </xdr:from>
    <xdr:to>
      <xdr:col>50</xdr:col>
      <xdr:colOff>114300</xdr:colOff>
      <xdr:row>107</xdr:row>
      <xdr:rowOff>28194</xdr:rowOff>
    </xdr:to>
    <xdr:cxnSp macro="">
      <xdr:nvCxnSpPr>
        <xdr:cNvPr id="482" name="直線コネクタ 481"/>
        <xdr:cNvCxnSpPr/>
      </xdr:nvCxnSpPr>
      <xdr:spPr>
        <a:xfrm>
          <a:off x="7713980" y="1796567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148844</xdr:rowOff>
    </xdr:from>
    <xdr:to>
      <xdr:col>41</xdr:col>
      <xdr:colOff>101600</xdr:colOff>
      <xdr:row>107</xdr:row>
      <xdr:rowOff>78994</xdr:rowOff>
    </xdr:to>
    <xdr:sp macro="" textlink="">
      <xdr:nvSpPr>
        <xdr:cNvPr id="483" name="楕円 482"/>
        <xdr:cNvSpPr/>
      </xdr:nvSpPr>
      <xdr:spPr>
        <a:xfrm>
          <a:off x="6873240" y="1791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28194</xdr:rowOff>
    </xdr:from>
    <xdr:to>
      <xdr:col>45</xdr:col>
      <xdr:colOff>177800</xdr:colOff>
      <xdr:row>107</xdr:row>
      <xdr:rowOff>28194</xdr:rowOff>
    </xdr:to>
    <xdr:cxnSp macro="">
      <xdr:nvCxnSpPr>
        <xdr:cNvPr id="484" name="直線コネクタ 483"/>
        <xdr:cNvCxnSpPr/>
      </xdr:nvCxnSpPr>
      <xdr:spPr>
        <a:xfrm>
          <a:off x="6924040" y="179656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85" name="楕円 484"/>
        <xdr:cNvSpPr/>
      </xdr:nvSpPr>
      <xdr:spPr>
        <a:xfrm>
          <a:off x="6098540" y="1791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28194</xdr:rowOff>
    </xdr:from>
    <xdr:to>
      <xdr:col>41</xdr:col>
      <xdr:colOff>50800</xdr:colOff>
      <xdr:row>107</xdr:row>
      <xdr:rowOff>28194</xdr:rowOff>
    </xdr:to>
    <xdr:cxnSp macro="">
      <xdr:nvCxnSpPr>
        <xdr:cNvPr id="486" name="直線コネクタ 485"/>
        <xdr:cNvCxnSpPr/>
      </xdr:nvCxnSpPr>
      <xdr:spPr>
        <a:xfrm>
          <a:off x="6149340" y="1796567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xdr:cNvSpPr txBox="1"/>
      </xdr:nvSpPr>
      <xdr:spPr>
        <a:xfrm>
          <a:off x="8271587" y="1758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88" name="n_2aveValue【市民会館】&#10;一人当たり面積"/>
        <xdr:cNvSpPr txBox="1"/>
      </xdr:nvSpPr>
      <xdr:spPr>
        <a:xfrm>
          <a:off x="750958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9" name="n_3aveValue【市民会館】&#10;一人当たり面積"/>
        <xdr:cNvSpPr txBox="1"/>
      </xdr:nvSpPr>
      <xdr:spPr>
        <a:xfrm>
          <a:off x="6712027" y="175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xdr:cNvSpPr txBox="1"/>
      </xdr:nvSpPr>
      <xdr:spPr>
        <a:xfrm>
          <a:off x="5937327" y="1757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70121</xdr:rowOff>
    </xdr:from>
    <xdr:ext cx="469744" cy="259045"/>
    <xdr:sp macro="" textlink="">
      <xdr:nvSpPr>
        <xdr:cNvPr id="491" name="n_1mainValue【市民会館】&#10;一人当たり面積"/>
        <xdr:cNvSpPr txBox="1"/>
      </xdr:nvSpPr>
      <xdr:spPr>
        <a:xfrm>
          <a:off x="8271587" y="180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492" name="n_2mainValue【市民会館】&#10;一人当たり面積"/>
        <xdr:cNvSpPr txBox="1"/>
      </xdr:nvSpPr>
      <xdr:spPr>
        <a:xfrm>
          <a:off x="7509587" y="180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70121</xdr:rowOff>
    </xdr:from>
    <xdr:ext cx="469744" cy="259045"/>
    <xdr:sp macro="" textlink="">
      <xdr:nvSpPr>
        <xdr:cNvPr id="493" name="n_3mainValue【市民会館】&#10;一人当たり面積"/>
        <xdr:cNvSpPr txBox="1"/>
      </xdr:nvSpPr>
      <xdr:spPr>
        <a:xfrm>
          <a:off x="6712027" y="180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494" name="n_4mainValue【市民会館】&#10;一人当たり面積"/>
        <xdr:cNvSpPr txBox="1"/>
      </xdr:nvSpPr>
      <xdr:spPr>
        <a:xfrm>
          <a:off x="5937327" y="180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xdr:cNvCxnSpPr/>
      </xdr:nvCxnSpPr>
      <xdr:spPr>
        <a:xfrm flipV="1">
          <a:off x="14375764" y="568833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xdr:cNvSpPr txBox="1"/>
      </xdr:nvSpPr>
      <xdr:spPr>
        <a:xfrm>
          <a:off x="144145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xdr:cNvCxnSpPr/>
      </xdr:nvCxnSpPr>
      <xdr:spPr>
        <a:xfrm>
          <a:off x="1428750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xdr:cNvSpPr txBox="1"/>
      </xdr:nvSpPr>
      <xdr:spPr>
        <a:xfrm>
          <a:off x="144145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xdr:cNvCxnSpPr/>
      </xdr:nvCxnSpPr>
      <xdr:spPr>
        <a:xfrm>
          <a:off x="142875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2" name="【一般廃棄物処理施設】&#10;有形固定資産減価償却率平均値テキスト"/>
        <xdr:cNvSpPr txBox="1"/>
      </xdr:nvSpPr>
      <xdr:spPr>
        <a:xfrm>
          <a:off x="1441450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xdr:cNvSpPr/>
      </xdr:nvSpPr>
      <xdr:spPr>
        <a:xfrm>
          <a:off x="14325600" y="63728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xdr:cNvSpPr/>
      </xdr:nvSpPr>
      <xdr:spPr>
        <a:xfrm>
          <a:off x="13578840" y="64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xdr:cNvSpPr/>
      </xdr:nvSpPr>
      <xdr:spPr>
        <a:xfrm>
          <a:off x="128041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xdr:cNvSpPr/>
      </xdr:nvSpPr>
      <xdr:spPr>
        <a:xfrm>
          <a:off x="12029440" y="62577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xdr:cNvSpPr/>
      </xdr:nvSpPr>
      <xdr:spPr>
        <a:xfrm>
          <a:off x="1123188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141986</xdr:rowOff>
    </xdr:from>
    <xdr:to>
      <xdr:col>85</xdr:col>
      <xdr:colOff>177800</xdr:colOff>
      <xdr:row>38</xdr:row>
      <xdr:rowOff>72136</xdr:rowOff>
    </xdr:to>
    <xdr:sp macro="" textlink="">
      <xdr:nvSpPr>
        <xdr:cNvPr id="533" name="楕円 532"/>
        <xdr:cNvSpPr/>
      </xdr:nvSpPr>
      <xdr:spPr>
        <a:xfrm>
          <a:off x="14325600" y="63446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164863</xdr:rowOff>
    </xdr:from>
    <xdr:ext cx="405111" cy="259045"/>
    <xdr:sp macro="" textlink="">
      <xdr:nvSpPr>
        <xdr:cNvPr id="534" name="【一般廃棄物処理施設】&#10;有形固定資産減価償却率該当値テキスト"/>
        <xdr:cNvSpPr txBox="1"/>
      </xdr:nvSpPr>
      <xdr:spPr>
        <a:xfrm>
          <a:off x="14414500" y="619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xdr:rowOff>
    </xdr:from>
    <xdr:to>
      <xdr:col>81</xdr:col>
      <xdr:colOff>101600</xdr:colOff>
      <xdr:row>38</xdr:row>
      <xdr:rowOff>117856</xdr:rowOff>
    </xdr:to>
    <xdr:sp macro="" textlink="">
      <xdr:nvSpPr>
        <xdr:cNvPr id="535" name="楕円 534"/>
        <xdr:cNvSpPr/>
      </xdr:nvSpPr>
      <xdr:spPr>
        <a:xfrm>
          <a:off x="13578840" y="63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21336</xdr:rowOff>
    </xdr:from>
    <xdr:to>
      <xdr:col>85</xdr:col>
      <xdr:colOff>127000</xdr:colOff>
      <xdr:row>38</xdr:row>
      <xdr:rowOff>67056</xdr:rowOff>
    </xdr:to>
    <xdr:cxnSp macro="">
      <xdr:nvCxnSpPr>
        <xdr:cNvPr id="536" name="直線コネクタ 535"/>
        <xdr:cNvCxnSpPr/>
      </xdr:nvCxnSpPr>
      <xdr:spPr>
        <a:xfrm flipV="1">
          <a:off x="13629640" y="6391656"/>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43688</xdr:rowOff>
    </xdr:from>
    <xdr:to>
      <xdr:col>76</xdr:col>
      <xdr:colOff>165100</xdr:colOff>
      <xdr:row>38</xdr:row>
      <xdr:rowOff>145288</xdr:rowOff>
    </xdr:to>
    <xdr:sp macro="" textlink="">
      <xdr:nvSpPr>
        <xdr:cNvPr id="537" name="楕円 536"/>
        <xdr:cNvSpPr/>
      </xdr:nvSpPr>
      <xdr:spPr>
        <a:xfrm>
          <a:off x="12804140" y="64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67056</xdr:rowOff>
    </xdr:from>
    <xdr:to>
      <xdr:col>81</xdr:col>
      <xdr:colOff>50800</xdr:colOff>
      <xdr:row>38</xdr:row>
      <xdr:rowOff>94488</xdr:rowOff>
    </xdr:to>
    <xdr:cxnSp macro="">
      <xdr:nvCxnSpPr>
        <xdr:cNvPr id="538" name="直線コネクタ 537"/>
        <xdr:cNvCxnSpPr/>
      </xdr:nvCxnSpPr>
      <xdr:spPr>
        <a:xfrm flipV="1">
          <a:off x="12854940" y="6437376"/>
          <a:ext cx="7747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169418</xdr:rowOff>
    </xdr:from>
    <xdr:to>
      <xdr:col>72</xdr:col>
      <xdr:colOff>38100</xdr:colOff>
      <xdr:row>38</xdr:row>
      <xdr:rowOff>99568</xdr:rowOff>
    </xdr:to>
    <xdr:sp macro="" textlink="">
      <xdr:nvSpPr>
        <xdr:cNvPr id="539" name="楕円 538"/>
        <xdr:cNvSpPr/>
      </xdr:nvSpPr>
      <xdr:spPr>
        <a:xfrm>
          <a:off x="12029440" y="6372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48768</xdr:rowOff>
    </xdr:from>
    <xdr:to>
      <xdr:col>76</xdr:col>
      <xdr:colOff>114300</xdr:colOff>
      <xdr:row>38</xdr:row>
      <xdr:rowOff>94488</xdr:rowOff>
    </xdr:to>
    <xdr:cxnSp macro="">
      <xdr:nvCxnSpPr>
        <xdr:cNvPr id="540" name="直線コネクタ 539"/>
        <xdr:cNvCxnSpPr/>
      </xdr:nvCxnSpPr>
      <xdr:spPr>
        <a:xfrm>
          <a:off x="12072620" y="6419088"/>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64262</xdr:rowOff>
    </xdr:from>
    <xdr:to>
      <xdr:col>67</xdr:col>
      <xdr:colOff>101600</xdr:colOff>
      <xdr:row>37</xdr:row>
      <xdr:rowOff>165862</xdr:rowOff>
    </xdr:to>
    <xdr:sp macro="" textlink="">
      <xdr:nvSpPr>
        <xdr:cNvPr id="541" name="楕円 540"/>
        <xdr:cNvSpPr/>
      </xdr:nvSpPr>
      <xdr:spPr>
        <a:xfrm>
          <a:off x="11231880" y="62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115062</xdr:rowOff>
    </xdr:from>
    <xdr:to>
      <xdr:col>71</xdr:col>
      <xdr:colOff>177800</xdr:colOff>
      <xdr:row>38</xdr:row>
      <xdr:rowOff>48768</xdr:rowOff>
    </xdr:to>
    <xdr:cxnSp macro="">
      <xdr:nvCxnSpPr>
        <xdr:cNvPr id="542" name="直線コネクタ 541"/>
        <xdr:cNvCxnSpPr/>
      </xdr:nvCxnSpPr>
      <xdr:spPr>
        <a:xfrm>
          <a:off x="11282680" y="6317742"/>
          <a:ext cx="78994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127271</xdr:rowOff>
    </xdr:from>
    <xdr:ext cx="405111" cy="259045"/>
    <xdr:sp macro="" textlink="">
      <xdr:nvSpPr>
        <xdr:cNvPr id="543" name="n_1aveValue【一般廃棄物処理施設】&#10;有形固定資産減価償却率"/>
        <xdr:cNvSpPr txBox="1"/>
      </xdr:nvSpPr>
      <xdr:spPr>
        <a:xfrm>
          <a:off x="13437244" y="649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4" name="n_2aveValue【一般廃棄物処理施設】&#10;有形固定資産減価償却率"/>
        <xdr:cNvSpPr txBox="1"/>
      </xdr:nvSpPr>
      <xdr:spPr>
        <a:xfrm>
          <a:off x="126752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5" name="n_3aveValue【一般廃棄物処理施設】&#10;有形固定資産減価償却率"/>
        <xdr:cNvSpPr txBox="1"/>
      </xdr:nvSpPr>
      <xdr:spPr>
        <a:xfrm>
          <a:off x="119005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546" name="n_4aveValue【一般廃棄物処理施設】&#10;有形固定資産減価償却率"/>
        <xdr:cNvSpPr txBox="1"/>
      </xdr:nvSpPr>
      <xdr:spPr>
        <a:xfrm>
          <a:off x="1110298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134383</xdr:rowOff>
    </xdr:from>
    <xdr:ext cx="405111" cy="259045"/>
    <xdr:sp macro="" textlink="">
      <xdr:nvSpPr>
        <xdr:cNvPr id="547" name="n_1mainValue【一般廃棄物処理施設】&#10;有形固定資産減価償却率"/>
        <xdr:cNvSpPr txBox="1"/>
      </xdr:nvSpPr>
      <xdr:spPr>
        <a:xfrm>
          <a:off x="13437244" y="616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136415</xdr:rowOff>
    </xdr:from>
    <xdr:ext cx="405111" cy="259045"/>
    <xdr:sp macro="" textlink="">
      <xdr:nvSpPr>
        <xdr:cNvPr id="548" name="n_2mainValue【一般廃棄物処理施設】&#10;有形固定資産減価償却率"/>
        <xdr:cNvSpPr txBox="1"/>
      </xdr:nvSpPr>
      <xdr:spPr>
        <a:xfrm>
          <a:off x="12675244" y="650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90695</xdr:rowOff>
    </xdr:from>
    <xdr:ext cx="405111" cy="259045"/>
    <xdr:sp macro="" textlink="">
      <xdr:nvSpPr>
        <xdr:cNvPr id="549" name="n_3mainValue【一般廃棄物処理施設】&#10;有形固定資産減価償却率"/>
        <xdr:cNvSpPr txBox="1"/>
      </xdr:nvSpPr>
      <xdr:spPr>
        <a:xfrm>
          <a:off x="11900544" y="646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156989</xdr:rowOff>
    </xdr:from>
    <xdr:ext cx="405111" cy="259045"/>
    <xdr:sp macro="" textlink="">
      <xdr:nvSpPr>
        <xdr:cNvPr id="550" name="n_4mainValue【一般廃棄物処理施設】&#10;有形固定資産減価償却率"/>
        <xdr:cNvSpPr txBox="1"/>
      </xdr:nvSpPr>
      <xdr:spPr>
        <a:xfrm>
          <a:off x="11102984" y="635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xdr:cNvSpPr txBox="1"/>
      </xdr:nvSpPr>
      <xdr:spPr>
        <a:xfrm>
          <a:off x="15630721" y="69949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xdr:cNvCxnSpPr/>
      </xdr:nvCxnSpPr>
      <xdr:spPr>
        <a:xfrm flipV="1">
          <a:off x="19509104" y="5702552"/>
          <a:ext cx="0" cy="14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xdr:cNvSpPr txBox="1"/>
      </xdr:nvSpPr>
      <xdr:spPr>
        <a:xfrm>
          <a:off x="19547840" y="71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xdr:cNvCxnSpPr/>
      </xdr:nvCxnSpPr>
      <xdr:spPr>
        <a:xfrm>
          <a:off x="19443700" y="71232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xdr:cNvSpPr txBox="1"/>
      </xdr:nvSpPr>
      <xdr:spPr>
        <a:xfrm>
          <a:off x="19547840" y="548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xdr:cNvCxnSpPr/>
      </xdr:nvCxnSpPr>
      <xdr:spPr>
        <a:xfrm>
          <a:off x="19443700" y="5702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2" name="【一般廃棄物処理施設】&#10;一人当たり有形固定資産（償却資産）額平均値テキスト"/>
        <xdr:cNvSpPr txBox="1"/>
      </xdr:nvSpPr>
      <xdr:spPr>
        <a:xfrm>
          <a:off x="19547840" y="638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xdr:cNvSpPr/>
      </xdr:nvSpPr>
      <xdr:spPr>
        <a:xfrm>
          <a:off x="19458940" y="64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xdr:cNvSpPr/>
      </xdr:nvSpPr>
      <xdr:spPr>
        <a:xfrm>
          <a:off x="18735040" y="64646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xdr:cNvSpPr/>
      </xdr:nvSpPr>
      <xdr:spPr>
        <a:xfrm>
          <a:off x="17937480" y="6442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xdr:cNvSpPr/>
      </xdr:nvSpPr>
      <xdr:spPr>
        <a:xfrm>
          <a:off x="17162780" y="6447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xdr:cNvSpPr/>
      </xdr:nvSpPr>
      <xdr:spPr>
        <a:xfrm>
          <a:off x="16388080" y="64486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15195</xdr:rowOff>
    </xdr:from>
    <xdr:to>
      <xdr:col>116</xdr:col>
      <xdr:colOff>114300</xdr:colOff>
      <xdr:row>36</xdr:row>
      <xdr:rowOff>116795</xdr:rowOff>
    </xdr:to>
    <xdr:sp macro="" textlink="">
      <xdr:nvSpPr>
        <xdr:cNvPr id="593" name="楕円 592"/>
        <xdr:cNvSpPr/>
      </xdr:nvSpPr>
      <xdr:spPr>
        <a:xfrm>
          <a:off x="19458940" y="60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38072</xdr:rowOff>
    </xdr:from>
    <xdr:ext cx="534377" cy="259045"/>
    <xdr:sp macro="" textlink="">
      <xdr:nvSpPr>
        <xdr:cNvPr id="594" name="【一般廃棄物処理施設】&#10;一人当たり有形固定資産（償却資産）額該当値テキスト"/>
        <xdr:cNvSpPr txBox="1"/>
      </xdr:nvSpPr>
      <xdr:spPr>
        <a:xfrm>
          <a:off x="19547840" y="59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86175</xdr:rowOff>
    </xdr:from>
    <xdr:to>
      <xdr:col>112</xdr:col>
      <xdr:colOff>38100</xdr:colOff>
      <xdr:row>37</xdr:row>
      <xdr:rowOff>16325</xdr:rowOff>
    </xdr:to>
    <xdr:sp macro="" textlink="">
      <xdr:nvSpPr>
        <xdr:cNvPr id="595" name="楕円 594"/>
        <xdr:cNvSpPr/>
      </xdr:nvSpPr>
      <xdr:spPr>
        <a:xfrm>
          <a:off x="18735040" y="6121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65995</xdr:rowOff>
    </xdr:from>
    <xdr:to>
      <xdr:col>116</xdr:col>
      <xdr:colOff>63500</xdr:colOff>
      <xdr:row>36</xdr:row>
      <xdr:rowOff>136975</xdr:rowOff>
    </xdr:to>
    <xdr:cxnSp macro="">
      <xdr:nvCxnSpPr>
        <xdr:cNvPr id="596" name="直線コネクタ 595"/>
        <xdr:cNvCxnSpPr/>
      </xdr:nvCxnSpPr>
      <xdr:spPr>
        <a:xfrm flipV="1">
          <a:off x="18778220" y="6101035"/>
          <a:ext cx="73152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148779</xdr:rowOff>
    </xdr:from>
    <xdr:to>
      <xdr:col>107</xdr:col>
      <xdr:colOff>101600</xdr:colOff>
      <xdr:row>37</xdr:row>
      <xdr:rowOff>78929</xdr:rowOff>
    </xdr:to>
    <xdr:sp macro="" textlink="">
      <xdr:nvSpPr>
        <xdr:cNvPr id="597" name="楕円 596"/>
        <xdr:cNvSpPr/>
      </xdr:nvSpPr>
      <xdr:spPr>
        <a:xfrm>
          <a:off x="17937480" y="61838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136975</xdr:rowOff>
    </xdr:from>
    <xdr:to>
      <xdr:col>111</xdr:col>
      <xdr:colOff>177800</xdr:colOff>
      <xdr:row>37</xdr:row>
      <xdr:rowOff>28129</xdr:rowOff>
    </xdr:to>
    <xdr:cxnSp macro="">
      <xdr:nvCxnSpPr>
        <xdr:cNvPr id="598" name="直線コネクタ 597"/>
        <xdr:cNvCxnSpPr/>
      </xdr:nvCxnSpPr>
      <xdr:spPr>
        <a:xfrm flipV="1">
          <a:off x="17988280" y="6172015"/>
          <a:ext cx="789940" cy="5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9169</xdr:rowOff>
    </xdr:from>
    <xdr:to>
      <xdr:col>102</xdr:col>
      <xdr:colOff>165100</xdr:colOff>
      <xdr:row>37</xdr:row>
      <xdr:rowOff>110769</xdr:rowOff>
    </xdr:to>
    <xdr:sp macro="" textlink="">
      <xdr:nvSpPr>
        <xdr:cNvPr id="599" name="楕円 598"/>
        <xdr:cNvSpPr/>
      </xdr:nvSpPr>
      <xdr:spPr>
        <a:xfrm>
          <a:off x="17162780" y="62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28129</xdr:rowOff>
    </xdr:from>
    <xdr:to>
      <xdr:col>107</xdr:col>
      <xdr:colOff>50800</xdr:colOff>
      <xdr:row>37</xdr:row>
      <xdr:rowOff>59969</xdr:rowOff>
    </xdr:to>
    <xdr:cxnSp macro="">
      <xdr:nvCxnSpPr>
        <xdr:cNvPr id="600" name="直線コネクタ 599"/>
        <xdr:cNvCxnSpPr/>
      </xdr:nvCxnSpPr>
      <xdr:spPr>
        <a:xfrm flipV="1">
          <a:off x="17213580" y="6230809"/>
          <a:ext cx="7747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15227</xdr:rowOff>
    </xdr:from>
    <xdr:to>
      <xdr:col>98</xdr:col>
      <xdr:colOff>38100</xdr:colOff>
      <xdr:row>37</xdr:row>
      <xdr:rowOff>116827</xdr:rowOff>
    </xdr:to>
    <xdr:sp macro="" textlink="">
      <xdr:nvSpPr>
        <xdr:cNvPr id="601" name="楕円 600"/>
        <xdr:cNvSpPr/>
      </xdr:nvSpPr>
      <xdr:spPr>
        <a:xfrm>
          <a:off x="16388080" y="62179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59969</xdr:rowOff>
    </xdr:from>
    <xdr:to>
      <xdr:col>102</xdr:col>
      <xdr:colOff>114300</xdr:colOff>
      <xdr:row>37</xdr:row>
      <xdr:rowOff>66027</xdr:rowOff>
    </xdr:to>
    <xdr:cxnSp macro="">
      <xdr:nvCxnSpPr>
        <xdr:cNvPr id="602" name="直線コネクタ 601"/>
        <xdr:cNvCxnSpPr/>
      </xdr:nvCxnSpPr>
      <xdr:spPr>
        <a:xfrm flipV="1">
          <a:off x="16431260" y="6262649"/>
          <a:ext cx="78232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3" name="n_1aveValue【一般廃棄物処理施設】&#10;一人当たり有形固定資産（償却資産）額"/>
        <xdr:cNvSpPr txBox="1"/>
      </xdr:nvSpPr>
      <xdr:spPr>
        <a:xfrm>
          <a:off x="18528811" y="655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4" name="n_2aveValue【一般廃棄物処理施設】&#10;一人当たり有形固定資産（償却資産）額"/>
        <xdr:cNvSpPr txBox="1"/>
      </xdr:nvSpPr>
      <xdr:spPr>
        <a:xfrm>
          <a:off x="17766811" y="65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5" name="n_3aveValue【一般廃棄物処理施設】&#10;一人当たり有形固定資産（償却資産）額"/>
        <xdr:cNvSpPr txBox="1"/>
      </xdr:nvSpPr>
      <xdr:spPr>
        <a:xfrm>
          <a:off x="16969251" y="654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6" name="n_4aveValue【一般廃棄物処理施設】&#10;一人当たり有形固定資産（償却資産）額"/>
        <xdr:cNvSpPr txBox="1"/>
      </xdr:nvSpPr>
      <xdr:spPr>
        <a:xfrm>
          <a:off x="16194551" y="65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32852</xdr:rowOff>
    </xdr:from>
    <xdr:ext cx="534377" cy="259045"/>
    <xdr:sp macro="" textlink="">
      <xdr:nvSpPr>
        <xdr:cNvPr id="607" name="n_1mainValue【一般廃棄物処理施設】&#10;一人当たり有形固定資産（償却資産）額"/>
        <xdr:cNvSpPr txBox="1"/>
      </xdr:nvSpPr>
      <xdr:spPr>
        <a:xfrm>
          <a:off x="18528811" y="59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95456</xdr:rowOff>
    </xdr:from>
    <xdr:ext cx="534377" cy="259045"/>
    <xdr:sp macro="" textlink="">
      <xdr:nvSpPr>
        <xdr:cNvPr id="608" name="n_2mainValue【一般廃棄物処理施設】&#10;一人当たり有形固定資産（償却資産）額"/>
        <xdr:cNvSpPr txBox="1"/>
      </xdr:nvSpPr>
      <xdr:spPr>
        <a:xfrm>
          <a:off x="17766811" y="596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127296</xdr:rowOff>
    </xdr:from>
    <xdr:ext cx="534377" cy="259045"/>
    <xdr:sp macro="" textlink="">
      <xdr:nvSpPr>
        <xdr:cNvPr id="609" name="n_3mainValue【一般廃棄物処理施設】&#10;一人当たり有形固定資産（償却資産）額"/>
        <xdr:cNvSpPr txBox="1"/>
      </xdr:nvSpPr>
      <xdr:spPr>
        <a:xfrm>
          <a:off x="16969251" y="599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133354</xdr:rowOff>
    </xdr:from>
    <xdr:ext cx="534377" cy="259045"/>
    <xdr:sp macro="" textlink="">
      <xdr:nvSpPr>
        <xdr:cNvPr id="610" name="n_4mainValue【一般廃棄物処理施設】&#10;一人当たり有形固定資産（償却資産）額"/>
        <xdr:cNvSpPr txBox="1"/>
      </xdr:nvSpPr>
      <xdr:spPr>
        <a:xfrm>
          <a:off x="16194551" y="60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xdr:cNvCxnSpPr/>
      </xdr:nvCxnSpPr>
      <xdr:spPr>
        <a:xfrm flipV="1">
          <a:off x="14375764" y="9319804"/>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xdr:cNvSpPr txBox="1"/>
      </xdr:nvSpPr>
      <xdr:spPr>
        <a:xfrm>
          <a:off x="14414500" y="106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xdr:cNvCxnSpPr/>
      </xdr:nvCxnSpPr>
      <xdr:spPr>
        <a:xfrm>
          <a:off x="142875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xdr:cNvSpPr txBox="1"/>
      </xdr:nvSpPr>
      <xdr:spPr>
        <a:xfrm>
          <a:off x="14414500" y="909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68053</xdr:rowOff>
    </xdr:from>
    <xdr:ext cx="405111" cy="259045"/>
    <xdr:sp macro="" textlink="">
      <xdr:nvSpPr>
        <xdr:cNvPr id="642" name="【保健センター・保健所】&#10;有形固定資産減価償却率平均値テキスト"/>
        <xdr:cNvSpPr txBox="1"/>
      </xdr:nvSpPr>
      <xdr:spPr>
        <a:xfrm>
          <a:off x="14414500" y="9791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xdr:cNvSpPr/>
      </xdr:nvSpPr>
      <xdr:spPr>
        <a:xfrm>
          <a:off x="14325600" y="98127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xdr:cNvSpPr/>
      </xdr:nvSpPr>
      <xdr:spPr>
        <a:xfrm>
          <a:off x="1357884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xdr:cNvSpPr/>
      </xdr:nvSpPr>
      <xdr:spPr>
        <a:xfrm>
          <a:off x="12804140" y="9692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xdr:cNvSpPr/>
      </xdr:nvSpPr>
      <xdr:spPr>
        <a:xfrm>
          <a:off x="12029440" y="96793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xdr:cNvSpPr/>
      </xdr:nvSpPr>
      <xdr:spPr>
        <a:xfrm>
          <a:off x="11231880" y="9666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110853</xdr:rowOff>
    </xdr:from>
    <xdr:to>
      <xdr:col>85</xdr:col>
      <xdr:colOff>177800</xdr:colOff>
      <xdr:row>58</xdr:row>
      <xdr:rowOff>41003</xdr:rowOff>
    </xdr:to>
    <xdr:sp macro="" textlink="">
      <xdr:nvSpPr>
        <xdr:cNvPr id="653" name="楕円 652"/>
        <xdr:cNvSpPr/>
      </xdr:nvSpPr>
      <xdr:spPr>
        <a:xfrm>
          <a:off x="14325600" y="96663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133730</xdr:rowOff>
    </xdr:from>
    <xdr:ext cx="405111" cy="259045"/>
    <xdr:sp macro="" textlink="">
      <xdr:nvSpPr>
        <xdr:cNvPr id="654" name="【保健センター・保健所】&#10;有形固定資産減価償却率該当値テキスト"/>
        <xdr:cNvSpPr txBox="1"/>
      </xdr:nvSpPr>
      <xdr:spPr>
        <a:xfrm>
          <a:off x="14414500"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45538</xdr:rowOff>
    </xdr:from>
    <xdr:to>
      <xdr:col>81</xdr:col>
      <xdr:colOff>101600</xdr:colOff>
      <xdr:row>57</xdr:row>
      <xdr:rowOff>147138</xdr:rowOff>
    </xdr:to>
    <xdr:sp macro="" textlink="">
      <xdr:nvSpPr>
        <xdr:cNvPr id="655" name="楕円 654"/>
        <xdr:cNvSpPr/>
      </xdr:nvSpPr>
      <xdr:spPr>
        <a:xfrm>
          <a:off x="13578840" y="96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96338</xdr:rowOff>
    </xdr:from>
    <xdr:to>
      <xdr:col>85</xdr:col>
      <xdr:colOff>127000</xdr:colOff>
      <xdr:row>57</xdr:row>
      <xdr:rowOff>161653</xdr:rowOff>
    </xdr:to>
    <xdr:cxnSp macro="">
      <xdr:nvCxnSpPr>
        <xdr:cNvPr id="656" name="直線コネクタ 655"/>
        <xdr:cNvCxnSpPr/>
      </xdr:nvCxnSpPr>
      <xdr:spPr>
        <a:xfrm>
          <a:off x="13629640" y="9651818"/>
          <a:ext cx="74676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57" name="楕円 656"/>
        <xdr:cNvSpPr/>
      </xdr:nvSpPr>
      <xdr:spPr>
        <a:xfrm>
          <a:off x="1280414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96338</xdr:rowOff>
    </xdr:to>
    <xdr:cxnSp macro="">
      <xdr:nvCxnSpPr>
        <xdr:cNvPr id="658" name="直線コネクタ 657"/>
        <xdr:cNvCxnSpPr/>
      </xdr:nvCxnSpPr>
      <xdr:spPr>
        <a:xfrm>
          <a:off x="12854940" y="9612630"/>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112485</xdr:rowOff>
    </xdr:from>
    <xdr:to>
      <xdr:col>72</xdr:col>
      <xdr:colOff>38100</xdr:colOff>
      <xdr:row>57</xdr:row>
      <xdr:rowOff>42635</xdr:rowOff>
    </xdr:to>
    <xdr:sp macro="" textlink="">
      <xdr:nvSpPr>
        <xdr:cNvPr id="659" name="楕円 658"/>
        <xdr:cNvSpPr/>
      </xdr:nvSpPr>
      <xdr:spPr>
        <a:xfrm>
          <a:off x="12029440" y="9500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163285</xdr:rowOff>
    </xdr:from>
    <xdr:to>
      <xdr:col>76</xdr:col>
      <xdr:colOff>114300</xdr:colOff>
      <xdr:row>57</xdr:row>
      <xdr:rowOff>57150</xdr:rowOff>
    </xdr:to>
    <xdr:cxnSp macro="">
      <xdr:nvCxnSpPr>
        <xdr:cNvPr id="660" name="直線コネクタ 659"/>
        <xdr:cNvCxnSpPr/>
      </xdr:nvCxnSpPr>
      <xdr:spPr>
        <a:xfrm>
          <a:off x="12072620" y="9551125"/>
          <a:ext cx="78232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47172</xdr:rowOff>
    </xdr:from>
    <xdr:to>
      <xdr:col>67</xdr:col>
      <xdr:colOff>101600</xdr:colOff>
      <xdr:row>56</xdr:row>
      <xdr:rowOff>148772</xdr:rowOff>
    </xdr:to>
    <xdr:sp macro="" textlink="">
      <xdr:nvSpPr>
        <xdr:cNvPr id="661" name="楕円 660"/>
        <xdr:cNvSpPr/>
      </xdr:nvSpPr>
      <xdr:spPr>
        <a:xfrm>
          <a:off x="11231880" y="94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97972</xdr:rowOff>
    </xdr:from>
    <xdr:to>
      <xdr:col>71</xdr:col>
      <xdr:colOff>177800</xdr:colOff>
      <xdr:row>56</xdr:row>
      <xdr:rowOff>163285</xdr:rowOff>
    </xdr:to>
    <xdr:cxnSp macro="">
      <xdr:nvCxnSpPr>
        <xdr:cNvPr id="662" name="直線コネクタ 661"/>
        <xdr:cNvCxnSpPr/>
      </xdr:nvCxnSpPr>
      <xdr:spPr>
        <a:xfrm>
          <a:off x="11282680" y="9485812"/>
          <a:ext cx="78994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156227</xdr:rowOff>
    </xdr:from>
    <xdr:ext cx="405111" cy="259045"/>
    <xdr:sp macro="" textlink="">
      <xdr:nvSpPr>
        <xdr:cNvPr id="663" name="n_1aveValue【保健センター・保健所】&#10;有形固定資産減価償却率"/>
        <xdr:cNvSpPr txBox="1"/>
      </xdr:nvSpPr>
      <xdr:spPr>
        <a:xfrm>
          <a:off x="13437244"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58255</xdr:rowOff>
    </xdr:from>
    <xdr:ext cx="405111" cy="259045"/>
    <xdr:sp macro="" textlink="">
      <xdr:nvSpPr>
        <xdr:cNvPr id="664" name="n_2aveValue【保健センター・保健所】&#10;有形固定資産減価償却率"/>
        <xdr:cNvSpPr txBox="1"/>
      </xdr:nvSpPr>
      <xdr:spPr>
        <a:xfrm>
          <a:off x="12675244" y="978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45193</xdr:rowOff>
    </xdr:from>
    <xdr:ext cx="405111" cy="259045"/>
    <xdr:sp macro="" textlink="">
      <xdr:nvSpPr>
        <xdr:cNvPr id="665" name="n_3aveValue【保健センター・保健所】&#10;有形固定資産減価償却率"/>
        <xdr:cNvSpPr txBox="1"/>
      </xdr:nvSpPr>
      <xdr:spPr>
        <a:xfrm>
          <a:off x="11900544" y="976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32130</xdr:rowOff>
    </xdr:from>
    <xdr:ext cx="405111" cy="259045"/>
    <xdr:sp macro="" textlink="">
      <xdr:nvSpPr>
        <xdr:cNvPr id="666" name="n_4aveValue【保健センター・保健所】&#10;有形固定資産減価償却率"/>
        <xdr:cNvSpPr txBox="1"/>
      </xdr:nvSpPr>
      <xdr:spPr>
        <a:xfrm>
          <a:off x="11102984" y="975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163665</xdr:rowOff>
    </xdr:from>
    <xdr:ext cx="405111" cy="259045"/>
    <xdr:sp macro="" textlink="">
      <xdr:nvSpPr>
        <xdr:cNvPr id="667" name="n_1mainValue【保健センター・保健所】&#10;有形固定資産減価償却率"/>
        <xdr:cNvSpPr txBox="1"/>
      </xdr:nvSpPr>
      <xdr:spPr>
        <a:xfrm>
          <a:off x="13437244" y="938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68" name="n_2mainValue【保健センター・保健所】&#10;有形固定資産減価償却率"/>
        <xdr:cNvSpPr txBox="1"/>
      </xdr:nvSpPr>
      <xdr:spPr>
        <a:xfrm>
          <a:off x="126752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59162</xdr:rowOff>
    </xdr:from>
    <xdr:ext cx="405111" cy="259045"/>
    <xdr:sp macro="" textlink="">
      <xdr:nvSpPr>
        <xdr:cNvPr id="669" name="n_3mainValue【保健センター・保健所】&#10;有形固定資産減価償却率"/>
        <xdr:cNvSpPr txBox="1"/>
      </xdr:nvSpPr>
      <xdr:spPr>
        <a:xfrm>
          <a:off x="11900544" y="927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165299</xdr:rowOff>
    </xdr:from>
    <xdr:ext cx="405111" cy="259045"/>
    <xdr:sp macro="" textlink="">
      <xdr:nvSpPr>
        <xdr:cNvPr id="670" name="n_4mainValue【保健センター・保健所】&#10;有形固定資産減価償却率"/>
        <xdr:cNvSpPr txBox="1"/>
      </xdr:nvSpPr>
      <xdr:spPr>
        <a:xfrm>
          <a:off x="11102984" y="921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9" name="【保健センター・保健所】&#10;一人当たり面積平均値テキスト"/>
        <xdr:cNvSpPr txBox="1"/>
      </xdr:nvSpPr>
      <xdr:spPr>
        <a:xfrm>
          <a:off x="19547840" y="101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xdr:cNvSpPr/>
      </xdr:nvSpPr>
      <xdr:spPr>
        <a:xfrm>
          <a:off x="1945894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xdr:cNvSpPr/>
      </xdr:nvSpPr>
      <xdr:spPr>
        <a:xfrm>
          <a:off x="18735040" y="10198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xdr:cNvSpPr/>
      </xdr:nvSpPr>
      <xdr:spPr>
        <a:xfrm>
          <a:off x="179374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xdr:cNvSpPr/>
      </xdr:nvSpPr>
      <xdr:spPr>
        <a:xfrm>
          <a:off x="17162780" y="1019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xdr:cNvSpPr/>
      </xdr:nvSpPr>
      <xdr:spPr>
        <a:xfrm>
          <a:off x="1638808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25400</xdr:rowOff>
    </xdr:from>
    <xdr:to>
      <xdr:col>116</xdr:col>
      <xdr:colOff>114300</xdr:colOff>
      <xdr:row>56</xdr:row>
      <xdr:rowOff>127000</xdr:rowOff>
    </xdr:to>
    <xdr:sp macro="" textlink="">
      <xdr:nvSpPr>
        <xdr:cNvPr id="710" name="楕円 709"/>
        <xdr:cNvSpPr/>
      </xdr:nvSpPr>
      <xdr:spPr>
        <a:xfrm>
          <a:off x="1945894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111777</xdr:rowOff>
    </xdr:from>
    <xdr:ext cx="469744" cy="259045"/>
    <xdr:sp macro="" textlink="">
      <xdr:nvSpPr>
        <xdr:cNvPr id="711" name="【保健センター・保健所】&#10;一人当たり面積該当値テキスト"/>
        <xdr:cNvSpPr txBox="1"/>
      </xdr:nvSpPr>
      <xdr:spPr>
        <a:xfrm>
          <a:off x="19547840" y="93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25400</xdr:rowOff>
    </xdr:from>
    <xdr:to>
      <xdr:col>112</xdr:col>
      <xdr:colOff>38100</xdr:colOff>
      <xdr:row>56</xdr:row>
      <xdr:rowOff>127000</xdr:rowOff>
    </xdr:to>
    <xdr:sp macro="" textlink="">
      <xdr:nvSpPr>
        <xdr:cNvPr id="712" name="楕円 711"/>
        <xdr:cNvSpPr/>
      </xdr:nvSpPr>
      <xdr:spPr>
        <a:xfrm>
          <a:off x="18735040" y="9413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76200</xdr:rowOff>
    </xdr:from>
    <xdr:to>
      <xdr:col>116</xdr:col>
      <xdr:colOff>63500</xdr:colOff>
      <xdr:row>56</xdr:row>
      <xdr:rowOff>76200</xdr:rowOff>
    </xdr:to>
    <xdr:cxnSp macro="">
      <xdr:nvCxnSpPr>
        <xdr:cNvPr id="713" name="直線コネクタ 712"/>
        <xdr:cNvCxnSpPr/>
      </xdr:nvCxnSpPr>
      <xdr:spPr>
        <a:xfrm>
          <a:off x="18778220" y="9464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714" name="楕円 713"/>
        <xdr:cNvSpPr/>
      </xdr:nvSpPr>
      <xdr:spPr>
        <a:xfrm>
          <a:off x="1793748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76200</xdr:rowOff>
    </xdr:to>
    <xdr:cxnSp macro="">
      <xdr:nvCxnSpPr>
        <xdr:cNvPr id="715" name="直線コネクタ 714"/>
        <xdr:cNvCxnSpPr/>
      </xdr:nvCxnSpPr>
      <xdr:spPr>
        <a:xfrm>
          <a:off x="17988280" y="938784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716" name="楕円 715"/>
        <xdr:cNvSpPr/>
      </xdr:nvSpPr>
      <xdr:spPr>
        <a:xfrm>
          <a:off x="1716278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0</xdr:rowOff>
    </xdr:to>
    <xdr:cxnSp macro="">
      <xdr:nvCxnSpPr>
        <xdr:cNvPr id="717" name="直線コネクタ 716"/>
        <xdr:cNvCxnSpPr/>
      </xdr:nvCxnSpPr>
      <xdr:spPr>
        <a:xfrm>
          <a:off x="17213580" y="93878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120650</xdr:rowOff>
    </xdr:from>
    <xdr:to>
      <xdr:col>98</xdr:col>
      <xdr:colOff>38100</xdr:colOff>
      <xdr:row>56</xdr:row>
      <xdr:rowOff>50800</xdr:rowOff>
    </xdr:to>
    <xdr:sp macro="" textlink="">
      <xdr:nvSpPr>
        <xdr:cNvPr id="718" name="楕円 717"/>
        <xdr:cNvSpPr/>
      </xdr:nvSpPr>
      <xdr:spPr>
        <a:xfrm>
          <a:off x="16388080" y="9340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0</xdr:rowOff>
    </xdr:from>
    <xdr:to>
      <xdr:col>102</xdr:col>
      <xdr:colOff>114300</xdr:colOff>
      <xdr:row>56</xdr:row>
      <xdr:rowOff>0</xdr:rowOff>
    </xdr:to>
    <xdr:cxnSp macro="">
      <xdr:nvCxnSpPr>
        <xdr:cNvPr id="719" name="直線コネクタ 718"/>
        <xdr:cNvCxnSpPr/>
      </xdr:nvCxnSpPr>
      <xdr:spPr>
        <a:xfrm>
          <a:off x="16431260" y="93878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0" name="n_1aveValue【保健センター・保健所】&#10;一人当たり面積"/>
        <xdr:cNvSpPr txBox="1"/>
      </xdr:nvSpPr>
      <xdr:spPr>
        <a:xfrm>
          <a:off x="185611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1" name="n_2aveValue【保健センター・保健所】&#10;一人当たり面積"/>
        <xdr:cNvSpPr txBox="1"/>
      </xdr:nvSpPr>
      <xdr:spPr>
        <a:xfrm>
          <a:off x="1777626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2" name="n_3aveValue【保健センター・保健所】&#10;一人当たり面積"/>
        <xdr:cNvSpPr txBox="1"/>
      </xdr:nvSpPr>
      <xdr:spPr>
        <a:xfrm>
          <a:off x="1700156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3" name="n_4aveValue【保健センター・保健所】&#10;一人当たり面積"/>
        <xdr:cNvSpPr txBox="1"/>
      </xdr:nvSpPr>
      <xdr:spPr>
        <a:xfrm>
          <a:off x="1622686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143527</xdr:rowOff>
    </xdr:from>
    <xdr:ext cx="469744" cy="259045"/>
    <xdr:sp macro="" textlink="">
      <xdr:nvSpPr>
        <xdr:cNvPr id="724" name="n_1mainValue【保健センター・保健所】&#10;一人当たり面積"/>
        <xdr:cNvSpPr txBox="1"/>
      </xdr:nvSpPr>
      <xdr:spPr>
        <a:xfrm>
          <a:off x="18561127" y="919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725" name="n_2mainValue【保健センター・保健所】&#10;一人当たり面積"/>
        <xdr:cNvSpPr txBox="1"/>
      </xdr:nvSpPr>
      <xdr:spPr>
        <a:xfrm>
          <a:off x="17776267"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726" name="n_3mainValue【保健センター・保健所】&#10;一人当たり面積"/>
        <xdr:cNvSpPr txBox="1"/>
      </xdr:nvSpPr>
      <xdr:spPr>
        <a:xfrm>
          <a:off x="17001567"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67327</xdr:rowOff>
    </xdr:from>
    <xdr:ext cx="469744" cy="259045"/>
    <xdr:sp macro="" textlink="">
      <xdr:nvSpPr>
        <xdr:cNvPr id="727" name="n_4mainValue【保健センター・保健所】&#10;一人当たり面積"/>
        <xdr:cNvSpPr txBox="1"/>
      </xdr:nvSpPr>
      <xdr:spPr>
        <a:xfrm>
          <a:off x="16226867"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0" name="直線コネクタ 749"/>
        <xdr:cNvCxnSpPr/>
      </xdr:nvCxnSpPr>
      <xdr:spPr>
        <a:xfrm flipV="1">
          <a:off x="14375764" y="13104876"/>
          <a:ext cx="0" cy="146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1" name="【消防施設】&#10;有形固定資産減価償却率最小値テキスト"/>
        <xdr:cNvSpPr txBox="1"/>
      </xdr:nvSpPr>
      <xdr:spPr>
        <a:xfrm>
          <a:off x="14414500"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2" name="直線コネクタ 751"/>
        <xdr:cNvCxnSpPr/>
      </xdr:nvCxnSpPr>
      <xdr:spPr>
        <a:xfrm>
          <a:off x="14287500" y="1456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3" name="【消防施設】&#10;有形固定資産減価償却率最大値テキスト"/>
        <xdr:cNvSpPr txBox="1"/>
      </xdr:nvSpPr>
      <xdr:spPr>
        <a:xfrm>
          <a:off x="14414500" y="1288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4" name="直線コネクタ 753"/>
        <xdr:cNvCxnSpPr/>
      </xdr:nvCxnSpPr>
      <xdr:spPr>
        <a:xfrm>
          <a:off x="14287500" y="13104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5" name="【消防施設】&#10;有形固定資産減価償却率平均値テキスト"/>
        <xdr:cNvSpPr txBox="1"/>
      </xdr:nvSpPr>
      <xdr:spPr>
        <a:xfrm>
          <a:off x="144145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6" name="フローチャート: 判断 755"/>
        <xdr:cNvSpPr/>
      </xdr:nvSpPr>
      <xdr:spPr>
        <a:xfrm>
          <a:off x="14325600" y="138069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7" name="フローチャート: 判断 756"/>
        <xdr:cNvSpPr/>
      </xdr:nvSpPr>
      <xdr:spPr>
        <a:xfrm>
          <a:off x="13578840" y="137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58" name="フローチャート: 判断 757"/>
        <xdr:cNvSpPr/>
      </xdr:nvSpPr>
      <xdr:spPr>
        <a:xfrm>
          <a:off x="12804140" y="13723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9" name="フローチャート: 判断 758"/>
        <xdr:cNvSpPr/>
      </xdr:nvSpPr>
      <xdr:spPr>
        <a:xfrm>
          <a:off x="1202944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0" name="フローチャート: 判断 759"/>
        <xdr:cNvSpPr/>
      </xdr:nvSpPr>
      <xdr:spPr>
        <a:xfrm>
          <a:off x="11231880" y="13682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766" name="楕円 765"/>
        <xdr:cNvSpPr/>
      </xdr:nvSpPr>
      <xdr:spPr>
        <a:xfrm>
          <a:off x="14325600" y="140500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767" name="【消防施設】&#10;有形固定資産減価償却率該当値テキスト"/>
        <xdr:cNvSpPr txBox="1"/>
      </xdr:nvSpPr>
      <xdr:spPr>
        <a:xfrm>
          <a:off x="14414500"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39878</xdr:rowOff>
    </xdr:from>
    <xdr:to>
      <xdr:col>81</xdr:col>
      <xdr:colOff>101600</xdr:colOff>
      <xdr:row>83</xdr:row>
      <xdr:rowOff>141478</xdr:rowOff>
    </xdr:to>
    <xdr:sp macro="" textlink="">
      <xdr:nvSpPr>
        <xdr:cNvPr id="768" name="楕円 767"/>
        <xdr:cNvSpPr/>
      </xdr:nvSpPr>
      <xdr:spPr>
        <a:xfrm>
          <a:off x="13578840" y="139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90678</xdr:rowOff>
    </xdr:from>
    <xdr:to>
      <xdr:col>85</xdr:col>
      <xdr:colOff>127000</xdr:colOff>
      <xdr:row>84</xdr:row>
      <xdr:rowOff>15239</xdr:rowOff>
    </xdr:to>
    <xdr:cxnSp macro="">
      <xdr:nvCxnSpPr>
        <xdr:cNvPr id="769" name="直線コネクタ 768"/>
        <xdr:cNvCxnSpPr/>
      </xdr:nvCxnSpPr>
      <xdr:spPr>
        <a:xfrm>
          <a:off x="13629640" y="14004798"/>
          <a:ext cx="746760" cy="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110744</xdr:rowOff>
    </xdr:from>
    <xdr:to>
      <xdr:col>76</xdr:col>
      <xdr:colOff>165100</xdr:colOff>
      <xdr:row>83</xdr:row>
      <xdr:rowOff>40894</xdr:rowOff>
    </xdr:to>
    <xdr:sp macro="" textlink="">
      <xdr:nvSpPr>
        <xdr:cNvPr id="770" name="楕円 769"/>
        <xdr:cNvSpPr/>
      </xdr:nvSpPr>
      <xdr:spPr>
        <a:xfrm>
          <a:off x="12804140" y="13857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161544</xdr:rowOff>
    </xdr:from>
    <xdr:to>
      <xdr:col>81</xdr:col>
      <xdr:colOff>50800</xdr:colOff>
      <xdr:row>83</xdr:row>
      <xdr:rowOff>90678</xdr:rowOff>
    </xdr:to>
    <xdr:cxnSp macro="">
      <xdr:nvCxnSpPr>
        <xdr:cNvPr id="771" name="直線コネクタ 770"/>
        <xdr:cNvCxnSpPr/>
      </xdr:nvCxnSpPr>
      <xdr:spPr>
        <a:xfrm>
          <a:off x="12854940" y="13908024"/>
          <a:ext cx="7747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163322</xdr:rowOff>
    </xdr:from>
    <xdr:to>
      <xdr:col>72</xdr:col>
      <xdr:colOff>38100</xdr:colOff>
      <xdr:row>82</xdr:row>
      <xdr:rowOff>93472</xdr:rowOff>
    </xdr:to>
    <xdr:sp macro="" textlink="">
      <xdr:nvSpPr>
        <xdr:cNvPr id="772" name="楕円 771"/>
        <xdr:cNvSpPr/>
      </xdr:nvSpPr>
      <xdr:spPr>
        <a:xfrm>
          <a:off x="12029440" y="137421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42672</xdr:rowOff>
    </xdr:from>
    <xdr:to>
      <xdr:col>76</xdr:col>
      <xdr:colOff>114300</xdr:colOff>
      <xdr:row>82</xdr:row>
      <xdr:rowOff>161544</xdr:rowOff>
    </xdr:to>
    <xdr:cxnSp macro="">
      <xdr:nvCxnSpPr>
        <xdr:cNvPr id="773" name="直線コネクタ 772"/>
        <xdr:cNvCxnSpPr/>
      </xdr:nvCxnSpPr>
      <xdr:spPr>
        <a:xfrm>
          <a:off x="12072620" y="13789152"/>
          <a:ext cx="78232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94742</xdr:rowOff>
    </xdr:from>
    <xdr:to>
      <xdr:col>67</xdr:col>
      <xdr:colOff>101600</xdr:colOff>
      <xdr:row>82</xdr:row>
      <xdr:rowOff>24892</xdr:rowOff>
    </xdr:to>
    <xdr:sp macro="" textlink="">
      <xdr:nvSpPr>
        <xdr:cNvPr id="774" name="楕円 773"/>
        <xdr:cNvSpPr/>
      </xdr:nvSpPr>
      <xdr:spPr>
        <a:xfrm>
          <a:off x="11231880" y="13673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145542</xdr:rowOff>
    </xdr:from>
    <xdr:to>
      <xdr:col>71</xdr:col>
      <xdr:colOff>177800</xdr:colOff>
      <xdr:row>82</xdr:row>
      <xdr:rowOff>42672</xdr:rowOff>
    </xdr:to>
    <xdr:cxnSp macro="">
      <xdr:nvCxnSpPr>
        <xdr:cNvPr id="775" name="直線コネクタ 774"/>
        <xdr:cNvCxnSpPr/>
      </xdr:nvCxnSpPr>
      <xdr:spPr>
        <a:xfrm>
          <a:off x="11282680" y="13724382"/>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6" name="n_1aveValue【消防施設】&#10;有形固定資産減価償却率"/>
        <xdr:cNvSpPr txBox="1"/>
      </xdr:nvSpPr>
      <xdr:spPr>
        <a:xfrm>
          <a:off x="13437244" y="135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7" name="n_2aveValue【消防施設】&#10;有形固定資産減価償却率"/>
        <xdr:cNvSpPr txBox="1"/>
      </xdr:nvSpPr>
      <xdr:spPr>
        <a:xfrm>
          <a:off x="12675244" y="1350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8" name="n_3aveValue【消防施設】&#10;有形固定資産減価償却率"/>
        <xdr:cNvSpPr txBox="1"/>
      </xdr:nvSpPr>
      <xdr:spPr>
        <a:xfrm>
          <a:off x="119005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79" name="n_4aveValue【消防施設】&#10;有形固定資産減価償却率"/>
        <xdr:cNvSpPr txBox="1"/>
      </xdr:nvSpPr>
      <xdr:spPr>
        <a:xfrm>
          <a:off x="11102984" y="1377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132605</xdr:rowOff>
    </xdr:from>
    <xdr:ext cx="405111" cy="259045"/>
    <xdr:sp macro="" textlink="">
      <xdr:nvSpPr>
        <xdr:cNvPr id="780" name="n_1mainValue【消防施設】&#10;有形固定資産減価償却率"/>
        <xdr:cNvSpPr txBox="1"/>
      </xdr:nvSpPr>
      <xdr:spPr>
        <a:xfrm>
          <a:off x="13437244" y="1404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32021</xdr:rowOff>
    </xdr:from>
    <xdr:ext cx="405111" cy="259045"/>
    <xdr:sp macro="" textlink="">
      <xdr:nvSpPr>
        <xdr:cNvPr id="781" name="n_2mainValue【消防施設】&#10;有形固定資産減価償却率"/>
        <xdr:cNvSpPr txBox="1"/>
      </xdr:nvSpPr>
      <xdr:spPr>
        <a:xfrm>
          <a:off x="12675244" y="139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84599</xdr:rowOff>
    </xdr:from>
    <xdr:ext cx="405111" cy="259045"/>
    <xdr:sp macro="" textlink="">
      <xdr:nvSpPr>
        <xdr:cNvPr id="782" name="n_3mainValue【消防施設】&#10;有形固定資産減価償却率"/>
        <xdr:cNvSpPr txBox="1"/>
      </xdr:nvSpPr>
      <xdr:spPr>
        <a:xfrm>
          <a:off x="11900544" y="13831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41419</xdr:rowOff>
    </xdr:from>
    <xdr:ext cx="405111" cy="259045"/>
    <xdr:sp macro="" textlink="">
      <xdr:nvSpPr>
        <xdr:cNvPr id="783" name="n_4mainValue【消防施設】&#10;有形固定資産減価償却率"/>
        <xdr:cNvSpPr txBox="1"/>
      </xdr:nvSpPr>
      <xdr:spPr>
        <a:xfrm>
          <a:off x="11102984" y="1345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xdr:cNvCxnSpPr/>
      </xdr:nvCxnSpPr>
      <xdr:spPr>
        <a:xfrm flipV="1">
          <a:off x="19509104" y="129654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xdr:cNvSpPr txBox="1"/>
      </xdr:nvSpPr>
      <xdr:spPr>
        <a:xfrm>
          <a:off x="1954784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xdr:cNvCxnSpPr/>
      </xdr:nvCxnSpPr>
      <xdr:spPr>
        <a:xfrm>
          <a:off x="19443700" y="14268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xdr:cNvSpPr txBox="1"/>
      </xdr:nvSpPr>
      <xdr:spPr>
        <a:xfrm>
          <a:off x="19547840" y="127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xdr:cNvCxnSpPr/>
      </xdr:nvCxnSpPr>
      <xdr:spPr>
        <a:xfrm>
          <a:off x="1944370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3" name="【消防施設】&#10;一人当たり面積平均値テキスト"/>
        <xdr:cNvSpPr txBox="1"/>
      </xdr:nvSpPr>
      <xdr:spPr>
        <a:xfrm>
          <a:off x="19547840" y="13639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xdr:cNvSpPr/>
      </xdr:nvSpPr>
      <xdr:spPr>
        <a:xfrm>
          <a:off x="1945894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5" name="フローチャート: 判断 814"/>
        <xdr:cNvSpPr/>
      </xdr:nvSpPr>
      <xdr:spPr>
        <a:xfrm>
          <a:off x="187350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xdr:cNvSpPr/>
      </xdr:nvSpPr>
      <xdr:spPr>
        <a:xfrm>
          <a:off x="1793748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7" name="フローチャート: 判断 816"/>
        <xdr:cNvSpPr/>
      </xdr:nvSpPr>
      <xdr:spPr>
        <a:xfrm>
          <a:off x="1716278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18" name="フローチャート: 判断 817"/>
        <xdr:cNvSpPr/>
      </xdr:nvSpPr>
      <xdr:spPr>
        <a:xfrm>
          <a:off x="1638808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24" name="楕円 823"/>
        <xdr:cNvSpPr/>
      </xdr:nvSpPr>
      <xdr:spPr>
        <a:xfrm>
          <a:off x="194589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25" name="【消防施設】&#10;一人当たり面積該当値テキスト"/>
        <xdr:cNvSpPr txBox="1"/>
      </xdr:nvSpPr>
      <xdr:spPr>
        <a:xfrm>
          <a:off x="19547840"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826" name="楕円 825"/>
        <xdr:cNvSpPr/>
      </xdr:nvSpPr>
      <xdr:spPr>
        <a:xfrm>
          <a:off x="18735040" y="13288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79</xdr:row>
      <xdr:rowOff>95250</xdr:rowOff>
    </xdr:to>
    <xdr:cxnSp macro="">
      <xdr:nvCxnSpPr>
        <xdr:cNvPr id="827" name="直線コネクタ 826"/>
        <xdr:cNvCxnSpPr/>
      </xdr:nvCxnSpPr>
      <xdr:spPr>
        <a:xfrm>
          <a:off x="18778220" y="133388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6350</xdr:rowOff>
    </xdr:from>
    <xdr:to>
      <xdr:col>107</xdr:col>
      <xdr:colOff>101600</xdr:colOff>
      <xdr:row>79</xdr:row>
      <xdr:rowOff>107950</xdr:rowOff>
    </xdr:to>
    <xdr:sp macro="" textlink="">
      <xdr:nvSpPr>
        <xdr:cNvPr id="828" name="楕円 827"/>
        <xdr:cNvSpPr/>
      </xdr:nvSpPr>
      <xdr:spPr>
        <a:xfrm>
          <a:off x="1793748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57150</xdr:rowOff>
    </xdr:from>
    <xdr:to>
      <xdr:col>111</xdr:col>
      <xdr:colOff>177800</xdr:colOff>
      <xdr:row>79</xdr:row>
      <xdr:rowOff>95250</xdr:rowOff>
    </xdr:to>
    <xdr:cxnSp macro="">
      <xdr:nvCxnSpPr>
        <xdr:cNvPr id="829" name="直線コネクタ 828"/>
        <xdr:cNvCxnSpPr/>
      </xdr:nvCxnSpPr>
      <xdr:spPr>
        <a:xfrm>
          <a:off x="17988280" y="1330071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830" name="楕円 829"/>
        <xdr:cNvSpPr/>
      </xdr:nvSpPr>
      <xdr:spPr>
        <a:xfrm>
          <a:off x="1716278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57150</xdr:rowOff>
    </xdr:from>
    <xdr:to>
      <xdr:col>107</xdr:col>
      <xdr:colOff>50800</xdr:colOff>
      <xdr:row>79</xdr:row>
      <xdr:rowOff>95250</xdr:rowOff>
    </xdr:to>
    <xdr:cxnSp macro="">
      <xdr:nvCxnSpPr>
        <xdr:cNvPr id="831" name="直線コネクタ 830"/>
        <xdr:cNvCxnSpPr/>
      </xdr:nvCxnSpPr>
      <xdr:spPr>
        <a:xfrm flipV="1">
          <a:off x="17213580" y="133007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832" name="楕円 831"/>
        <xdr:cNvSpPr/>
      </xdr:nvSpPr>
      <xdr:spPr>
        <a:xfrm>
          <a:off x="16388080" y="13288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79</xdr:row>
      <xdr:rowOff>95250</xdr:rowOff>
    </xdr:to>
    <xdr:cxnSp macro="">
      <xdr:nvCxnSpPr>
        <xdr:cNvPr id="833" name="直線コネクタ 832"/>
        <xdr:cNvCxnSpPr/>
      </xdr:nvCxnSpPr>
      <xdr:spPr>
        <a:xfrm>
          <a:off x="16431260" y="133388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34" name="n_1aveValue【消防施設】&#10;一人当たり面積"/>
        <xdr:cNvSpPr txBox="1"/>
      </xdr:nvSpPr>
      <xdr:spPr>
        <a:xfrm>
          <a:off x="1856112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5" name="n_2aveValue【消防施設】&#10;一人当たり面積"/>
        <xdr:cNvSpPr txBox="1"/>
      </xdr:nvSpPr>
      <xdr:spPr>
        <a:xfrm>
          <a:off x="17776267" y="137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41927</xdr:rowOff>
    </xdr:from>
    <xdr:ext cx="469744" cy="259045"/>
    <xdr:sp macro="" textlink="">
      <xdr:nvSpPr>
        <xdr:cNvPr id="836" name="n_3aveValue【消防施設】&#10;一人当たり面積"/>
        <xdr:cNvSpPr txBox="1"/>
      </xdr:nvSpPr>
      <xdr:spPr>
        <a:xfrm>
          <a:off x="17001567" y="1378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37" name="n_4aveValue【消防施設】&#10;一人当たり面積"/>
        <xdr:cNvSpPr txBox="1"/>
      </xdr:nvSpPr>
      <xdr:spPr>
        <a:xfrm>
          <a:off x="1622686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838" name="n_1mainValue【消防施設】&#10;一人当たり面積"/>
        <xdr:cNvSpPr txBox="1"/>
      </xdr:nvSpPr>
      <xdr:spPr>
        <a:xfrm>
          <a:off x="185611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124477</xdr:rowOff>
    </xdr:from>
    <xdr:ext cx="469744" cy="259045"/>
    <xdr:sp macro="" textlink="">
      <xdr:nvSpPr>
        <xdr:cNvPr id="839" name="n_2mainValue【消防施設】&#10;一人当たり面積"/>
        <xdr:cNvSpPr txBox="1"/>
      </xdr:nvSpPr>
      <xdr:spPr>
        <a:xfrm>
          <a:off x="17776267" y="130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840" name="n_3mainValue【消防施設】&#10;一人当たり面積"/>
        <xdr:cNvSpPr txBox="1"/>
      </xdr:nvSpPr>
      <xdr:spPr>
        <a:xfrm>
          <a:off x="1700156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841" name="n_4mainValue【消防施設】&#10;一人当たり面積"/>
        <xdr:cNvSpPr txBox="1"/>
      </xdr:nvSpPr>
      <xdr:spPr>
        <a:xfrm>
          <a:off x="1622686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xdr:cNvSpPr txBox="1"/>
      </xdr:nvSpPr>
      <xdr:spPr>
        <a:xfrm>
          <a:off x="1060276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xdr:cNvSpPr txBox="1"/>
      </xdr:nvSpPr>
      <xdr:spPr>
        <a:xfrm>
          <a:off x="1060276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68" name="直線コネクタ 867"/>
        <xdr:cNvCxnSpPr/>
      </xdr:nvCxnSpPr>
      <xdr:spPr>
        <a:xfrm flipV="1">
          <a:off x="14375764" y="16931639"/>
          <a:ext cx="0" cy="13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69" name="【庁舎】&#10;有形固定資産減価償却率最小値テキスト"/>
        <xdr:cNvSpPr txBox="1"/>
      </xdr:nvSpPr>
      <xdr:spPr>
        <a:xfrm>
          <a:off x="14414500" y="1832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0" name="直線コネクタ 869"/>
        <xdr:cNvCxnSpPr/>
      </xdr:nvCxnSpPr>
      <xdr:spPr>
        <a:xfrm>
          <a:off x="14287500" y="18321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1" name="【庁舎】&#10;有形固定資産減価償却率最大値テキスト"/>
        <xdr:cNvSpPr txBox="1"/>
      </xdr:nvSpPr>
      <xdr:spPr>
        <a:xfrm>
          <a:off x="1441450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2" name="直線コネクタ 871"/>
        <xdr:cNvCxnSpPr/>
      </xdr:nvCxnSpPr>
      <xdr:spPr>
        <a:xfrm>
          <a:off x="1428750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3" name="【庁舎】&#10;有形固定資産減価償却率平均値テキスト"/>
        <xdr:cNvSpPr txBox="1"/>
      </xdr:nvSpPr>
      <xdr:spPr>
        <a:xfrm>
          <a:off x="14414500" y="175759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4" name="フローチャート: 判断 873"/>
        <xdr:cNvSpPr/>
      </xdr:nvSpPr>
      <xdr:spPr>
        <a:xfrm>
          <a:off x="14325600" y="177206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5" name="フローチャート: 判断 874"/>
        <xdr:cNvSpPr/>
      </xdr:nvSpPr>
      <xdr:spPr>
        <a:xfrm>
          <a:off x="135788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6" name="フローチャート: 判断 875"/>
        <xdr:cNvSpPr/>
      </xdr:nvSpPr>
      <xdr:spPr>
        <a:xfrm>
          <a:off x="12804140" y="178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7" name="フローチャート: 判断 876"/>
        <xdr:cNvSpPr/>
      </xdr:nvSpPr>
      <xdr:spPr>
        <a:xfrm>
          <a:off x="12029440" y="177756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78" name="フローチャート: 判断 877"/>
        <xdr:cNvSpPr/>
      </xdr:nvSpPr>
      <xdr:spPr>
        <a:xfrm>
          <a:off x="11231880" y="17723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884" name="楕円 883"/>
        <xdr:cNvSpPr/>
      </xdr:nvSpPr>
      <xdr:spPr>
        <a:xfrm>
          <a:off x="14325600" y="180363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885" name="【庁舎】&#10;有形固定資産減価償却率該当値テキスト"/>
        <xdr:cNvSpPr txBox="1"/>
      </xdr:nvSpPr>
      <xdr:spPr>
        <a:xfrm>
          <a:off x="14414500" y="18014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46627</xdr:rowOff>
    </xdr:from>
    <xdr:to>
      <xdr:col>81</xdr:col>
      <xdr:colOff>101600</xdr:colOff>
      <xdr:row>107</xdr:row>
      <xdr:rowOff>148227</xdr:rowOff>
    </xdr:to>
    <xdr:sp macro="" textlink="">
      <xdr:nvSpPr>
        <xdr:cNvPr id="886" name="楕円 885"/>
        <xdr:cNvSpPr/>
      </xdr:nvSpPr>
      <xdr:spPr>
        <a:xfrm>
          <a:off x="13578840" y="17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97427</xdr:rowOff>
    </xdr:from>
    <xdr:to>
      <xdr:col>85</xdr:col>
      <xdr:colOff>127000</xdr:colOff>
      <xdr:row>107</xdr:row>
      <xdr:rowOff>149679</xdr:rowOff>
    </xdr:to>
    <xdr:cxnSp macro="">
      <xdr:nvCxnSpPr>
        <xdr:cNvPr id="887" name="直線コネクタ 886"/>
        <xdr:cNvCxnSpPr/>
      </xdr:nvCxnSpPr>
      <xdr:spPr>
        <a:xfrm>
          <a:off x="13629640" y="18034907"/>
          <a:ext cx="74676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136434</xdr:rowOff>
    </xdr:from>
    <xdr:to>
      <xdr:col>76</xdr:col>
      <xdr:colOff>165100</xdr:colOff>
      <xdr:row>107</xdr:row>
      <xdr:rowOff>66584</xdr:rowOff>
    </xdr:to>
    <xdr:sp macro="" textlink="">
      <xdr:nvSpPr>
        <xdr:cNvPr id="888" name="楕円 887"/>
        <xdr:cNvSpPr/>
      </xdr:nvSpPr>
      <xdr:spPr>
        <a:xfrm>
          <a:off x="12804140" y="17906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xdr:rowOff>
    </xdr:from>
    <xdr:to>
      <xdr:col>81</xdr:col>
      <xdr:colOff>50800</xdr:colOff>
      <xdr:row>107</xdr:row>
      <xdr:rowOff>97427</xdr:rowOff>
    </xdr:to>
    <xdr:cxnSp macro="">
      <xdr:nvCxnSpPr>
        <xdr:cNvPr id="889" name="直線コネクタ 888"/>
        <xdr:cNvCxnSpPr/>
      </xdr:nvCxnSpPr>
      <xdr:spPr>
        <a:xfrm>
          <a:off x="12854940" y="17953264"/>
          <a:ext cx="7747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890" name="楕円 889"/>
        <xdr:cNvSpPr/>
      </xdr:nvSpPr>
      <xdr:spPr>
        <a:xfrm>
          <a:off x="1202944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xdr:rowOff>
    </xdr:from>
    <xdr:to>
      <xdr:col>76</xdr:col>
      <xdr:colOff>114300</xdr:colOff>
      <xdr:row>107</xdr:row>
      <xdr:rowOff>19050</xdr:rowOff>
    </xdr:to>
    <xdr:cxnSp macro="">
      <xdr:nvCxnSpPr>
        <xdr:cNvPr id="891" name="直線コネクタ 890"/>
        <xdr:cNvCxnSpPr/>
      </xdr:nvCxnSpPr>
      <xdr:spPr>
        <a:xfrm flipV="1">
          <a:off x="12072620" y="17953264"/>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80918</xdr:rowOff>
    </xdr:from>
    <xdr:to>
      <xdr:col>67</xdr:col>
      <xdr:colOff>101600</xdr:colOff>
      <xdr:row>107</xdr:row>
      <xdr:rowOff>11068</xdr:rowOff>
    </xdr:to>
    <xdr:sp macro="" textlink="">
      <xdr:nvSpPr>
        <xdr:cNvPr id="892" name="楕円 891"/>
        <xdr:cNvSpPr/>
      </xdr:nvSpPr>
      <xdr:spPr>
        <a:xfrm>
          <a:off x="11231880" y="17850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131718</xdr:rowOff>
    </xdr:from>
    <xdr:to>
      <xdr:col>71</xdr:col>
      <xdr:colOff>177800</xdr:colOff>
      <xdr:row>107</xdr:row>
      <xdr:rowOff>19050</xdr:rowOff>
    </xdr:to>
    <xdr:cxnSp macro="">
      <xdr:nvCxnSpPr>
        <xdr:cNvPr id="893" name="直線コネクタ 892"/>
        <xdr:cNvCxnSpPr/>
      </xdr:nvCxnSpPr>
      <xdr:spPr>
        <a:xfrm>
          <a:off x="11282680" y="17901558"/>
          <a:ext cx="78994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4" name="n_1aveValue【庁舎】&#10;有形固定資産減価償却率"/>
        <xdr:cNvSpPr txBox="1"/>
      </xdr:nvSpPr>
      <xdr:spPr>
        <a:xfrm>
          <a:off x="13437244" y="1755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150058</xdr:rowOff>
    </xdr:from>
    <xdr:ext cx="405111" cy="259045"/>
    <xdr:sp macro="" textlink="">
      <xdr:nvSpPr>
        <xdr:cNvPr id="895" name="n_2aveValue【庁舎】&#10;有形固定資産減価償却率"/>
        <xdr:cNvSpPr txBox="1"/>
      </xdr:nvSpPr>
      <xdr:spPr>
        <a:xfrm>
          <a:off x="12675244" y="17584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123933</xdr:rowOff>
    </xdr:from>
    <xdr:ext cx="405111" cy="259045"/>
    <xdr:sp macro="" textlink="">
      <xdr:nvSpPr>
        <xdr:cNvPr id="896" name="n_3aveValue【庁舎】&#10;有形固定資産減価償却率"/>
        <xdr:cNvSpPr txBox="1"/>
      </xdr:nvSpPr>
      <xdr:spPr>
        <a:xfrm>
          <a:off x="11900544" y="1755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897" name="n_4aveValue【庁舎】&#10;有形固定資産減価償却率"/>
        <xdr:cNvSpPr txBox="1"/>
      </xdr:nvSpPr>
      <xdr:spPr>
        <a:xfrm>
          <a:off x="11102984" y="175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139354</xdr:rowOff>
    </xdr:from>
    <xdr:ext cx="405111" cy="259045"/>
    <xdr:sp macro="" textlink="">
      <xdr:nvSpPr>
        <xdr:cNvPr id="898" name="n_1mainValue【庁舎】&#10;有形固定資産減価償却率"/>
        <xdr:cNvSpPr txBox="1"/>
      </xdr:nvSpPr>
      <xdr:spPr>
        <a:xfrm>
          <a:off x="13437244" y="1807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57711</xdr:rowOff>
    </xdr:from>
    <xdr:ext cx="405111" cy="259045"/>
    <xdr:sp macro="" textlink="">
      <xdr:nvSpPr>
        <xdr:cNvPr id="899" name="n_2mainValue【庁舎】&#10;有形固定資産減価償却率"/>
        <xdr:cNvSpPr txBox="1"/>
      </xdr:nvSpPr>
      <xdr:spPr>
        <a:xfrm>
          <a:off x="12675244" y="1799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900" name="n_3mainValue【庁舎】&#10;有形固定資産減価償却率"/>
        <xdr:cNvSpPr txBox="1"/>
      </xdr:nvSpPr>
      <xdr:spPr>
        <a:xfrm>
          <a:off x="119005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2195</xdr:rowOff>
    </xdr:from>
    <xdr:ext cx="405111" cy="259045"/>
    <xdr:sp macro="" textlink="">
      <xdr:nvSpPr>
        <xdr:cNvPr id="901" name="n_4mainValue【庁舎】&#10;有形固定資産減価償却率"/>
        <xdr:cNvSpPr txBox="1"/>
      </xdr:nvSpPr>
      <xdr:spPr>
        <a:xfrm>
          <a:off x="11102984" y="1793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2" name="直線コネクタ 921"/>
        <xdr:cNvCxnSpPr/>
      </xdr:nvCxnSpPr>
      <xdr:spPr>
        <a:xfrm flipV="1">
          <a:off x="19509104" y="1681162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3" name="【庁舎】&#10;一人当たり面積最小値テキスト"/>
        <xdr:cNvSpPr txBox="1"/>
      </xdr:nvSpPr>
      <xdr:spPr>
        <a:xfrm>
          <a:off x="19547840" y="182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4" name="直線コネクタ 923"/>
        <xdr:cNvCxnSpPr/>
      </xdr:nvCxnSpPr>
      <xdr:spPr>
        <a:xfrm>
          <a:off x="19443700" y="18198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5" name="【庁舎】&#10;一人当たり面積最大値テキスト"/>
        <xdr:cNvSpPr txBox="1"/>
      </xdr:nvSpPr>
      <xdr:spPr>
        <a:xfrm>
          <a:off x="19547840" y="1659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6" name="直線コネクタ 925"/>
        <xdr:cNvCxnSpPr/>
      </xdr:nvCxnSpPr>
      <xdr:spPr>
        <a:xfrm>
          <a:off x="194437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7" name="【庁舎】&#10;一人当たり面積平均値テキスト"/>
        <xdr:cNvSpPr txBox="1"/>
      </xdr:nvSpPr>
      <xdr:spPr>
        <a:xfrm>
          <a:off x="19547840" y="17679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28" name="フローチャート: 判断 927"/>
        <xdr:cNvSpPr/>
      </xdr:nvSpPr>
      <xdr:spPr>
        <a:xfrm>
          <a:off x="19458940" y="1782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xdr:cNvSpPr/>
      </xdr:nvSpPr>
      <xdr:spPr>
        <a:xfrm>
          <a:off x="1873504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0" name="フローチャート: 判断 929"/>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1" name="フローチャート: 判断 930"/>
        <xdr:cNvSpPr/>
      </xdr:nvSpPr>
      <xdr:spPr>
        <a:xfrm>
          <a:off x="1716278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2" name="フローチャート: 判断 931"/>
        <xdr:cNvSpPr/>
      </xdr:nvSpPr>
      <xdr:spPr>
        <a:xfrm>
          <a:off x="16388080" y="179038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133986</xdr:rowOff>
    </xdr:from>
    <xdr:to>
      <xdr:col>116</xdr:col>
      <xdr:colOff>114300</xdr:colOff>
      <xdr:row>108</xdr:row>
      <xdr:rowOff>64136</xdr:rowOff>
    </xdr:to>
    <xdr:sp macro="" textlink="">
      <xdr:nvSpPr>
        <xdr:cNvPr id="938" name="楕円 937"/>
        <xdr:cNvSpPr/>
      </xdr:nvSpPr>
      <xdr:spPr>
        <a:xfrm>
          <a:off x="19458940" y="18071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48913</xdr:rowOff>
    </xdr:from>
    <xdr:ext cx="469744" cy="259045"/>
    <xdr:sp macro="" textlink="">
      <xdr:nvSpPr>
        <xdr:cNvPr id="939" name="【庁舎】&#10;一人当たり面積該当値テキスト"/>
        <xdr:cNvSpPr txBox="1"/>
      </xdr:nvSpPr>
      <xdr:spPr>
        <a:xfrm>
          <a:off x="19547840" y="1798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133986</xdr:rowOff>
    </xdr:from>
    <xdr:to>
      <xdr:col>112</xdr:col>
      <xdr:colOff>38100</xdr:colOff>
      <xdr:row>108</xdr:row>
      <xdr:rowOff>64136</xdr:rowOff>
    </xdr:to>
    <xdr:sp macro="" textlink="">
      <xdr:nvSpPr>
        <xdr:cNvPr id="940" name="楕円 939"/>
        <xdr:cNvSpPr/>
      </xdr:nvSpPr>
      <xdr:spPr>
        <a:xfrm>
          <a:off x="18735040" y="180714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13336</xdr:rowOff>
    </xdr:from>
    <xdr:to>
      <xdr:col>116</xdr:col>
      <xdr:colOff>63500</xdr:colOff>
      <xdr:row>108</xdr:row>
      <xdr:rowOff>13336</xdr:rowOff>
    </xdr:to>
    <xdr:cxnSp macro="">
      <xdr:nvCxnSpPr>
        <xdr:cNvPr id="941" name="直線コネクタ 940"/>
        <xdr:cNvCxnSpPr/>
      </xdr:nvCxnSpPr>
      <xdr:spPr>
        <a:xfrm>
          <a:off x="18778220" y="1811845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942" name="楕円 941"/>
        <xdr:cNvSpPr/>
      </xdr:nvSpPr>
      <xdr:spPr>
        <a:xfrm>
          <a:off x="1793748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13336</xdr:rowOff>
    </xdr:from>
    <xdr:to>
      <xdr:col>111</xdr:col>
      <xdr:colOff>177800</xdr:colOff>
      <xdr:row>108</xdr:row>
      <xdr:rowOff>30480</xdr:rowOff>
    </xdr:to>
    <xdr:cxnSp macro="">
      <xdr:nvCxnSpPr>
        <xdr:cNvPr id="943" name="直線コネクタ 942"/>
        <xdr:cNvCxnSpPr/>
      </xdr:nvCxnSpPr>
      <xdr:spPr>
        <a:xfrm flipV="1">
          <a:off x="17988280" y="18118456"/>
          <a:ext cx="78994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133986</xdr:rowOff>
    </xdr:from>
    <xdr:to>
      <xdr:col>102</xdr:col>
      <xdr:colOff>165100</xdr:colOff>
      <xdr:row>108</xdr:row>
      <xdr:rowOff>64136</xdr:rowOff>
    </xdr:to>
    <xdr:sp macro="" textlink="">
      <xdr:nvSpPr>
        <xdr:cNvPr id="944" name="楕円 943"/>
        <xdr:cNvSpPr/>
      </xdr:nvSpPr>
      <xdr:spPr>
        <a:xfrm>
          <a:off x="17162780" y="18071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13336</xdr:rowOff>
    </xdr:from>
    <xdr:to>
      <xdr:col>107</xdr:col>
      <xdr:colOff>50800</xdr:colOff>
      <xdr:row>108</xdr:row>
      <xdr:rowOff>30480</xdr:rowOff>
    </xdr:to>
    <xdr:cxnSp macro="">
      <xdr:nvCxnSpPr>
        <xdr:cNvPr id="945" name="直線コネクタ 944"/>
        <xdr:cNvCxnSpPr/>
      </xdr:nvCxnSpPr>
      <xdr:spPr>
        <a:xfrm>
          <a:off x="17213580" y="18118456"/>
          <a:ext cx="7747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946" name="楕円 945"/>
        <xdr:cNvSpPr/>
      </xdr:nvSpPr>
      <xdr:spPr>
        <a:xfrm>
          <a:off x="1638808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13336</xdr:rowOff>
    </xdr:from>
    <xdr:to>
      <xdr:col>102</xdr:col>
      <xdr:colOff>114300</xdr:colOff>
      <xdr:row>108</xdr:row>
      <xdr:rowOff>30480</xdr:rowOff>
    </xdr:to>
    <xdr:cxnSp macro="">
      <xdr:nvCxnSpPr>
        <xdr:cNvPr id="947" name="直線コネクタ 946"/>
        <xdr:cNvCxnSpPr/>
      </xdr:nvCxnSpPr>
      <xdr:spPr>
        <a:xfrm flipV="1">
          <a:off x="16431260" y="18118456"/>
          <a:ext cx="78232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8" name="n_1aveValue【庁舎】&#10;一人当たり面積"/>
        <xdr:cNvSpPr txBox="1"/>
      </xdr:nvSpPr>
      <xdr:spPr>
        <a:xfrm>
          <a:off x="185611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49" name="n_2aveValue【庁舎】&#10;一人当たり面積"/>
        <xdr:cNvSpPr txBox="1"/>
      </xdr:nvSpPr>
      <xdr:spPr>
        <a:xfrm>
          <a:off x="177762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0" name="n_3aveValue【庁舎】&#10;一人当たり面積"/>
        <xdr:cNvSpPr txBox="1"/>
      </xdr:nvSpPr>
      <xdr:spPr>
        <a:xfrm>
          <a:off x="1700156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1" name="n_4aveValue【庁舎】&#10;一人当たり面積"/>
        <xdr:cNvSpPr txBox="1"/>
      </xdr:nvSpPr>
      <xdr:spPr>
        <a:xfrm>
          <a:off x="1622686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55263</xdr:rowOff>
    </xdr:from>
    <xdr:ext cx="469744" cy="259045"/>
    <xdr:sp macro="" textlink="">
      <xdr:nvSpPr>
        <xdr:cNvPr id="952" name="n_1mainValue【庁舎】&#10;一人当たり面積"/>
        <xdr:cNvSpPr txBox="1"/>
      </xdr:nvSpPr>
      <xdr:spPr>
        <a:xfrm>
          <a:off x="18561127" y="181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953" name="n_2mainValue【庁舎】&#10;一人当たり面積"/>
        <xdr:cNvSpPr txBox="1"/>
      </xdr:nvSpPr>
      <xdr:spPr>
        <a:xfrm>
          <a:off x="1777626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55263</xdr:rowOff>
    </xdr:from>
    <xdr:ext cx="469744" cy="259045"/>
    <xdr:sp macro="" textlink="">
      <xdr:nvSpPr>
        <xdr:cNvPr id="954" name="n_3mainValue【庁舎】&#10;一人当たり面積"/>
        <xdr:cNvSpPr txBox="1"/>
      </xdr:nvSpPr>
      <xdr:spPr>
        <a:xfrm>
          <a:off x="17001567" y="181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955" name="n_4mainValue【庁舎】&#10;一人当たり面積"/>
        <xdr:cNvSpPr txBox="1"/>
      </xdr:nvSpPr>
      <xdr:spPr>
        <a:xfrm>
          <a:off x="1622686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図書館、体育館・プール、福祉施設、市民会館、消防施設及び庁舎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有形固定資産減価償却率が高くなっている要因は、これまで予防保全としての修繕、補修が多く、固定資産額の増額に繋がっていないことがあげられる。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令和元年度に策定した庁舎等の一般建築物の長寿命化計画に基づき、今後、計画的な老朽化対策等に取り組む。</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令和２年度においては、社会福祉費等の増加により基準財政需要額が増加した一方、地方消費税交付金の増収等により基準財政収入額についても増加したことにより、単年度の財政力指数は前年度と同様の</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となっている。また、</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年平均では前年度に比べ</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直近の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類似団体の推移を見ると、類似団体平均を上回っているものの、低下傾向が続いている状況にあることから、持続可能な行財政構造の構築に向けた市税収入の確保策の検討や債権回収の強化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127000</xdr:rowOff>
    </xdr:to>
    <xdr:cxnSp macro="">
      <xdr:nvCxnSpPr>
        <xdr:cNvPr id="75" name="直線コネクタ 74"/>
        <xdr:cNvCxnSpPr/>
      </xdr:nvCxnSpPr>
      <xdr:spPr>
        <a:xfrm>
          <a:off x="2336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46567</xdr:rowOff>
    </xdr:to>
    <xdr:cxnSp macro="">
      <xdr:nvCxnSpPr>
        <xdr:cNvPr id="78" name="直線コネクタ 77"/>
        <xdr:cNvCxnSpPr/>
      </xdr:nvCxnSpPr>
      <xdr:spPr>
        <a:xfrm>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一般財源は、扶助費、物件費及び補助費等が減少したことにより、前年度と比べると０．７％減少となっている。一方、経常一般財源等は、地方消費税交付金が増加したこと等により、前年度と比べると０．９％増加となっている。</a:t>
          </a:r>
        </a:p>
        <a:p>
          <a:r>
            <a:rPr kumimoji="1" lang="ja-JP" altLang="en-US" sz="1100">
              <a:latin typeface="ＭＳ Ｐゴシック" panose="020B0600070205080204" pitchFamily="50" charset="-128"/>
              <a:ea typeface="ＭＳ Ｐゴシック" panose="020B0600070205080204" pitchFamily="50" charset="-128"/>
            </a:rPr>
            <a:t>　これらにより、経常収支比率は、前年度から１．６ポイント改善したものの依然として高い数値であり、財政構造の硬直化が続いている状況である。</a:t>
          </a:r>
        </a:p>
        <a:p>
          <a:r>
            <a:rPr kumimoji="1" lang="ja-JP" altLang="en-US" sz="1100">
              <a:latin typeface="ＭＳ Ｐゴシック" panose="020B0600070205080204" pitchFamily="50" charset="-128"/>
              <a:ea typeface="ＭＳ Ｐゴシック" panose="020B0600070205080204" pitchFamily="50" charset="-128"/>
            </a:rPr>
            <a:t>　こうした状況等を踏まえ、令和３年４月に「相模原市行財政構造改革プラン」を策定し、持続可能な行財政基盤を築くこととしていることから、同プランに基づいて経常収支比率を改善し、財政構造の弾力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117122</xdr:rowOff>
    </xdr:from>
    <xdr:to>
      <xdr:col>23</xdr:col>
      <xdr:colOff>133350</xdr:colOff>
      <xdr:row>65</xdr:row>
      <xdr:rowOff>160161</xdr:rowOff>
    </xdr:to>
    <xdr:cxnSp macro="">
      <xdr:nvCxnSpPr>
        <xdr:cNvPr id="132" name="直線コネクタ 131"/>
        <xdr:cNvCxnSpPr/>
      </xdr:nvCxnSpPr>
      <xdr:spPr>
        <a:xfrm flipV="1">
          <a:off x="4114800" y="11089922"/>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65</xdr:row>
      <xdr:rowOff>160161</xdr:rowOff>
    </xdr:to>
    <xdr:cxnSp macro="">
      <xdr:nvCxnSpPr>
        <xdr:cNvPr id="135" name="直線コネクタ 134"/>
        <xdr:cNvCxnSpPr/>
      </xdr:nvCxnSpPr>
      <xdr:spPr>
        <a:xfrm>
          <a:off x="3225800" y="1107651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143933</xdr:rowOff>
    </xdr:to>
    <xdr:cxnSp macro="">
      <xdr:nvCxnSpPr>
        <xdr:cNvPr id="138" name="直線コネクタ 137"/>
        <xdr:cNvCxnSpPr/>
      </xdr:nvCxnSpPr>
      <xdr:spPr>
        <a:xfrm flipV="1">
          <a:off x="2336800" y="1107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68</xdr:row>
      <xdr:rowOff>7761</xdr:rowOff>
    </xdr:to>
    <xdr:cxnSp macro="">
      <xdr:nvCxnSpPr>
        <xdr:cNvPr id="141" name="直線コネクタ 140"/>
        <xdr:cNvCxnSpPr/>
      </xdr:nvCxnSpPr>
      <xdr:spPr>
        <a:xfrm flipV="1">
          <a:off x="1447800" y="11116733"/>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66322</xdr:rowOff>
    </xdr:from>
    <xdr:to>
      <xdr:col>23</xdr:col>
      <xdr:colOff>184150</xdr:colOff>
      <xdr:row>64</xdr:row>
      <xdr:rowOff>167922</xdr:rowOff>
    </xdr:to>
    <xdr:sp macro="" textlink="">
      <xdr:nvSpPr>
        <xdr:cNvPr id="151" name="楕円 150"/>
        <xdr:cNvSpPr/>
      </xdr:nvSpPr>
      <xdr:spPr>
        <a:xfrm>
          <a:off x="49022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38399</xdr:rowOff>
    </xdr:from>
    <xdr:ext cx="762000" cy="259045"/>
    <xdr:sp macro="" textlink="">
      <xdr:nvSpPr>
        <xdr:cNvPr id="152" name="財政構造の弾力性該当値テキスト"/>
        <xdr:cNvSpPr txBox="1"/>
      </xdr:nvSpPr>
      <xdr:spPr>
        <a:xfrm>
          <a:off x="5041900" y="1101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109361</xdr:rowOff>
    </xdr:from>
    <xdr:to>
      <xdr:col>19</xdr:col>
      <xdr:colOff>184150</xdr:colOff>
      <xdr:row>66</xdr:row>
      <xdr:rowOff>39511</xdr:rowOff>
    </xdr:to>
    <xdr:sp macro="" textlink="">
      <xdr:nvSpPr>
        <xdr:cNvPr id="153" name="楕円 152"/>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24288</xdr:rowOff>
    </xdr:from>
    <xdr:ext cx="736600" cy="259045"/>
    <xdr:sp macro="" textlink="">
      <xdr:nvSpPr>
        <xdr:cNvPr id="154" name="テキスト ボックス 153"/>
        <xdr:cNvSpPr txBox="1"/>
      </xdr:nvSpPr>
      <xdr:spPr>
        <a:xfrm>
          <a:off x="3733800" y="113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128411</xdr:rowOff>
    </xdr:from>
    <xdr:to>
      <xdr:col>7</xdr:col>
      <xdr:colOff>31750</xdr:colOff>
      <xdr:row>68</xdr:row>
      <xdr:rowOff>58561</xdr:rowOff>
    </xdr:to>
    <xdr:sp macro="" textlink="">
      <xdr:nvSpPr>
        <xdr:cNvPr id="159" name="楕円 158"/>
        <xdr:cNvSpPr/>
      </xdr:nvSpPr>
      <xdr:spPr>
        <a:xfrm>
          <a:off x="1397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43338</xdr:rowOff>
    </xdr:from>
    <xdr:ext cx="762000" cy="259045"/>
    <xdr:sp macro="" textlink="">
      <xdr:nvSpPr>
        <xdr:cNvPr id="160" name="テキスト ボックス 159"/>
        <xdr:cNvSpPr txBox="1"/>
      </xdr:nvSpPr>
      <xdr:spPr>
        <a:xfrm>
          <a:off x="1066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人当たり人件費・物件費等決算額は、前年度から６，７３０円増加となる１５６，５３９円で、類似団体平均を下回っている。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年間の推移は、概ね類似団体平均と同じ動きをしており、人件費及び維持補修費は類似団体平均を下回り、物件費が類似団体平均を上回る状況が続いている。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物件費については、委託事業の見直しや庁舎等施設の維持管理に係る委託料の見直しにより縮減に努める。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28459</xdr:rowOff>
    </xdr:from>
    <xdr:to>
      <xdr:col>23</xdr:col>
      <xdr:colOff>133350</xdr:colOff>
      <xdr:row>85</xdr:row>
      <xdr:rowOff>144455</xdr:rowOff>
    </xdr:to>
    <xdr:cxnSp macro="">
      <xdr:nvCxnSpPr>
        <xdr:cNvPr id="197" name="直線コネクタ 196"/>
        <xdr:cNvCxnSpPr/>
      </xdr:nvCxnSpPr>
      <xdr:spPr>
        <a:xfrm>
          <a:off x="4114800" y="14601709"/>
          <a:ext cx="8382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118590</xdr:rowOff>
    </xdr:from>
    <xdr:to>
      <xdr:col>19</xdr:col>
      <xdr:colOff>133350</xdr:colOff>
      <xdr:row>85</xdr:row>
      <xdr:rowOff>28459</xdr:rowOff>
    </xdr:to>
    <xdr:cxnSp macro="">
      <xdr:nvCxnSpPr>
        <xdr:cNvPr id="200" name="直線コネクタ 199"/>
        <xdr:cNvCxnSpPr/>
      </xdr:nvCxnSpPr>
      <xdr:spPr>
        <a:xfrm>
          <a:off x="3225800" y="14520390"/>
          <a:ext cx="889000" cy="8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83928</xdr:rowOff>
    </xdr:from>
    <xdr:to>
      <xdr:col>15</xdr:col>
      <xdr:colOff>82550</xdr:colOff>
      <xdr:row>84</xdr:row>
      <xdr:rowOff>118590</xdr:rowOff>
    </xdr:to>
    <xdr:cxnSp macro="">
      <xdr:nvCxnSpPr>
        <xdr:cNvPr id="203" name="直線コネクタ 202"/>
        <xdr:cNvCxnSpPr/>
      </xdr:nvCxnSpPr>
      <xdr:spPr>
        <a:xfrm>
          <a:off x="2336800" y="14485728"/>
          <a:ext cx="889000" cy="3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7215</xdr:rowOff>
    </xdr:from>
    <xdr:to>
      <xdr:col>11</xdr:col>
      <xdr:colOff>31750</xdr:colOff>
      <xdr:row>84</xdr:row>
      <xdr:rowOff>83928</xdr:rowOff>
    </xdr:to>
    <xdr:cxnSp macro="">
      <xdr:nvCxnSpPr>
        <xdr:cNvPr id="206" name="直線コネクタ 205"/>
        <xdr:cNvCxnSpPr/>
      </xdr:nvCxnSpPr>
      <xdr:spPr>
        <a:xfrm>
          <a:off x="1447800" y="13894665"/>
          <a:ext cx="889000" cy="59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93655</xdr:rowOff>
    </xdr:from>
    <xdr:to>
      <xdr:col>23</xdr:col>
      <xdr:colOff>184150</xdr:colOff>
      <xdr:row>86</xdr:row>
      <xdr:rowOff>23805</xdr:rowOff>
    </xdr:to>
    <xdr:sp macro="" textlink="">
      <xdr:nvSpPr>
        <xdr:cNvPr id="216" name="楕円 215"/>
        <xdr:cNvSpPr/>
      </xdr:nvSpPr>
      <xdr:spPr>
        <a:xfrm>
          <a:off x="4902200" y="146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110182</xdr:rowOff>
    </xdr:from>
    <xdr:ext cx="762000" cy="259045"/>
    <xdr:sp macro="" textlink="">
      <xdr:nvSpPr>
        <xdr:cNvPr id="217" name="人件費・物件費等の状況該当値テキスト"/>
        <xdr:cNvSpPr txBox="1"/>
      </xdr:nvSpPr>
      <xdr:spPr>
        <a:xfrm>
          <a:off x="5041900" y="1451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149109</xdr:rowOff>
    </xdr:from>
    <xdr:to>
      <xdr:col>19</xdr:col>
      <xdr:colOff>184150</xdr:colOff>
      <xdr:row>85</xdr:row>
      <xdr:rowOff>79259</xdr:rowOff>
    </xdr:to>
    <xdr:sp macro="" textlink="">
      <xdr:nvSpPr>
        <xdr:cNvPr id="218" name="楕円 217"/>
        <xdr:cNvSpPr/>
      </xdr:nvSpPr>
      <xdr:spPr>
        <a:xfrm>
          <a:off x="4064000" y="145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89436</xdr:rowOff>
    </xdr:from>
    <xdr:ext cx="736600" cy="259045"/>
    <xdr:sp macro="" textlink="">
      <xdr:nvSpPr>
        <xdr:cNvPr id="219" name="テキスト ボックス 218"/>
        <xdr:cNvSpPr txBox="1"/>
      </xdr:nvSpPr>
      <xdr:spPr>
        <a:xfrm>
          <a:off x="3733800" y="14319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67790</xdr:rowOff>
    </xdr:from>
    <xdr:to>
      <xdr:col>15</xdr:col>
      <xdr:colOff>133350</xdr:colOff>
      <xdr:row>84</xdr:row>
      <xdr:rowOff>169390</xdr:rowOff>
    </xdr:to>
    <xdr:sp macro="" textlink="">
      <xdr:nvSpPr>
        <xdr:cNvPr id="220" name="楕円 219"/>
        <xdr:cNvSpPr/>
      </xdr:nvSpPr>
      <xdr:spPr>
        <a:xfrm>
          <a:off x="3175000" y="144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8117</xdr:rowOff>
    </xdr:from>
    <xdr:ext cx="762000" cy="259045"/>
    <xdr:sp macro="" textlink="">
      <xdr:nvSpPr>
        <xdr:cNvPr id="221" name="テキスト ボックス 220"/>
        <xdr:cNvSpPr txBox="1"/>
      </xdr:nvSpPr>
      <xdr:spPr>
        <a:xfrm>
          <a:off x="2844800" y="1423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33128</xdr:rowOff>
    </xdr:from>
    <xdr:to>
      <xdr:col>11</xdr:col>
      <xdr:colOff>82550</xdr:colOff>
      <xdr:row>84</xdr:row>
      <xdr:rowOff>134728</xdr:rowOff>
    </xdr:to>
    <xdr:sp macro="" textlink="">
      <xdr:nvSpPr>
        <xdr:cNvPr id="222" name="楕円 221"/>
        <xdr:cNvSpPr/>
      </xdr:nvSpPr>
      <xdr:spPr>
        <a:xfrm>
          <a:off x="2286000" y="144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144905</xdr:rowOff>
    </xdr:from>
    <xdr:ext cx="762000" cy="259045"/>
    <xdr:sp macro="" textlink="">
      <xdr:nvSpPr>
        <xdr:cNvPr id="223" name="テキスト ボックス 222"/>
        <xdr:cNvSpPr txBox="1"/>
      </xdr:nvSpPr>
      <xdr:spPr>
        <a:xfrm>
          <a:off x="1955800" y="1420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127865</xdr:rowOff>
    </xdr:from>
    <xdr:to>
      <xdr:col>7</xdr:col>
      <xdr:colOff>31750</xdr:colOff>
      <xdr:row>81</xdr:row>
      <xdr:rowOff>58015</xdr:rowOff>
    </xdr:to>
    <xdr:sp macro="" textlink="">
      <xdr:nvSpPr>
        <xdr:cNvPr id="224" name="楕円 223"/>
        <xdr:cNvSpPr/>
      </xdr:nvSpPr>
      <xdr:spPr>
        <a:xfrm>
          <a:off x="1397000" y="138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68192</xdr:rowOff>
    </xdr:from>
    <xdr:ext cx="762000" cy="259045"/>
    <xdr:sp macro="" textlink="">
      <xdr:nvSpPr>
        <xdr:cNvPr id="225" name="テキスト ボックス 224"/>
        <xdr:cNvSpPr txBox="1"/>
      </xdr:nvSpPr>
      <xdr:spPr>
        <a:xfrm>
          <a:off x="1066800" y="136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平成２７年度に給与制度の総合的見直しを実施し、給料表の引下げ改定を行ったことにより、平成２７年度以降、ラスパイレス指数は、１００を下回る水準で推移している。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令和２年度の数値（令和３年４月１日現在）は、前年度より０．３ポイント減少となっている。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104139</xdr:rowOff>
    </xdr:to>
    <xdr:cxnSp macro="">
      <xdr:nvCxnSpPr>
        <xdr:cNvPr id="257" name="直線コネクタ 256"/>
        <xdr:cNvCxnSpPr/>
      </xdr:nvCxnSpPr>
      <xdr:spPr>
        <a:xfrm flipV="1">
          <a:off x="16179800" y="146050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104139</xdr:rowOff>
    </xdr:to>
    <xdr:cxnSp macro="">
      <xdr:nvCxnSpPr>
        <xdr:cNvPr id="260" name="直線コネクタ 259"/>
        <xdr:cNvCxnSpPr/>
      </xdr:nvCxnSpPr>
      <xdr:spPr>
        <a:xfrm>
          <a:off x="15290800" y="1467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152400</xdr:rowOff>
    </xdr:to>
    <xdr:cxnSp macro="">
      <xdr:nvCxnSpPr>
        <xdr:cNvPr id="263" name="直線コネクタ 262"/>
        <xdr:cNvCxnSpPr/>
      </xdr:nvCxnSpPr>
      <xdr:spPr>
        <a:xfrm flipV="1">
          <a:off x="14401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77470</xdr:rowOff>
    </xdr:to>
    <xdr:cxnSp macro="">
      <xdr:nvCxnSpPr>
        <xdr:cNvPr id="266" name="直線コネクタ 265"/>
        <xdr:cNvCxnSpPr/>
      </xdr:nvCxnSpPr>
      <xdr:spPr>
        <a:xfrm flipV="1">
          <a:off x="13512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9" name="テキスト ボックス 278"/>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0" name="楕円 279"/>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1" name="テキスト ボックス 280"/>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3" name="テキスト ボックス 282"/>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4" name="楕円 283"/>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5" name="テキスト ボックス 284"/>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平成２８年度に策定した職員定数管理計画</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計画期間：平成２９年度～令和元年度</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においては、２９年度当初の職員定数を３年間維持することとしており、職員数も変動していないことから、前年度とほぼ同数となっているが、令和２年度から定員管理の対象に臨時的任用職員の一部が加えられたため、令和２年度は微増となっている。</a:t>
          </a:r>
        </a:p>
        <a:p>
          <a:r>
            <a:rPr kumimoji="1" lang="ja-JP" altLang="en-US" sz="1150">
              <a:latin typeface="ＭＳ Ｐゴシック" panose="020B0600070205080204" pitchFamily="50" charset="-128"/>
              <a:ea typeface="ＭＳ Ｐゴシック" panose="020B0600070205080204" pitchFamily="50" charset="-128"/>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141224</xdr:rowOff>
    </xdr:to>
    <xdr:cxnSp macro="">
      <xdr:nvCxnSpPr>
        <xdr:cNvPr id="318" name="直線コネクタ 317"/>
        <xdr:cNvCxnSpPr/>
      </xdr:nvCxnSpPr>
      <xdr:spPr>
        <a:xfrm>
          <a:off x="16179800" y="1031240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151655</xdr:rowOff>
    </xdr:from>
    <xdr:ext cx="762000" cy="259045"/>
    <xdr:sp macro="" textlink="">
      <xdr:nvSpPr>
        <xdr:cNvPr id="319" name="定員管理の状況平均値テキスト"/>
        <xdr:cNvSpPr txBox="1"/>
      </xdr:nvSpPr>
      <xdr:spPr>
        <a:xfrm>
          <a:off x="17106900" y="1061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90678</xdr:rowOff>
    </xdr:from>
    <xdr:to>
      <xdr:col>77</xdr:col>
      <xdr:colOff>44450</xdr:colOff>
      <xdr:row>60</xdr:row>
      <xdr:rowOff>25400</xdr:rowOff>
    </xdr:to>
    <xdr:cxnSp macro="">
      <xdr:nvCxnSpPr>
        <xdr:cNvPr id="321" name="直線コネクタ 320"/>
        <xdr:cNvCxnSpPr/>
      </xdr:nvCxnSpPr>
      <xdr:spPr>
        <a:xfrm>
          <a:off x="15290800" y="102062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23" name="テキスト ボックス 322"/>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90678</xdr:rowOff>
    </xdr:from>
    <xdr:to>
      <xdr:col>72</xdr:col>
      <xdr:colOff>203200</xdr:colOff>
      <xdr:row>59</xdr:row>
      <xdr:rowOff>95504</xdr:rowOff>
    </xdr:to>
    <xdr:cxnSp macro="">
      <xdr:nvCxnSpPr>
        <xdr:cNvPr id="324" name="直線コネクタ 323"/>
        <xdr:cNvCxnSpPr/>
      </xdr:nvCxnSpPr>
      <xdr:spPr>
        <a:xfrm flipV="1">
          <a:off x="14401800" y="102062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95504</xdr:rowOff>
    </xdr:from>
    <xdr:to>
      <xdr:col>68</xdr:col>
      <xdr:colOff>152400</xdr:colOff>
      <xdr:row>59</xdr:row>
      <xdr:rowOff>109982</xdr:rowOff>
    </xdr:to>
    <xdr:cxnSp macro="">
      <xdr:nvCxnSpPr>
        <xdr:cNvPr id="327" name="直線コネクタ 326"/>
        <xdr:cNvCxnSpPr/>
      </xdr:nvCxnSpPr>
      <xdr:spPr>
        <a:xfrm flipV="1">
          <a:off x="13512800" y="10211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90424</xdr:rowOff>
    </xdr:from>
    <xdr:to>
      <xdr:col>81</xdr:col>
      <xdr:colOff>95250</xdr:colOff>
      <xdr:row>61</xdr:row>
      <xdr:rowOff>20574</xdr:rowOff>
    </xdr:to>
    <xdr:sp macro="" textlink="">
      <xdr:nvSpPr>
        <xdr:cNvPr id="337" name="楕円 336"/>
        <xdr:cNvSpPr/>
      </xdr:nvSpPr>
      <xdr:spPr>
        <a:xfrm>
          <a:off x="16967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106951</xdr:rowOff>
    </xdr:from>
    <xdr:ext cx="762000" cy="259045"/>
    <xdr:sp macro="" textlink="">
      <xdr:nvSpPr>
        <xdr:cNvPr id="338" name="定員管理の状況該当値テキスト"/>
        <xdr:cNvSpPr txBox="1"/>
      </xdr:nvSpPr>
      <xdr:spPr>
        <a:xfrm>
          <a:off x="17106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39" name="楕円 338"/>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0" name="テキスト ボックス 339"/>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39878</xdr:rowOff>
    </xdr:from>
    <xdr:to>
      <xdr:col>73</xdr:col>
      <xdr:colOff>44450</xdr:colOff>
      <xdr:row>59</xdr:row>
      <xdr:rowOff>141478</xdr:rowOff>
    </xdr:to>
    <xdr:sp macro="" textlink="">
      <xdr:nvSpPr>
        <xdr:cNvPr id="341" name="楕円 340"/>
        <xdr:cNvSpPr/>
      </xdr:nvSpPr>
      <xdr:spPr>
        <a:xfrm>
          <a:off x="15240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151655</xdr:rowOff>
    </xdr:from>
    <xdr:ext cx="762000" cy="259045"/>
    <xdr:sp macro="" textlink="">
      <xdr:nvSpPr>
        <xdr:cNvPr id="342" name="テキスト ボックス 341"/>
        <xdr:cNvSpPr txBox="1"/>
      </xdr:nvSpPr>
      <xdr:spPr>
        <a:xfrm>
          <a:off x="14909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44704</xdr:rowOff>
    </xdr:from>
    <xdr:to>
      <xdr:col>68</xdr:col>
      <xdr:colOff>203200</xdr:colOff>
      <xdr:row>59</xdr:row>
      <xdr:rowOff>146304</xdr:rowOff>
    </xdr:to>
    <xdr:sp macro="" textlink="">
      <xdr:nvSpPr>
        <xdr:cNvPr id="343" name="楕円 342"/>
        <xdr:cNvSpPr/>
      </xdr:nvSpPr>
      <xdr:spPr>
        <a:xfrm>
          <a:off x="14351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156481</xdr:rowOff>
    </xdr:from>
    <xdr:ext cx="762000" cy="259045"/>
    <xdr:sp macro="" textlink="">
      <xdr:nvSpPr>
        <xdr:cNvPr id="344" name="テキスト ボックス 343"/>
        <xdr:cNvSpPr txBox="1"/>
      </xdr:nvSpPr>
      <xdr:spPr>
        <a:xfrm>
          <a:off x="14020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59182</xdr:rowOff>
    </xdr:from>
    <xdr:to>
      <xdr:col>64</xdr:col>
      <xdr:colOff>152400</xdr:colOff>
      <xdr:row>59</xdr:row>
      <xdr:rowOff>160782</xdr:rowOff>
    </xdr:to>
    <xdr:sp macro="" textlink="">
      <xdr:nvSpPr>
        <xdr:cNvPr id="345" name="楕円 344"/>
        <xdr:cNvSpPr/>
      </xdr:nvSpPr>
      <xdr:spPr>
        <a:xfrm>
          <a:off x="13462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170959</xdr:rowOff>
    </xdr:from>
    <xdr:ext cx="762000" cy="259045"/>
    <xdr:sp macro="" textlink="">
      <xdr:nvSpPr>
        <xdr:cNvPr id="346" name="テキスト ボックス 345"/>
        <xdr:cNvSpPr txBox="1"/>
      </xdr:nvSpPr>
      <xdr:spPr>
        <a:xfrm>
          <a:off x="13131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単年度で見た場合、分母である標準財政規模が地方消費税交付金の増収等により増加した一方で、分子において元利償還金等から控除する特定財源が増加したことにより、分子が減少したことで、前年度（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年度単年度）と比較すると</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％となり、３か年平均では前年度から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54428</xdr:rowOff>
    </xdr:from>
    <xdr:to>
      <xdr:col>81</xdr:col>
      <xdr:colOff>44450</xdr:colOff>
      <xdr:row>36</xdr:row>
      <xdr:rowOff>71664</xdr:rowOff>
    </xdr:to>
    <xdr:cxnSp macro="">
      <xdr:nvCxnSpPr>
        <xdr:cNvPr id="383" name="直線コネクタ 382"/>
        <xdr:cNvCxnSpPr/>
      </xdr:nvCxnSpPr>
      <xdr:spPr>
        <a:xfrm flipV="1">
          <a:off x="16179800" y="622662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4" name="公債費負担の状況平均値テキスト"/>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71664</xdr:rowOff>
    </xdr:from>
    <xdr:to>
      <xdr:col>77</xdr:col>
      <xdr:colOff>44450</xdr:colOff>
      <xdr:row>36</xdr:row>
      <xdr:rowOff>71664</xdr:rowOff>
    </xdr:to>
    <xdr:cxnSp macro="">
      <xdr:nvCxnSpPr>
        <xdr:cNvPr id="386" name="直線コネクタ 385"/>
        <xdr:cNvCxnSpPr/>
      </xdr:nvCxnSpPr>
      <xdr:spPr>
        <a:xfrm>
          <a:off x="15290800" y="6243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88" name="テキスト ボックス 387"/>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71664</xdr:rowOff>
    </xdr:from>
    <xdr:to>
      <xdr:col>72</xdr:col>
      <xdr:colOff>203200</xdr:colOff>
      <xdr:row>36</xdr:row>
      <xdr:rowOff>106136</xdr:rowOff>
    </xdr:to>
    <xdr:cxnSp macro="">
      <xdr:nvCxnSpPr>
        <xdr:cNvPr id="389" name="直線コネクタ 388"/>
        <xdr:cNvCxnSpPr/>
      </xdr:nvCxnSpPr>
      <xdr:spPr>
        <a:xfrm flipV="1">
          <a:off x="14401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106136</xdr:rowOff>
    </xdr:from>
    <xdr:to>
      <xdr:col>68</xdr:col>
      <xdr:colOff>152400</xdr:colOff>
      <xdr:row>36</xdr:row>
      <xdr:rowOff>106136</xdr:rowOff>
    </xdr:to>
    <xdr:cxnSp macro="">
      <xdr:nvCxnSpPr>
        <xdr:cNvPr id="392" name="直線コネクタ 391"/>
        <xdr:cNvCxnSpPr/>
      </xdr:nvCxnSpPr>
      <xdr:spPr>
        <a:xfrm>
          <a:off x="13512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402" name="楕円 401"/>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96355</xdr:rowOff>
    </xdr:from>
    <xdr:ext cx="762000" cy="259045"/>
    <xdr:sp macro="" textlink="">
      <xdr:nvSpPr>
        <xdr:cNvPr id="403" name="公債費負担の状況該当値テキスト"/>
        <xdr:cNvSpPr txBox="1"/>
      </xdr:nvSpPr>
      <xdr:spPr>
        <a:xfrm>
          <a:off x="17106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20864</xdr:rowOff>
    </xdr:from>
    <xdr:to>
      <xdr:col>77</xdr:col>
      <xdr:colOff>95250</xdr:colOff>
      <xdr:row>36</xdr:row>
      <xdr:rowOff>122464</xdr:rowOff>
    </xdr:to>
    <xdr:sp macro="" textlink="">
      <xdr:nvSpPr>
        <xdr:cNvPr id="404" name="楕円 403"/>
        <xdr:cNvSpPr/>
      </xdr:nvSpPr>
      <xdr:spPr>
        <a:xfrm>
          <a:off x="16129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132641</xdr:rowOff>
    </xdr:from>
    <xdr:ext cx="736600" cy="259045"/>
    <xdr:sp macro="" textlink="">
      <xdr:nvSpPr>
        <xdr:cNvPr id="405" name="テキスト ボックス 404"/>
        <xdr:cNvSpPr txBox="1"/>
      </xdr:nvSpPr>
      <xdr:spPr>
        <a:xfrm>
          <a:off x="15798800" y="596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20864</xdr:rowOff>
    </xdr:from>
    <xdr:to>
      <xdr:col>73</xdr:col>
      <xdr:colOff>44450</xdr:colOff>
      <xdr:row>36</xdr:row>
      <xdr:rowOff>122464</xdr:rowOff>
    </xdr:to>
    <xdr:sp macro="" textlink="">
      <xdr:nvSpPr>
        <xdr:cNvPr id="406" name="楕円 405"/>
        <xdr:cNvSpPr/>
      </xdr:nvSpPr>
      <xdr:spPr>
        <a:xfrm>
          <a:off x="15240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132641</xdr:rowOff>
    </xdr:from>
    <xdr:ext cx="762000" cy="259045"/>
    <xdr:sp macro="" textlink="">
      <xdr:nvSpPr>
        <xdr:cNvPr id="407" name="テキスト ボックス 406"/>
        <xdr:cNvSpPr txBox="1"/>
      </xdr:nvSpPr>
      <xdr:spPr>
        <a:xfrm>
          <a:off x="14909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55336</xdr:rowOff>
    </xdr:from>
    <xdr:to>
      <xdr:col>68</xdr:col>
      <xdr:colOff>203200</xdr:colOff>
      <xdr:row>36</xdr:row>
      <xdr:rowOff>156936</xdr:rowOff>
    </xdr:to>
    <xdr:sp macro="" textlink="">
      <xdr:nvSpPr>
        <xdr:cNvPr id="408" name="楕円 407"/>
        <xdr:cNvSpPr/>
      </xdr:nvSpPr>
      <xdr:spPr>
        <a:xfrm>
          <a:off x="14351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167113</xdr:rowOff>
    </xdr:from>
    <xdr:ext cx="762000" cy="259045"/>
    <xdr:sp macro="" textlink="">
      <xdr:nvSpPr>
        <xdr:cNvPr id="409" name="テキスト ボックス 408"/>
        <xdr:cNvSpPr txBox="1"/>
      </xdr:nvSpPr>
      <xdr:spPr>
        <a:xfrm>
          <a:off x="14020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55336</xdr:rowOff>
    </xdr:from>
    <xdr:to>
      <xdr:col>64</xdr:col>
      <xdr:colOff>152400</xdr:colOff>
      <xdr:row>36</xdr:row>
      <xdr:rowOff>156936</xdr:rowOff>
    </xdr:to>
    <xdr:sp macro="" textlink="">
      <xdr:nvSpPr>
        <xdr:cNvPr id="410" name="楕円 409"/>
        <xdr:cNvSpPr/>
      </xdr:nvSpPr>
      <xdr:spPr>
        <a:xfrm>
          <a:off x="13462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167113</xdr:rowOff>
    </xdr:from>
    <xdr:ext cx="762000" cy="259045"/>
    <xdr:sp macro="" textlink="">
      <xdr:nvSpPr>
        <xdr:cNvPr id="411" name="テキスト ボックス 410"/>
        <xdr:cNvSpPr txBox="1"/>
      </xdr:nvSpPr>
      <xdr:spPr>
        <a:xfrm>
          <a:off x="13131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分母である標準財政規模が地方消費税交付金の増収等により増加した一方で、分子について、債務負担行為に基づく支出予定額や土地開発公社等の負債の負担見込額の減少による将来負担額の減少や、財政調整基金等充当可能基金の増加、基準財政需要額の増加により、分子全体が減少したため、前年度と比較すると</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23.9</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162602</xdr:rowOff>
    </xdr:from>
    <xdr:to>
      <xdr:col>81</xdr:col>
      <xdr:colOff>44450</xdr:colOff>
      <xdr:row>15</xdr:row>
      <xdr:rowOff>50673</xdr:rowOff>
    </xdr:to>
    <xdr:cxnSp macro="">
      <xdr:nvCxnSpPr>
        <xdr:cNvPr id="445" name="直線コネクタ 444"/>
        <xdr:cNvCxnSpPr/>
      </xdr:nvCxnSpPr>
      <xdr:spPr>
        <a:xfrm flipV="1">
          <a:off x="16179800" y="2562902"/>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6" name="将来負担の状況平均値テキスト"/>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50673</xdr:rowOff>
    </xdr:from>
    <xdr:to>
      <xdr:col>77</xdr:col>
      <xdr:colOff>44450</xdr:colOff>
      <xdr:row>15</xdr:row>
      <xdr:rowOff>66760</xdr:rowOff>
    </xdr:to>
    <xdr:cxnSp macro="">
      <xdr:nvCxnSpPr>
        <xdr:cNvPr id="448" name="直線コネクタ 447"/>
        <xdr:cNvCxnSpPr/>
      </xdr:nvCxnSpPr>
      <xdr:spPr>
        <a:xfrm flipV="1">
          <a:off x="15290800" y="26224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0" name="テキスト ボックス 449"/>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66760</xdr:rowOff>
    </xdr:from>
    <xdr:to>
      <xdr:col>72</xdr:col>
      <xdr:colOff>203200</xdr:colOff>
      <xdr:row>15</xdr:row>
      <xdr:rowOff>112607</xdr:rowOff>
    </xdr:to>
    <xdr:cxnSp macro="">
      <xdr:nvCxnSpPr>
        <xdr:cNvPr id="451" name="直線コネクタ 450"/>
        <xdr:cNvCxnSpPr/>
      </xdr:nvCxnSpPr>
      <xdr:spPr>
        <a:xfrm flipV="1">
          <a:off x="14401800" y="263851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3" name="テキスト ボックス 452"/>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15</xdr:row>
      <xdr:rowOff>112607</xdr:rowOff>
    </xdr:to>
    <xdr:cxnSp macro="">
      <xdr:nvCxnSpPr>
        <xdr:cNvPr id="454" name="直線コネクタ 453"/>
        <xdr:cNvCxnSpPr/>
      </xdr:nvCxnSpPr>
      <xdr:spPr>
        <a:xfrm>
          <a:off x="13512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111802</xdr:rowOff>
    </xdr:from>
    <xdr:to>
      <xdr:col>81</xdr:col>
      <xdr:colOff>95250</xdr:colOff>
      <xdr:row>15</xdr:row>
      <xdr:rowOff>41952</xdr:rowOff>
    </xdr:to>
    <xdr:sp macro="" textlink="">
      <xdr:nvSpPr>
        <xdr:cNvPr id="464" name="楕円 463"/>
        <xdr:cNvSpPr/>
      </xdr:nvSpPr>
      <xdr:spPr>
        <a:xfrm>
          <a:off x="169672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128329</xdr:rowOff>
    </xdr:from>
    <xdr:ext cx="762000" cy="259045"/>
    <xdr:sp macro="" textlink="">
      <xdr:nvSpPr>
        <xdr:cNvPr id="465" name="将来負担の状況該当値テキスト"/>
        <xdr:cNvSpPr txBox="1"/>
      </xdr:nvSpPr>
      <xdr:spPr>
        <a:xfrm>
          <a:off x="17106900" y="23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171323</xdr:rowOff>
    </xdr:from>
    <xdr:to>
      <xdr:col>77</xdr:col>
      <xdr:colOff>95250</xdr:colOff>
      <xdr:row>15</xdr:row>
      <xdr:rowOff>101473</xdr:rowOff>
    </xdr:to>
    <xdr:sp macro="" textlink="">
      <xdr:nvSpPr>
        <xdr:cNvPr id="466" name="楕円 465"/>
        <xdr:cNvSpPr/>
      </xdr:nvSpPr>
      <xdr:spPr>
        <a:xfrm>
          <a:off x="16129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67" name="テキスト ボックス 466"/>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15960</xdr:rowOff>
    </xdr:from>
    <xdr:to>
      <xdr:col>73</xdr:col>
      <xdr:colOff>44450</xdr:colOff>
      <xdr:row>15</xdr:row>
      <xdr:rowOff>117560</xdr:rowOff>
    </xdr:to>
    <xdr:sp macro="" textlink="">
      <xdr:nvSpPr>
        <xdr:cNvPr id="468" name="楕円 467"/>
        <xdr:cNvSpPr/>
      </xdr:nvSpPr>
      <xdr:spPr>
        <a:xfrm>
          <a:off x="15240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127737</xdr:rowOff>
    </xdr:from>
    <xdr:ext cx="762000" cy="259045"/>
    <xdr:sp macro="" textlink="">
      <xdr:nvSpPr>
        <xdr:cNvPr id="469" name="テキスト ボックス 468"/>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61807</xdr:rowOff>
    </xdr:from>
    <xdr:to>
      <xdr:col>68</xdr:col>
      <xdr:colOff>203200</xdr:colOff>
      <xdr:row>15</xdr:row>
      <xdr:rowOff>163407</xdr:rowOff>
    </xdr:to>
    <xdr:sp macro="" textlink="">
      <xdr:nvSpPr>
        <xdr:cNvPr id="470" name="楕円 469"/>
        <xdr:cNvSpPr/>
      </xdr:nvSpPr>
      <xdr:spPr>
        <a:xfrm>
          <a:off x="14351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71" name="テキスト ボックス 470"/>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41698</xdr:rowOff>
    </xdr:from>
    <xdr:to>
      <xdr:col>64</xdr:col>
      <xdr:colOff>152400</xdr:colOff>
      <xdr:row>15</xdr:row>
      <xdr:rowOff>143298</xdr:rowOff>
    </xdr:to>
    <xdr:sp macro="" textlink="">
      <xdr:nvSpPr>
        <xdr:cNvPr id="472" name="楕円 471"/>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153475</xdr:rowOff>
    </xdr:from>
    <xdr:ext cx="762000" cy="259045"/>
    <xdr:sp macro="" textlink="">
      <xdr:nvSpPr>
        <xdr:cNvPr id="473" name="テキスト ボックス 472"/>
        <xdr:cNvSpPr txBox="1"/>
      </xdr:nvSpPr>
      <xdr:spPr>
        <a:xfrm>
          <a:off x="13131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人件費に係る経常収支比率は、３４．８％で前年度と比べると０．５ポイント上昇し、類似団体平均と比べると３．０ポイント上回っている。</a:t>
          </a:r>
        </a:p>
        <a:p>
          <a:r>
            <a:rPr kumimoji="1" lang="ja-JP" altLang="en-US" sz="1100">
              <a:latin typeface="ＭＳ Ｐゴシック" panose="020B0600070205080204" pitchFamily="50" charset="-128"/>
              <a:ea typeface="ＭＳ Ｐゴシック" panose="020B0600070205080204" pitchFamily="50" charset="-128"/>
            </a:rPr>
            <a:t>　人口１人当たりの人件費、人口１，０００人当たり職員数及びラスパイレス指数は類似団体平均を下回っているが、普通建設事業費が類似団体の中で最も低く、事業費支弁人件費の割合が低いことが類似団体平均を上回る要因となっている。</a:t>
          </a:r>
        </a:p>
        <a:p>
          <a:r>
            <a:rPr kumimoji="1" lang="ja-JP" altLang="en-US" sz="1100">
              <a:latin typeface="ＭＳ Ｐゴシック" panose="020B0600070205080204" pitchFamily="50" charset="-128"/>
              <a:ea typeface="ＭＳ Ｐゴシック" panose="020B0600070205080204" pitchFamily="50" charset="-128"/>
            </a:rPr>
            <a:t>　引き続き、職員定数管理計画に基づいて適切な職員規模や給与水準の維持に努める。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40</xdr:row>
      <xdr:rowOff>165100</xdr:rowOff>
    </xdr:to>
    <xdr:cxnSp macro="">
      <xdr:nvCxnSpPr>
        <xdr:cNvPr id="66" name="直線コネクタ 65"/>
        <xdr:cNvCxnSpPr/>
      </xdr:nvCxnSpPr>
      <xdr:spPr>
        <a:xfrm>
          <a:off x="3987800" y="6959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40</xdr:row>
      <xdr:rowOff>114300</xdr:rowOff>
    </xdr:to>
    <xdr:cxnSp macro="">
      <xdr:nvCxnSpPr>
        <xdr:cNvPr id="69" name="直線コネクタ 68"/>
        <xdr:cNvCxnSpPr/>
      </xdr:nvCxnSpPr>
      <xdr:spPr>
        <a:xfrm flipV="1">
          <a:off x="30988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114300</xdr:rowOff>
    </xdr:from>
    <xdr:to>
      <xdr:col>15</xdr:col>
      <xdr:colOff>98425</xdr:colOff>
      <xdr:row>41</xdr:row>
      <xdr:rowOff>44450</xdr:rowOff>
    </xdr:to>
    <xdr:cxnSp macro="">
      <xdr:nvCxnSpPr>
        <xdr:cNvPr id="72" name="直線コネクタ 71"/>
        <xdr:cNvCxnSpPr/>
      </xdr:nvCxnSpPr>
      <xdr:spPr>
        <a:xfrm flipV="1">
          <a:off x="2209800" y="697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158750</xdr:rowOff>
    </xdr:from>
    <xdr:to>
      <xdr:col>11</xdr:col>
      <xdr:colOff>9525</xdr:colOff>
      <xdr:row>41</xdr:row>
      <xdr:rowOff>44450</xdr:rowOff>
    </xdr:to>
    <xdr:cxnSp macro="">
      <xdr:nvCxnSpPr>
        <xdr:cNvPr id="75" name="直線コネクタ 74"/>
        <xdr:cNvCxnSpPr/>
      </xdr:nvCxnSpPr>
      <xdr:spPr>
        <a:xfrm>
          <a:off x="1320800" y="61595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86377</xdr:rowOff>
    </xdr:from>
    <xdr:ext cx="762000" cy="259045"/>
    <xdr:sp macro="" textlink="">
      <xdr:nvSpPr>
        <xdr:cNvPr id="86" name="人件費該当値テキスト"/>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50800</xdr:rowOff>
    </xdr:from>
    <xdr:to>
      <xdr:col>20</xdr:col>
      <xdr:colOff>38100</xdr:colOff>
      <xdr:row>40</xdr:row>
      <xdr:rowOff>152400</xdr:rowOff>
    </xdr:to>
    <xdr:sp macro="" textlink="">
      <xdr:nvSpPr>
        <xdr:cNvPr id="87" name="楕円 86"/>
        <xdr:cNvSpPr/>
      </xdr:nvSpPr>
      <xdr:spPr>
        <a:xfrm>
          <a:off x="3937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137177</xdr:rowOff>
    </xdr:from>
    <xdr:ext cx="736600" cy="259045"/>
    <xdr:sp macro="" textlink="">
      <xdr:nvSpPr>
        <xdr:cNvPr id="88" name="テキスト ボックス 87"/>
        <xdr:cNvSpPr txBox="1"/>
      </xdr:nvSpPr>
      <xdr:spPr>
        <a:xfrm>
          <a:off x="3606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63500</xdr:rowOff>
    </xdr:from>
    <xdr:to>
      <xdr:col>15</xdr:col>
      <xdr:colOff>149225</xdr:colOff>
      <xdr:row>40</xdr:row>
      <xdr:rowOff>165100</xdr:rowOff>
    </xdr:to>
    <xdr:sp macro="" textlink="">
      <xdr:nvSpPr>
        <xdr:cNvPr id="89" name="楕円 88"/>
        <xdr:cNvSpPr/>
      </xdr:nvSpPr>
      <xdr:spPr>
        <a:xfrm>
          <a:off x="3048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149877</xdr:rowOff>
    </xdr:from>
    <xdr:ext cx="762000" cy="259045"/>
    <xdr:sp macro="" textlink="">
      <xdr:nvSpPr>
        <xdr:cNvPr id="90" name="テキスト ボックス 89"/>
        <xdr:cNvSpPr txBox="1"/>
      </xdr:nvSpPr>
      <xdr:spPr>
        <a:xfrm>
          <a:off x="2717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165100</xdr:rowOff>
    </xdr:from>
    <xdr:to>
      <xdr:col>11</xdr:col>
      <xdr:colOff>60325</xdr:colOff>
      <xdr:row>41</xdr:row>
      <xdr:rowOff>95250</xdr:rowOff>
    </xdr:to>
    <xdr:sp macro="" textlink="">
      <xdr:nvSpPr>
        <xdr:cNvPr id="91" name="楕円 90"/>
        <xdr:cNvSpPr/>
      </xdr:nvSpPr>
      <xdr:spPr>
        <a:xfrm>
          <a:off x="2159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80027</xdr:rowOff>
    </xdr:from>
    <xdr:ext cx="762000" cy="259045"/>
    <xdr:sp macro="" textlink="">
      <xdr:nvSpPr>
        <xdr:cNvPr id="92" name="テキスト ボックス 9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93" name="楕円 92"/>
        <xdr:cNvSpPr/>
      </xdr:nvSpPr>
      <xdr:spPr>
        <a:xfrm>
          <a:off x="1270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94" name="テキスト ボックス 93"/>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物件費に係る経常収支比率は、１５．３％で前年度と比べると１．６ポイント低下し、類似団体平均と比べると３．２ポイント上回っている。</a:t>
          </a:r>
        </a:p>
        <a:p>
          <a:r>
            <a:rPr kumimoji="1" lang="ja-JP" altLang="en-US" sz="1300">
              <a:latin typeface="ＭＳ Ｐゴシック" panose="020B0600070205080204" pitchFamily="50" charset="-128"/>
              <a:ea typeface="ＭＳ Ｐゴシック" panose="020B0600070205080204" pitchFamily="50" charset="-128"/>
            </a:rPr>
            <a:t>　最低賃金が類似団体より高く、委託料が割高であることが類似団体平均を上回る要因となっている。</a:t>
          </a:r>
        </a:p>
        <a:p>
          <a:r>
            <a:rPr kumimoji="1" lang="ja-JP" altLang="en-US" sz="1300">
              <a:latin typeface="ＭＳ Ｐゴシック" panose="020B0600070205080204" pitchFamily="50" charset="-128"/>
              <a:ea typeface="ＭＳ Ｐゴシック" panose="020B0600070205080204" pitchFamily="50" charset="-128"/>
            </a:rPr>
            <a:t>　今後、委託事業の見直しや庁舎等施設の維持管理に係る委託料の見直しにより、物件費の縮減に努める。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155575</xdr:rowOff>
    </xdr:to>
    <xdr:cxnSp macro="">
      <xdr:nvCxnSpPr>
        <xdr:cNvPr id="126" name="直線コネクタ 125"/>
        <xdr:cNvCxnSpPr/>
      </xdr:nvCxnSpPr>
      <xdr:spPr>
        <a:xfrm flipV="1">
          <a:off x="16510000" y="229870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127652</xdr:rowOff>
    </xdr:from>
    <xdr:ext cx="762000" cy="259045"/>
    <xdr:sp macro="" textlink="">
      <xdr:nvSpPr>
        <xdr:cNvPr id="127" name="物件費最小値テキスト"/>
        <xdr:cNvSpPr txBox="1"/>
      </xdr:nvSpPr>
      <xdr:spPr>
        <a:xfrm>
          <a:off x="16598900" y="355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155575</xdr:rowOff>
    </xdr:from>
    <xdr:to>
      <xdr:col>82</xdr:col>
      <xdr:colOff>196850</xdr:colOff>
      <xdr:row>20</xdr:row>
      <xdr:rowOff>155575</xdr:rowOff>
    </xdr:to>
    <xdr:cxnSp macro="">
      <xdr:nvCxnSpPr>
        <xdr:cNvPr id="128" name="直線コネクタ 127"/>
        <xdr:cNvCxnSpPr/>
      </xdr:nvCxnSpPr>
      <xdr:spPr>
        <a:xfrm>
          <a:off x="16421100" y="35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30" name="直線コネクタ 12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84138</xdr:rowOff>
    </xdr:from>
    <xdr:to>
      <xdr:col>82</xdr:col>
      <xdr:colOff>107950</xdr:colOff>
      <xdr:row>19</xdr:row>
      <xdr:rowOff>141288</xdr:rowOff>
    </xdr:to>
    <xdr:cxnSp macro="">
      <xdr:nvCxnSpPr>
        <xdr:cNvPr id="131" name="直線コネクタ 130"/>
        <xdr:cNvCxnSpPr/>
      </xdr:nvCxnSpPr>
      <xdr:spPr>
        <a:xfrm flipV="1">
          <a:off x="15671800" y="317023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107015</xdr:rowOff>
    </xdr:from>
    <xdr:ext cx="762000" cy="259045"/>
    <xdr:sp macro="" textlink="">
      <xdr:nvSpPr>
        <xdr:cNvPr id="132" name="物件費平均値テキスト"/>
        <xdr:cNvSpPr txBox="1"/>
      </xdr:nvSpPr>
      <xdr:spPr>
        <a:xfrm>
          <a:off x="16598900" y="250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90488</xdr:rowOff>
    </xdr:from>
    <xdr:to>
      <xdr:col>82</xdr:col>
      <xdr:colOff>158750</xdr:colOff>
      <xdr:row>16</xdr:row>
      <xdr:rowOff>20638</xdr:rowOff>
    </xdr:to>
    <xdr:sp macro="" textlink="">
      <xdr:nvSpPr>
        <xdr:cNvPr id="133" name="フローチャート: 判断 132"/>
        <xdr:cNvSpPr/>
      </xdr:nvSpPr>
      <xdr:spPr>
        <a:xfrm>
          <a:off x="16459200" y="266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55563</xdr:rowOff>
    </xdr:from>
    <xdr:to>
      <xdr:col>78</xdr:col>
      <xdr:colOff>69850</xdr:colOff>
      <xdr:row>19</xdr:row>
      <xdr:rowOff>141288</xdr:rowOff>
    </xdr:to>
    <xdr:cxnSp macro="">
      <xdr:nvCxnSpPr>
        <xdr:cNvPr id="134" name="直線コネクタ 133"/>
        <xdr:cNvCxnSpPr/>
      </xdr:nvCxnSpPr>
      <xdr:spPr>
        <a:xfrm>
          <a:off x="14782800" y="33131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6" name="テキスト ボックス 135"/>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169863</xdr:rowOff>
    </xdr:from>
    <xdr:to>
      <xdr:col>73</xdr:col>
      <xdr:colOff>180975</xdr:colOff>
      <xdr:row>19</xdr:row>
      <xdr:rowOff>55563</xdr:rowOff>
    </xdr:to>
    <xdr:cxnSp macro="">
      <xdr:nvCxnSpPr>
        <xdr:cNvPr id="137" name="直線コネクタ 136"/>
        <xdr:cNvCxnSpPr/>
      </xdr:nvCxnSpPr>
      <xdr:spPr>
        <a:xfrm>
          <a:off x="13893800" y="32559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47625</xdr:rowOff>
    </xdr:from>
    <xdr:to>
      <xdr:col>74</xdr:col>
      <xdr:colOff>31750</xdr:colOff>
      <xdr:row>15</xdr:row>
      <xdr:rowOff>149225</xdr:rowOff>
    </xdr:to>
    <xdr:sp macro="" textlink="">
      <xdr:nvSpPr>
        <xdr:cNvPr id="138" name="フローチャート: 判断 137"/>
        <xdr:cNvSpPr/>
      </xdr:nvSpPr>
      <xdr:spPr>
        <a:xfrm>
          <a:off x="14732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159402</xdr:rowOff>
    </xdr:from>
    <xdr:ext cx="762000" cy="259045"/>
    <xdr:sp macro="" textlink="">
      <xdr:nvSpPr>
        <xdr:cNvPr id="139" name="テキスト ボックス 138"/>
        <xdr:cNvSpPr txBox="1"/>
      </xdr:nvSpPr>
      <xdr:spPr>
        <a:xfrm>
          <a:off x="14401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169863</xdr:rowOff>
    </xdr:from>
    <xdr:to>
      <xdr:col>69</xdr:col>
      <xdr:colOff>92075</xdr:colOff>
      <xdr:row>21</xdr:row>
      <xdr:rowOff>41275</xdr:rowOff>
    </xdr:to>
    <xdr:cxnSp macro="">
      <xdr:nvCxnSpPr>
        <xdr:cNvPr id="140" name="直線コネクタ 139"/>
        <xdr:cNvCxnSpPr/>
      </xdr:nvCxnSpPr>
      <xdr:spPr>
        <a:xfrm flipV="1">
          <a:off x="13004800" y="3255963"/>
          <a:ext cx="8890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33338</xdr:rowOff>
    </xdr:from>
    <xdr:to>
      <xdr:col>69</xdr:col>
      <xdr:colOff>142875</xdr:colOff>
      <xdr:row>15</xdr:row>
      <xdr:rowOff>134938</xdr:rowOff>
    </xdr:to>
    <xdr:sp macro="" textlink="">
      <xdr:nvSpPr>
        <xdr:cNvPr id="141" name="フローチャート: 判断 140"/>
        <xdr:cNvSpPr/>
      </xdr:nvSpPr>
      <xdr:spPr>
        <a:xfrm>
          <a:off x="13843000" y="260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145115</xdr:rowOff>
    </xdr:from>
    <xdr:ext cx="762000" cy="259045"/>
    <xdr:sp macro="" textlink="">
      <xdr:nvSpPr>
        <xdr:cNvPr id="142" name="テキスト ボックス 141"/>
        <xdr:cNvSpPr txBox="1"/>
      </xdr:nvSpPr>
      <xdr:spPr>
        <a:xfrm>
          <a:off x="13512800" y="23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3" name="フローチャート: 判断 142"/>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4" name="テキスト ボックス 143"/>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33338</xdr:rowOff>
    </xdr:from>
    <xdr:to>
      <xdr:col>82</xdr:col>
      <xdr:colOff>158750</xdr:colOff>
      <xdr:row>18</xdr:row>
      <xdr:rowOff>134938</xdr:rowOff>
    </xdr:to>
    <xdr:sp macro="" textlink="">
      <xdr:nvSpPr>
        <xdr:cNvPr id="150" name="楕円 149"/>
        <xdr:cNvSpPr/>
      </xdr:nvSpPr>
      <xdr:spPr>
        <a:xfrm>
          <a:off x="16459200" y="31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5415</xdr:rowOff>
    </xdr:from>
    <xdr:ext cx="762000" cy="259045"/>
    <xdr:sp macro="" textlink="">
      <xdr:nvSpPr>
        <xdr:cNvPr id="151" name="物件費該当値テキスト"/>
        <xdr:cNvSpPr txBox="1"/>
      </xdr:nvSpPr>
      <xdr:spPr>
        <a:xfrm>
          <a:off x="16598900" y="309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90488</xdr:rowOff>
    </xdr:from>
    <xdr:to>
      <xdr:col>78</xdr:col>
      <xdr:colOff>120650</xdr:colOff>
      <xdr:row>20</xdr:row>
      <xdr:rowOff>20638</xdr:rowOff>
    </xdr:to>
    <xdr:sp macro="" textlink="">
      <xdr:nvSpPr>
        <xdr:cNvPr id="152" name="楕円 151"/>
        <xdr:cNvSpPr/>
      </xdr:nvSpPr>
      <xdr:spPr>
        <a:xfrm>
          <a:off x="15621000" y="33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5415</xdr:rowOff>
    </xdr:from>
    <xdr:ext cx="736600" cy="259045"/>
    <xdr:sp macro="" textlink="">
      <xdr:nvSpPr>
        <xdr:cNvPr id="153" name="テキスト ボックス 152"/>
        <xdr:cNvSpPr txBox="1"/>
      </xdr:nvSpPr>
      <xdr:spPr>
        <a:xfrm>
          <a:off x="15290800" y="343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4763</xdr:rowOff>
    </xdr:from>
    <xdr:to>
      <xdr:col>74</xdr:col>
      <xdr:colOff>31750</xdr:colOff>
      <xdr:row>19</xdr:row>
      <xdr:rowOff>106363</xdr:rowOff>
    </xdr:to>
    <xdr:sp macro="" textlink="">
      <xdr:nvSpPr>
        <xdr:cNvPr id="154" name="楕円 153"/>
        <xdr:cNvSpPr/>
      </xdr:nvSpPr>
      <xdr:spPr>
        <a:xfrm>
          <a:off x="14732000" y="32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91140</xdr:rowOff>
    </xdr:from>
    <xdr:ext cx="762000" cy="259045"/>
    <xdr:sp macro="" textlink="">
      <xdr:nvSpPr>
        <xdr:cNvPr id="155" name="テキスト ボックス 154"/>
        <xdr:cNvSpPr txBox="1"/>
      </xdr:nvSpPr>
      <xdr:spPr>
        <a:xfrm>
          <a:off x="14401800" y="334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119063</xdr:rowOff>
    </xdr:from>
    <xdr:to>
      <xdr:col>69</xdr:col>
      <xdr:colOff>142875</xdr:colOff>
      <xdr:row>19</xdr:row>
      <xdr:rowOff>49213</xdr:rowOff>
    </xdr:to>
    <xdr:sp macro="" textlink="">
      <xdr:nvSpPr>
        <xdr:cNvPr id="156" name="楕円 155"/>
        <xdr:cNvSpPr/>
      </xdr:nvSpPr>
      <xdr:spPr>
        <a:xfrm>
          <a:off x="13843000" y="32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33990</xdr:rowOff>
    </xdr:from>
    <xdr:ext cx="762000" cy="259045"/>
    <xdr:sp macro="" textlink="">
      <xdr:nvSpPr>
        <xdr:cNvPr id="157" name="テキスト ボックス 156"/>
        <xdr:cNvSpPr txBox="1"/>
      </xdr:nvSpPr>
      <xdr:spPr>
        <a:xfrm>
          <a:off x="13512800" y="32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161925</xdr:rowOff>
    </xdr:from>
    <xdr:to>
      <xdr:col>65</xdr:col>
      <xdr:colOff>53975</xdr:colOff>
      <xdr:row>21</xdr:row>
      <xdr:rowOff>92075</xdr:rowOff>
    </xdr:to>
    <xdr:sp macro="" textlink="">
      <xdr:nvSpPr>
        <xdr:cNvPr id="158" name="楕円 157"/>
        <xdr:cNvSpPr/>
      </xdr:nvSpPr>
      <xdr:spPr>
        <a:xfrm>
          <a:off x="12954000" y="3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76852</xdr:rowOff>
    </xdr:from>
    <xdr:ext cx="762000" cy="259045"/>
    <xdr:sp macro="" textlink="">
      <xdr:nvSpPr>
        <xdr:cNvPr id="159" name="テキスト ボックス 158"/>
        <xdr:cNvSpPr txBox="1"/>
      </xdr:nvSpPr>
      <xdr:spPr>
        <a:xfrm>
          <a:off x="12623800" y="367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扶助費に係る経常収支比率は、１７．６％で前年度と比べると０．５ポイント低下し、類似団体平均と比べると１．６ポイント上回っている。</a:t>
          </a:r>
        </a:p>
        <a:p>
          <a:r>
            <a:rPr kumimoji="1" lang="ja-JP" altLang="en-US" sz="1300">
              <a:latin typeface="ＭＳ Ｐゴシック" panose="020B0600070205080204" pitchFamily="50" charset="-128"/>
              <a:ea typeface="ＭＳ Ｐゴシック" panose="020B0600070205080204" pitchFamily="50" charset="-128"/>
            </a:rPr>
            <a:t>　市民１人当たりの市単独事業の扶助費が高いことが類似団体平均を上回る要因となっていることから、今後、市単独事業の段階的な削減・廃止を図っていく。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9" name="直線コネクタ 188"/>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9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91" name="直線コネクタ 19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61685</xdr:rowOff>
    </xdr:to>
    <xdr:cxnSp macro="">
      <xdr:nvCxnSpPr>
        <xdr:cNvPr id="194" name="直線コネクタ 193"/>
        <xdr:cNvCxnSpPr/>
      </xdr:nvCxnSpPr>
      <xdr:spPr>
        <a:xfrm flipV="1">
          <a:off x="3987800" y="102670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5" name="扶助費平均値テキスト"/>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6" name="フローチャート: 判断 195"/>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61685</xdr:rowOff>
    </xdr:to>
    <xdr:cxnSp macro="">
      <xdr:nvCxnSpPr>
        <xdr:cNvPr id="197" name="直線コネクタ 196"/>
        <xdr:cNvCxnSpPr/>
      </xdr:nvCxnSpPr>
      <xdr:spPr>
        <a:xfrm>
          <a:off x="3098800" y="10201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8" name="フローチャート: 判断 197"/>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9" name="テキスト ボックス 198"/>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86178</xdr:rowOff>
    </xdr:to>
    <xdr:cxnSp macro="">
      <xdr:nvCxnSpPr>
        <xdr:cNvPr id="200" name="直線コネクタ 199"/>
        <xdr:cNvCxnSpPr/>
      </xdr:nvCxnSpPr>
      <xdr:spPr>
        <a:xfrm>
          <a:off x="2209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201" name="フローチャート: 判断 200"/>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2" name="テキスト ボックス 201"/>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61</xdr:row>
      <xdr:rowOff>135165</xdr:rowOff>
    </xdr:to>
    <xdr:cxnSp macro="">
      <xdr:nvCxnSpPr>
        <xdr:cNvPr id="203" name="直線コネクタ 202"/>
        <xdr:cNvCxnSpPr/>
      </xdr:nvCxnSpPr>
      <xdr:spPr>
        <a:xfrm flipV="1">
          <a:off x="1320800" y="101364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4" name="フローチャート: 判断 203"/>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5" name="テキスト ボックス 204"/>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7" name="テキスト ボックス 20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3" name="楕円 212"/>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4"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15" name="楕円 214"/>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6" name="テキスト ボックス 215"/>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7" name="楕円 216"/>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8" name="テキスト ボックス 217"/>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9" name="楕円 218"/>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20" name="テキスト ボックス 219"/>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84365</xdr:rowOff>
    </xdr:from>
    <xdr:to>
      <xdr:col>6</xdr:col>
      <xdr:colOff>171450</xdr:colOff>
      <xdr:row>62</xdr:row>
      <xdr:rowOff>14515</xdr:rowOff>
    </xdr:to>
    <xdr:sp macro="" textlink="">
      <xdr:nvSpPr>
        <xdr:cNvPr id="221" name="楕円 220"/>
        <xdr:cNvSpPr/>
      </xdr:nvSpPr>
      <xdr:spPr>
        <a:xfrm>
          <a:off x="1270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170742</xdr:rowOff>
    </xdr:from>
    <xdr:ext cx="762000" cy="259045"/>
    <xdr:sp macro="" textlink="">
      <xdr:nvSpPr>
        <xdr:cNvPr id="222" name="テキスト ボックス 221"/>
        <xdr:cNvSpPr txBox="1"/>
      </xdr:nvSpPr>
      <xdr:spPr>
        <a:xfrm>
          <a:off x="939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その他の経費に係る経常収支比率は、１０．２％で前年度と比べると０．２ポイント上昇し、類似団体平均と比べると１．１ポイント下回っている。</a:t>
          </a:r>
        </a:p>
        <a:p>
          <a:r>
            <a:rPr kumimoji="1" lang="ja-JP" altLang="en-US" sz="1200">
              <a:latin typeface="ＭＳ Ｐゴシック" panose="020B0600070205080204" pitchFamily="50" charset="-128"/>
              <a:ea typeface="ＭＳ Ｐゴシック" panose="020B0600070205080204" pitchFamily="50" charset="-128"/>
            </a:rPr>
            <a:t>　繰出金に係る経常収支比率が後期高齢者医療事業特別会計への操出金の増加等により前年度と比べ０．２ポイント上昇しているものの、類似団体平均を下回る状況が続いている。</a:t>
          </a:r>
        </a:p>
        <a:p>
          <a:r>
            <a:rPr kumimoji="1" lang="ja-JP" altLang="en-US" sz="12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50" name="直線コネクタ 249"/>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3"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4" name="直線コネクタ 253"/>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69850</xdr:rowOff>
    </xdr:to>
    <xdr:cxnSp macro="">
      <xdr:nvCxnSpPr>
        <xdr:cNvPr id="255" name="直線コネクタ 254"/>
        <xdr:cNvCxnSpPr/>
      </xdr:nvCxnSpPr>
      <xdr:spPr>
        <a:xfrm>
          <a:off x="15671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6"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7" name="フローチャート: 判断 256"/>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55</xdr:row>
      <xdr:rowOff>31750</xdr:rowOff>
    </xdr:to>
    <xdr:cxnSp macro="">
      <xdr:nvCxnSpPr>
        <xdr:cNvPr id="258" name="直線コネクタ 257"/>
        <xdr:cNvCxnSpPr/>
      </xdr:nvCxnSpPr>
      <xdr:spPr>
        <a:xfrm>
          <a:off x="14782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9" name="フローチャート: 判断 258"/>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60" name="テキスト ボックス 259"/>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107950</xdr:rowOff>
    </xdr:to>
    <xdr:cxnSp macro="">
      <xdr:nvCxnSpPr>
        <xdr:cNvPr id="261" name="直線コネクタ 260"/>
        <xdr:cNvCxnSpPr/>
      </xdr:nvCxnSpPr>
      <xdr:spPr>
        <a:xfrm>
          <a:off x="13893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2" name="フローチャート: 判断 261"/>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3" name="テキスト ボックス 262"/>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56</xdr:row>
      <xdr:rowOff>88900</xdr:rowOff>
    </xdr:to>
    <xdr:cxnSp macro="">
      <xdr:nvCxnSpPr>
        <xdr:cNvPr id="264" name="直線コネクタ 263"/>
        <xdr:cNvCxnSpPr/>
      </xdr:nvCxnSpPr>
      <xdr:spPr>
        <a:xfrm flipV="1">
          <a:off x="13004800" y="9347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5" name="フローチャート: 判断 264"/>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6" name="テキスト ボックス 265"/>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7" name="フローチャート: 判断 266"/>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8" name="テキスト ボックス 267"/>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4" name="楕円 27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5"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57150</xdr:rowOff>
    </xdr:from>
    <xdr:to>
      <xdr:col>74</xdr:col>
      <xdr:colOff>31750</xdr:colOff>
      <xdr:row>54</xdr:row>
      <xdr:rowOff>158750</xdr:rowOff>
    </xdr:to>
    <xdr:sp macro="" textlink="">
      <xdr:nvSpPr>
        <xdr:cNvPr id="278" name="楕円 277"/>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79" name="テキスト ボックス 278"/>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80" name="楕円 279"/>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81" name="テキスト ボックス 280"/>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2" name="楕円 281"/>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3" name="テキスト ボックス 282"/>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補助費等に係る経常収支比率は、５．４％で前年度と比べると０．６ポイント低下し、類似団体平均と比べると２．４ポイント下回っている。</a:t>
          </a:r>
        </a:p>
        <a:p>
          <a:r>
            <a:rPr kumimoji="1" lang="ja-JP" altLang="en-US" sz="1300">
              <a:latin typeface="ＭＳ Ｐゴシック" panose="020B0600070205080204" pitchFamily="50" charset="-128"/>
              <a:ea typeface="ＭＳ Ｐゴシック" panose="020B0600070205080204" pitchFamily="50" charset="-128"/>
            </a:rPr>
            <a:t>　補助金については、補助金の見直し指針に基づいて公益性、公平性及び透明性の確保を図ってきたところであり、今後も引き続き同指針に基づいた見直しを行う。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11" name="直線コネクタ 310"/>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2" name="補助費等最小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3" name="直線コネクタ 312"/>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4"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35</xdr:row>
      <xdr:rowOff>31750</xdr:rowOff>
    </xdr:to>
    <xdr:cxnSp macro="">
      <xdr:nvCxnSpPr>
        <xdr:cNvPr id="316" name="直線コネクタ 315"/>
        <xdr:cNvCxnSpPr/>
      </xdr:nvCxnSpPr>
      <xdr:spPr>
        <a:xfrm flipV="1">
          <a:off x="15671800" y="591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7"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8" name="フローチャート: 判断 31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88900</xdr:rowOff>
    </xdr:to>
    <xdr:cxnSp macro="">
      <xdr:nvCxnSpPr>
        <xdr:cNvPr id="319" name="直線コネクタ 318"/>
        <xdr:cNvCxnSpPr/>
      </xdr:nvCxnSpPr>
      <xdr:spPr>
        <a:xfrm flipV="1">
          <a:off x="14782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20" name="フローチャート: 判断 319"/>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21" name="テキスト ボックス 320"/>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146050</xdr:rowOff>
    </xdr:to>
    <xdr:cxnSp macro="">
      <xdr:nvCxnSpPr>
        <xdr:cNvPr id="322" name="直線コネクタ 321"/>
        <xdr:cNvCxnSpPr/>
      </xdr:nvCxnSpPr>
      <xdr:spPr>
        <a:xfrm flipV="1">
          <a:off x="13893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3" name="フローチャート: 判断 322"/>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4" name="テキスト ボックス 323"/>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37</xdr:row>
      <xdr:rowOff>127000</xdr:rowOff>
    </xdr:to>
    <xdr:cxnSp macro="">
      <xdr:nvCxnSpPr>
        <xdr:cNvPr id="325" name="直線コネクタ 324"/>
        <xdr:cNvCxnSpPr/>
      </xdr:nvCxnSpPr>
      <xdr:spPr>
        <a:xfrm flipV="1">
          <a:off x="13004800" y="614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6" name="フローチャート: 判断 325"/>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7" name="テキスト ボックス 326"/>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8" name="フローチャート: 判断 327"/>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9" name="テキスト ボックス 328"/>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5" name="楕円 334"/>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6"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7" name="楕円 336"/>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8" name="テキスト ボックス 337"/>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9" name="楕円 338"/>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40" name="テキスト ボックス 339"/>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41" name="楕円 340"/>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2" name="テキスト ボックス 341"/>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43" name="楕円 342"/>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44" name="テキスト ボックス 343"/>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公債費に係る経常収支比率は、１４．９％で前年度と比べると０．４ポイント上昇し、類似団体平均と比べると３．４ポイント下回っている。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これまで市債の発行抑制目標等に留意し、適切な市債発行に努めてきたこと等が類似団体平均を下回る要因となっている。</a:t>
          </a:r>
        </a:p>
        <a:p>
          <a:r>
            <a:rPr kumimoji="1" lang="ja-JP" altLang="en-US" sz="1300">
              <a:latin typeface="ＭＳ Ｐゴシック" panose="020B0600070205080204" pitchFamily="50" charset="-128"/>
              <a:ea typeface="ＭＳ Ｐゴシック" panose="020B0600070205080204" pitchFamily="50" charset="-128"/>
            </a:rPr>
            <a:t>　引き続き、元利償還金に対する交付税措置のある有利な起債を発行するなど適切な運営に努める。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2" name="直線コネクタ 371"/>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3"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4" name="直線コネクタ 373"/>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5"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88900</xdr:rowOff>
    </xdr:from>
    <xdr:to>
      <xdr:col>24</xdr:col>
      <xdr:colOff>25400</xdr:colOff>
      <xdr:row>73</xdr:row>
      <xdr:rowOff>165100</xdr:rowOff>
    </xdr:to>
    <xdr:cxnSp macro="">
      <xdr:nvCxnSpPr>
        <xdr:cNvPr id="377" name="直線コネクタ 376"/>
        <xdr:cNvCxnSpPr/>
      </xdr:nvCxnSpPr>
      <xdr:spPr>
        <a:xfrm>
          <a:off x="3987800" y="12604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8" name="公債費平均値テキスト"/>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フローチャート: 判断 378"/>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88900</xdr:rowOff>
    </xdr:to>
    <xdr:cxnSp macro="">
      <xdr:nvCxnSpPr>
        <xdr:cNvPr id="380" name="直線コネクタ 379"/>
        <xdr:cNvCxnSpPr/>
      </xdr:nvCxnSpPr>
      <xdr:spPr>
        <a:xfrm>
          <a:off x="3098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81" name="フローチャート: 判断 380"/>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2" name="テキスト ボックス 381"/>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88900</xdr:rowOff>
    </xdr:to>
    <xdr:cxnSp macro="">
      <xdr:nvCxnSpPr>
        <xdr:cNvPr id="383" name="直線コネクタ 382"/>
        <xdr:cNvCxnSpPr/>
      </xdr:nvCxnSpPr>
      <xdr:spPr>
        <a:xfrm flipV="1">
          <a:off x="2209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4" name="フローチャート: 判断 38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5" name="テキスト ボックス 38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88900</xdr:rowOff>
    </xdr:from>
    <xdr:to>
      <xdr:col>11</xdr:col>
      <xdr:colOff>9525</xdr:colOff>
      <xdr:row>76</xdr:row>
      <xdr:rowOff>12700</xdr:rowOff>
    </xdr:to>
    <xdr:cxnSp macro="">
      <xdr:nvCxnSpPr>
        <xdr:cNvPr id="386" name="直線コネクタ 385"/>
        <xdr:cNvCxnSpPr/>
      </xdr:nvCxnSpPr>
      <xdr:spPr>
        <a:xfrm flipV="1">
          <a:off x="1320800" y="12604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7" name="フローチャート: 判断 386"/>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8" name="テキスト ボックス 387"/>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9" name="フローチャート: 判断 388"/>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90" name="テキスト ボックス 389"/>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114300</xdr:rowOff>
    </xdr:from>
    <xdr:to>
      <xdr:col>24</xdr:col>
      <xdr:colOff>76200</xdr:colOff>
      <xdr:row>74</xdr:row>
      <xdr:rowOff>44450</xdr:rowOff>
    </xdr:to>
    <xdr:sp macro="" textlink="">
      <xdr:nvSpPr>
        <xdr:cNvPr id="396" name="楕円 395"/>
        <xdr:cNvSpPr/>
      </xdr:nvSpPr>
      <xdr:spPr>
        <a:xfrm>
          <a:off x="4775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130827</xdr:rowOff>
    </xdr:from>
    <xdr:ext cx="762000" cy="259045"/>
    <xdr:sp macro="" textlink="">
      <xdr:nvSpPr>
        <xdr:cNvPr id="397" name="公債費該当値テキスト"/>
        <xdr:cNvSpPr txBox="1"/>
      </xdr:nvSpPr>
      <xdr:spPr>
        <a:xfrm>
          <a:off x="49149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38100</xdr:rowOff>
    </xdr:from>
    <xdr:to>
      <xdr:col>20</xdr:col>
      <xdr:colOff>38100</xdr:colOff>
      <xdr:row>73</xdr:row>
      <xdr:rowOff>139700</xdr:rowOff>
    </xdr:to>
    <xdr:sp macro="" textlink="">
      <xdr:nvSpPr>
        <xdr:cNvPr id="398" name="楕円 397"/>
        <xdr:cNvSpPr/>
      </xdr:nvSpPr>
      <xdr:spPr>
        <a:xfrm>
          <a:off x="3937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149877</xdr:rowOff>
    </xdr:from>
    <xdr:ext cx="736600" cy="259045"/>
    <xdr:sp macro="" textlink="">
      <xdr:nvSpPr>
        <xdr:cNvPr id="399" name="テキスト ボックス 398"/>
        <xdr:cNvSpPr txBox="1"/>
      </xdr:nvSpPr>
      <xdr:spPr>
        <a:xfrm>
          <a:off x="3606800" y="1232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400" name="楕円 399"/>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401" name="テキスト ボックス 400"/>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38100</xdr:rowOff>
    </xdr:from>
    <xdr:to>
      <xdr:col>11</xdr:col>
      <xdr:colOff>60325</xdr:colOff>
      <xdr:row>73</xdr:row>
      <xdr:rowOff>139700</xdr:rowOff>
    </xdr:to>
    <xdr:sp macro="" textlink="">
      <xdr:nvSpPr>
        <xdr:cNvPr id="402" name="楕円 401"/>
        <xdr:cNvSpPr/>
      </xdr:nvSpPr>
      <xdr:spPr>
        <a:xfrm>
          <a:off x="2159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149877</xdr:rowOff>
    </xdr:from>
    <xdr:ext cx="762000" cy="259045"/>
    <xdr:sp macro="" textlink="">
      <xdr:nvSpPr>
        <xdr:cNvPr id="403" name="テキスト ボックス 402"/>
        <xdr:cNvSpPr txBox="1"/>
      </xdr:nvSpPr>
      <xdr:spPr>
        <a:xfrm>
          <a:off x="1828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4" name="楕円 403"/>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5" name="テキスト ボックス 40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公債費以外に係る経常収支比率は、８３．３％で前年度と比べると２．０ポイント上昇し、類似団体平均と比べると４．３ポイント上回っている。</a:t>
          </a:r>
        </a:p>
        <a:p>
          <a:r>
            <a:rPr kumimoji="1" lang="ja-JP" altLang="en-US" sz="1300">
              <a:latin typeface="ＭＳ Ｐゴシック" panose="020B0600070205080204" pitchFamily="50" charset="-128"/>
              <a:ea typeface="ＭＳ Ｐゴシック" panose="020B0600070205080204" pitchFamily="50" charset="-128"/>
            </a:rPr>
            <a:t>　人件費及び扶助費に係る経常収支比率が類似団体平均を上回っていることが要因となっている。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「相模原市行財政構造改革プラン」に基づき、市単独事業の扶助費を縮減するなどして、持続可能な行財政基盤を築く。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23586</xdr:rowOff>
    </xdr:to>
    <xdr:cxnSp macro="">
      <xdr:nvCxnSpPr>
        <xdr:cNvPr id="435" name="直線コネクタ 434"/>
        <xdr:cNvCxnSpPr/>
      </xdr:nvCxnSpPr>
      <xdr:spPr>
        <a:xfrm flipV="1">
          <a:off x="16510000" y="12542157"/>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167113</xdr:rowOff>
    </xdr:from>
    <xdr:ext cx="762000" cy="259045"/>
    <xdr:sp macro="" textlink="">
      <xdr:nvSpPr>
        <xdr:cNvPr id="436" name="公債費以外最小値テキスト"/>
        <xdr:cNvSpPr txBox="1"/>
      </xdr:nvSpPr>
      <xdr:spPr>
        <a:xfrm>
          <a:off x="16598900" y="1371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23586</xdr:rowOff>
    </xdr:from>
    <xdr:to>
      <xdr:col>82</xdr:col>
      <xdr:colOff>196850</xdr:colOff>
      <xdr:row>80</xdr:row>
      <xdr:rowOff>23586</xdr:rowOff>
    </xdr:to>
    <xdr:cxnSp macro="">
      <xdr:nvCxnSpPr>
        <xdr:cNvPr id="437" name="直線コネクタ 436"/>
        <xdr:cNvCxnSpPr/>
      </xdr:nvCxnSpPr>
      <xdr:spPr>
        <a:xfrm>
          <a:off x="16421100" y="137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8" name="公債費以外最大値テキスト"/>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9" name="直線コネクタ 438"/>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140607</xdr:rowOff>
    </xdr:from>
    <xdr:to>
      <xdr:col>82</xdr:col>
      <xdr:colOff>107950</xdr:colOff>
      <xdr:row>81</xdr:row>
      <xdr:rowOff>15421</xdr:rowOff>
    </xdr:to>
    <xdr:cxnSp macro="">
      <xdr:nvCxnSpPr>
        <xdr:cNvPr id="440" name="直線コネクタ 439"/>
        <xdr:cNvCxnSpPr/>
      </xdr:nvCxnSpPr>
      <xdr:spPr>
        <a:xfrm flipV="1">
          <a:off x="15671800" y="136851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152598</xdr:rowOff>
    </xdr:from>
    <xdr:ext cx="762000" cy="259045"/>
    <xdr:sp macro="" textlink="">
      <xdr:nvSpPr>
        <xdr:cNvPr id="441" name="公債費以外平均値テキスト"/>
        <xdr:cNvSpPr txBox="1"/>
      </xdr:nvSpPr>
      <xdr:spPr>
        <a:xfrm>
          <a:off x="16598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136071</xdr:rowOff>
    </xdr:from>
    <xdr:to>
      <xdr:col>82</xdr:col>
      <xdr:colOff>158750</xdr:colOff>
      <xdr:row>77</xdr:row>
      <xdr:rowOff>66221</xdr:rowOff>
    </xdr:to>
    <xdr:sp macro="" textlink="">
      <xdr:nvSpPr>
        <xdr:cNvPr id="442" name="フローチャート: 判断 441"/>
        <xdr:cNvSpPr/>
      </xdr:nvSpPr>
      <xdr:spPr>
        <a:xfrm>
          <a:off x="16459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81</xdr:row>
      <xdr:rowOff>15421</xdr:rowOff>
    </xdr:to>
    <xdr:cxnSp macro="">
      <xdr:nvCxnSpPr>
        <xdr:cNvPr id="443" name="直線コネクタ 442"/>
        <xdr:cNvCxnSpPr/>
      </xdr:nvCxnSpPr>
      <xdr:spPr>
        <a:xfrm>
          <a:off x="14782800" y="137287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44" name="フローチャート: 判断 443"/>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5" name="テキスト ボックス 444"/>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34471</xdr:rowOff>
    </xdr:to>
    <xdr:cxnSp macro="">
      <xdr:nvCxnSpPr>
        <xdr:cNvPr id="446" name="直線コネクタ 445"/>
        <xdr:cNvCxnSpPr/>
      </xdr:nvCxnSpPr>
      <xdr:spPr>
        <a:xfrm flipV="1">
          <a:off x="13893800" y="1372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7" name="フローチャート: 判断 446"/>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8" name="テキスト ボックス 447"/>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34471</xdr:rowOff>
    </xdr:from>
    <xdr:to>
      <xdr:col>69</xdr:col>
      <xdr:colOff>92075</xdr:colOff>
      <xdr:row>81</xdr:row>
      <xdr:rowOff>58964</xdr:rowOff>
    </xdr:to>
    <xdr:cxnSp macro="">
      <xdr:nvCxnSpPr>
        <xdr:cNvPr id="449" name="直線コネクタ 448"/>
        <xdr:cNvCxnSpPr/>
      </xdr:nvCxnSpPr>
      <xdr:spPr>
        <a:xfrm flipV="1">
          <a:off x="13004800" y="13750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5443</xdr:rowOff>
    </xdr:from>
    <xdr:to>
      <xdr:col>69</xdr:col>
      <xdr:colOff>142875</xdr:colOff>
      <xdr:row>76</xdr:row>
      <xdr:rowOff>107043</xdr:rowOff>
    </xdr:to>
    <xdr:sp macro="" textlink="">
      <xdr:nvSpPr>
        <xdr:cNvPr id="450" name="フローチャート: 判断 449"/>
        <xdr:cNvSpPr/>
      </xdr:nvSpPr>
      <xdr:spPr>
        <a:xfrm>
          <a:off x="13843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117220</xdr:rowOff>
    </xdr:from>
    <xdr:ext cx="762000" cy="259045"/>
    <xdr:sp macro="" textlink="">
      <xdr:nvSpPr>
        <xdr:cNvPr id="451" name="テキスト ボックス 450"/>
        <xdr:cNvSpPr txBox="1"/>
      </xdr:nvSpPr>
      <xdr:spPr>
        <a:xfrm>
          <a:off x="13512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97972</xdr:rowOff>
    </xdr:from>
    <xdr:to>
      <xdr:col>65</xdr:col>
      <xdr:colOff>53975</xdr:colOff>
      <xdr:row>75</xdr:row>
      <xdr:rowOff>28122</xdr:rowOff>
    </xdr:to>
    <xdr:sp macro="" textlink="">
      <xdr:nvSpPr>
        <xdr:cNvPr id="452" name="フローチャート: 判断 451"/>
        <xdr:cNvSpPr/>
      </xdr:nvSpPr>
      <xdr:spPr>
        <a:xfrm>
          <a:off x="12954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38299</xdr:rowOff>
    </xdr:from>
    <xdr:ext cx="762000" cy="259045"/>
    <xdr:sp macro="" textlink="">
      <xdr:nvSpPr>
        <xdr:cNvPr id="453" name="テキスト ボックス 452"/>
        <xdr:cNvSpPr txBox="1"/>
      </xdr:nvSpPr>
      <xdr:spPr>
        <a:xfrm>
          <a:off x="12623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89807</xdr:rowOff>
    </xdr:from>
    <xdr:to>
      <xdr:col>82</xdr:col>
      <xdr:colOff>158750</xdr:colOff>
      <xdr:row>80</xdr:row>
      <xdr:rowOff>19957</xdr:rowOff>
    </xdr:to>
    <xdr:sp macro="" textlink="">
      <xdr:nvSpPr>
        <xdr:cNvPr id="459" name="楕円 458"/>
        <xdr:cNvSpPr/>
      </xdr:nvSpPr>
      <xdr:spPr>
        <a:xfrm>
          <a:off x="164592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169834</xdr:rowOff>
    </xdr:from>
    <xdr:ext cx="762000" cy="259045"/>
    <xdr:sp macro="" textlink="">
      <xdr:nvSpPr>
        <xdr:cNvPr id="460" name="公債費以外該当値テキスト"/>
        <xdr:cNvSpPr txBox="1"/>
      </xdr:nvSpPr>
      <xdr:spPr>
        <a:xfrm>
          <a:off x="16598900" y="1354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136071</xdr:rowOff>
    </xdr:from>
    <xdr:to>
      <xdr:col>78</xdr:col>
      <xdr:colOff>120650</xdr:colOff>
      <xdr:row>81</xdr:row>
      <xdr:rowOff>66221</xdr:rowOff>
    </xdr:to>
    <xdr:sp macro="" textlink="">
      <xdr:nvSpPr>
        <xdr:cNvPr id="461" name="楕円 460"/>
        <xdr:cNvSpPr/>
      </xdr:nvSpPr>
      <xdr:spPr>
        <a:xfrm>
          <a:off x="15621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50998</xdr:rowOff>
    </xdr:from>
    <xdr:ext cx="736600" cy="259045"/>
    <xdr:sp macro="" textlink="">
      <xdr:nvSpPr>
        <xdr:cNvPr id="462" name="テキスト ボックス 461"/>
        <xdr:cNvSpPr txBox="1"/>
      </xdr:nvSpPr>
      <xdr:spPr>
        <a:xfrm>
          <a:off x="15290800" y="1393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3" name="楕円 462"/>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4" name="テキスト ボックス 463"/>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155121</xdr:rowOff>
    </xdr:from>
    <xdr:to>
      <xdr:col>69</xdr:col>
      <xdr:colOff>142875</xdr:colOff>
      <xdr:row>80</xdr:row>
      <xdr:rowOff>85271</xdr:rowOff>
    </xdr:to>
    <xdr:sp macro="" textlink="">
      <xdr:nvSpPr>
        <xdr:cNvPr id="465" name="楕円 464"/>
        <xdr:cNvSpPr/>
      </xdr:nvSpPr>
      <xdr:spPr>
        <a:xfrm>
          <a:off x="13843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70048</xdr:rowOff>
    </xdr:from>
    <xdr:ext cx="762000" cy="259045"/>
    <xdr:sp macro="" textlink="">
      <xdr:nvSpPr>
        <xdr:cNvPr id="466" name="テキスト ボックス 465"/>
        <xdr:cNvSpPr txBox="1"/>
      </xdr:nvSpPr>
      <xdr:spPr>
        <a:xfrm>
          <a:off x="13512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8164</xdr:rowOff>
    </xdr:from>
    <xdr:to>
      <xdr:col>65</xdr:col>
      <xdr:colOff>53975</xdr:colOff>
      <xdr:row>81</xdr:row>
      <xdr:rowOff>109764</xdr:rowOff>
    </xdr:to>
    <xdr:sp macro="" textlink="">
      <xdr:nvSpPr>
        <xdr:cNvPr id="467" name="楕円 466"/>
        <xdr:cNvSpPr/>
      </xdr:nvSpPr>
      <xdr:spPr>
        <a:xfrm>
          <a:off x="12954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94541</xdr:rowOff>
    </xdr:from>
    <xdr:ext cx="762000" cy="259045"/>
    <xdr:sp macro="" textlink="">
      <xdr:nvSpPr>
        <xdr:cNvPr id="468" name="テキスト ボックス 467"/>
        <xdr:cNvSpPr txBox="1"/>
      </xdr:nvSpPr>
      <xdr:spPr>
        <a:xfrm>
          <a:off x="12623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4981</xdr:rowOff>
    </xdr:from>
    <xdr:to>
      <xdr:col>29</xdr:col>
      <xdr:colOff>127000</xdr:colOff>
      <xdr:row>15</xdr:row>
      <xdr:rowOff>32390</xdr:rowOff>
    </xdr:to>
    <xdr:cxnSp macro="">
      <xdr:nvCxnSpPr>
        <xdr:cNvPr id="48" name="直線コネクタ 47"/>
        <xdr:cNvCxnSpPr/>
      </xdr:nvCxnSpPr>
      <xdr:spPr bwMode="auto">
        <a:xfrm flipV="1">
          <a:off x="5003800" y="2624356"/>
          <a:ext cx="647700" cy="2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31790</xdr:rowOff>
    </xdr:from>
    <xdr:ext cx="762000" cy="259045"/>
    <xdr:sp macro="" textlink="">
      <xdr:nvSpPr>
        <xdr:cNvPr id="49" name="人口1人当たり決算額の推移平均値テキスト130"/>
        <xdr:cNvSpPr txBox="1"/>
      </xdr:nvSpPr>
      <xdr:spPr>
        <a:xfrm>
          <a:off x="5740400" y="2308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32390</xdr:rowOff>
    </xdr:from>
    <xdr:to>
      <xdr:col>26</xdr:col>
      <xdr:colOff>50800</xdr:colOff>
      <xdr:row>15</xdr:row>
      <xdr:rowOff>70955</xdr:rowOff>
    </xdr:to>
    <xdr:cxnSp macro="">
      <xdr:nvCxnSpPr>
        <xdr:cNvPr id="51" name="直線コネクタ 50"/>
        <xdr:cNvCxnSpPr/>
      </xdr:nvCxnSpPr>
      <xdr:spPr bwMode="auto">
        <a:xfrm flipV="1">
          <a:off x="4305300" y="2651765"/>
          <a:ext cx="698500" cy="3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146928</xdr:rowOff>
    </xdr:from>
    <xdr:ext cx="736600" cy="259045"/>
    <xdr:sp macro="" textlink="">
      <xdr:nvSpPr>
        <xdr:cNvPr id="53" name="テキスト ボックス 52"/>
        <xdr:cNvSpPr txBox="1"/>
      </xdr:nvSpPr>
      <xdr:spPr>
        <a:xfrm>
          <a:off x="4622800" y="225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60234</xdr:rowOff>
    </xdr:from>
    <xdr:to>
      <xdr:col>22</xdr:col>
      <xdr:colOff>114300</xdr:colOff>
      <xdr:row>15</xdr:row>
      <xdr:rowOff>70955</xdr:rowOff>
    </xdr:to>
    <xdr:cxnSp macro="">
      <xdr:nvCxnSpPr>
        <xdr:cNvPr id="54" name="直線コネクタ 53"/>
        <xdr:cNvCxnSpPr/>
      </xdr:nvCxnSpPr>
      <xdr:spPr bwMode="auto">
        <a:xfrm>
          <a:off x="3606800" y="2679609"/>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150769</xdr:rowOff>
    </xdr:from>
    <xdr:ext cx="762000" cy="259045"/>
    <xdr:sp macro="" textlink="">
      <xdr:nvSpPr>
        <xdr:cNvPr id="56" name="テキスト ボックス 55"/>
        <xdr:cNvSpPr txBox="1"/>
      </xdr:nvSpPr>
      <xdr:spPr>
        <a:xfrm>
          <a:off x="3924300" y="22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60234</xdr:rowOff>
    </xdr:from>
    <xdr:to>
      <xdr:col>18</xdr:col>
      <xdr:colOff>177800</xdr:colOff>
      <xdr:row>19</xdr:row>
      <xdr:rowOff>165893</xdr:rowOff>
    </xdr:to>
    <xdr:cxnSp macro="">
      <xdr:nvCxnSpPr>
        <xdr:cNvPr id="57" name="直線コネクタ 56"/>
        <xdr:cNvCxnSpPr/>
      </xdr:nvCxnSpPr>
      <xdr:spPr bwMode="auto">
        <a:xfrm flipV="1">
          <a:off x="2908300" y="2679609"/>
          <a:ext cx="6985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155546</xdr:rowOff>
    </xdr:from>
    <xdr:ext cx="762000" cy="259045"/>
    <xdr:sp macro="" textlink="">
      <xdr:nvSpPr>
        <xdr:cNvPr id="59" name="テキスト ボックス 58"/>
        <xdr:cNvSpPr txBox="1"/>
      </xdr:nvSpPr>
      <xdr:spPr>
        <a:xfrm>
          <a:off x="32258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154540</xdr:rowOff>
    </xdr:from>
    <xdr:ext cx="762000" cy="259045"/>
    <xdr:sp macro="" textlink="">
      <xdr:nvSpPr>
        <xdr:cNvPr id="61" name="テキスト ボックス 60"/>
        <xdr:cNvSpPr txBox="1"/>
      </xdr:nvSpPr>
      <xdr:spPr>
        <a:xfrm>
          <a:off x="2527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125631</xdr:rowOff>
    </xdr:from>
    <xdr:to>
      <xdr:col>29</xdr:col>
      <xdr:colOff>177800</xdr:colOff>
      <xdr:row>15</xdr:row>
      <xdr:rowOff>55781</xdr:rowOff>
    </xdr:to>
    <xdr:sp macro="" textlink="">
      <xdr:nvSpPr>
        <xdr:cNvPr id="67" name="楕円 66"/>
        <xdr:cNvSpPr/>
      </xdr:nvSpPr>
      <xdr:spPr bwMode="auto">
        <a:xfrm>
          <a:off x="5600700" y="25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97708</xdr:rowOff>
    </xdr:from>
    <xdr:ext cx="762000" cy="259045"/>
    <xdr:sp macro="" textlink="">
      <xdr:nvSpPr>
        <xdr:cNvPr id="68" name="人口1人当たり決算額の推移該当値テキスト130"/>
        <xdr:cNvSpPr txBox="1"/>
      </xdr:nvSpPr>
      <xdr:spPr>
        <a:xfrm>
          <a:off x="5740400" y="254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153040</xdr:rowOff>
    </xdr:from>
    <xdr:to>
      <xdr:col>26</xdr:col>
      <xdr:colOff>101600</xdr:colOff>
      <xdr:row>15</xdr:row>
      <xdr:rowOff>83190</xdr:rowOff>
    </xdr:to>
    <xdr:sp macro="" textlink="">
      <xdr:nvSpPr>
        <xdr:cNvPr id="69" name="楕円 68"/>
        <xdr:cNvSpPr/>
      </xdr:nvSpPr>
      <xdr:spPr bwMode="auto">
        <a:xfrm>
          <a:off x="4953000" y="26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67967</xdr:rowOff>
    </xdr:from>
    <xdr:ext cx="736600" cy="259045"/>
    <xdr:sp macro="" textlink="">
      <xdr:nvSpPr>
        <xdr:cNvPr id="70" name="テキスト ボックス 69"/>
        <xdr:cNvSpPr txBox="1"/>
      </xdr:nvSpPr>
      <xdr:spPr>
        <a:xfrm>
          <a:off x="4622800" y="2687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20155</xdr:rowOff>
    </xdr:from>
    <xdr:to>
      <xdr:col>22</xdr:col>
      <xdr:colOff>165100</xdr:colOff>
      <xdr:row>15</xdr:row>
      <xdr:rowOff>121755</xdr:rowOff>
    </xdr:to>
    <xdr:sp macro="" textlink="">
      <xdr:nvSpPr>
        <xdr:cNvPr id="71" name="楕円 70"/>
        <xdr:cNvSpPr/>
      </xdr:nvSpPr>
      <xdr:spPr bwMode="auto">
        <a:xfrm>
          <a:off x="4254500" y="26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106532</xdr:rowOff>
    </xdr:from>
    <xdr:ext cx="762000" cy="259045"/>
    <xdr:sp macro="" textlink="">
      <xdr:nvSpPr>
        <xdr:cNvPr id="72" name="テキスト ボックス 71"/>
        <xdr:cNvSpPr txBox="1"/>
      </xdr:nvSpPr>
      <xdr:spPr>
        <a:xfrm>
          <a:off x="3924300" y="27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9434</xdr:rowOff>
    </xdr:from>
    <xdr:to>
      <xdr:col>19</xdr:col>
      <xdr:colOff>38100</xdr:colOff>
      <xdr:row>15</xdr:row>
      <xdr:rowOff>111034</xdr:rowOff>
    </xdr:to>
    <xdr:sp macro="" textlink="">
      <xdr:nvSpPr>
        <xdr:cNvPr id="73" name="楕円 72"/>
        <xdr:cNvSpPr/>
      </xdr:nvSpPr>
      <xdr:spPr bwMode="auto">
        <a:xfrm>
          <a:off x="35560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95811</xdr:rowOff>
    </xdr:from>
    <xdr:ext cx="762000" cy="259045"/>
    <xdr:sp macro="" textlink="">
      <xdr:nvSpPr>
        <xdr:cNvPr id="74" name="テキスト ボックス 73"/>
        <xdr:cNvSpPr txBox="1"/>
      </xdr:nvSpPr>
      <xdr:spPr>
        <a:xfrm>
          <a:off x="3225800" y="271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115093</xdr:rowOff>
    </xdr:from>
    <xdr:to>
      <xdr:col>15</xdr:col>
      <xdr:colOff>101600</xdr:colOff>
      <xdr:row>20</xdr:row>
      <xdr:rowOff>45243</xdr:rowOff>
    </xdr:to>
    <xdr:sp macro="" textlink="">
      <xdr:nvSpPr>
        <xdr:cNvPr id="75" name="楕円 74"/>
        <xdr:cNvSpPr/>
      </xdr:nvSpPr>
      <xdr:spPr bwMode="auto">
        <a:xfrm>
          <a:off x="28575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30020</xdr:rowOff>
    </xdr:from>
    <xdr:ext cx="762000" cy="259045"/>
    <xdr:sp macro="" textlink="">
      <xdr:nvSpPr>
        <xdr:cNvPr id="76" name="テキスト ボックス 75"/>
        <xdr:cNvSpPr txBox="1"/>
      </xdr:nvSpPr>
      <xdr:spPr>
        <a:xfrm>
          <a:off x="2527300" y="350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69164</xdr:rowOff>
    </xdr:from>
    <xdr:to>
      <xdr:col>29</xdr:col>
      <xdr:colOff>127000</xdr:colOff>
      <xdr:row>37</xdr:row>
      <xdr:rowOff>86995</xdr:rowOff>
    </xdr:to>
    <xdr:cxnSp macro="">
      <xdr:nvCxnSpPr>
        <xdr:cNvPr id="108" name="直線コネクタ 107"/>
        <xdr:cNvCxnSpPr/>
      </xdr:nvCxnSpPr>
      <xdr:spPr bwMode="auto">
        <a:xfrm>
          <a:off x="5003800" y="7193864"/>
          <a:ext cx="6477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69164</xdr:rowOff>
    </xdr:from>
    <xdr:to>
      <xdr:col>26</xdr:col>
      <xdr:colOff>50800</xdr:colOff>
      <xdr:row>37</xdr:row>
      <xdr:rowOff>114702</xdr:rowOff>
    </xdr:to>
    <xdr:cxnSp macro="">
      <xdr:nvCxnSpPr>
        <xdr:cNvPr id="111" name="直線コネクタ 110"/>
        <xdr:cNvCxnSpPr/>
      </xdr:nvCxnSpPr>
      <xdr:spPr bwMode="auto">
        <a:xfrm flipV="1">
          <a:off x="4305300" y="7193864"/>
          <a:ext cx="698500" cy="4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88321</xdr:rowOff>
    </xdr:from>
    <xdr:to>
      <xdr:col>22</xdr:col>
      <xdr:colOff>114300</xdr:colOff>
      <xdr:row>37</xdr:row>
      <xdr:rowOff>114702</xdr:rowOff>
    </xdr:to>
    <xdr:cxnSp macro="">
      <xdr:nvCxnSpPr>
        <xdr:cNvPr id="114" name="直線コネクタ 113"/>
        <xdr:cNvCxnSpPr/>
      </xdr:nvCxnSpPr>
      <xdr:spPr bwMode="auto">
        <a:xfrm>
          <a:off x="3606800" y="7213021"/>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88321</xdr:rowOff>
    </xdr:from>
    <xdr:to>
      <xdr:col>18</xdr:col>
      <xdr:colOff>177800</xdr:colOff>
      <xdr:row>37</xdr:row>
      <xdr:rowOff>119502</xdr:rowOff>
    </xdr:to>
    <xdr:cxnSp macro="">
      <xdr:nvCxnSpPr>
        <xdr:cNvPr id="117" name="直線コネクタ 116"/>
        <xdr:cNvCxnSpPr/>
      </xdr:nvCxnSpPr>
      <xdr:spPr bwMode="auto">
        <a:xfrm flipV="1">
          <a:off x="2908300" y="7213021"/>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36195</xdr:rowOff>
    </xdr:from>
    <xdr:to>
      <xdr:col>29</xdr:col>
      <xdr:colOff>177800</xdr:colOff>
      <xdr:row>37</xdr:row>
      <xdr:rowOff>137795</xdr:rowOff>
    </xdr:to>
    <xdr:sp macro="" textlink="">
      <xdr:nvSpPr>
        <xdr:cNvPr id="127" name="楕円 126"/>
        <xdr:cNvSpPr/>
      </xdr:nvSpPr>
      <xdr:spPr bwMode="auto">
        <a:xfrm>
          <a:off x="5600700" y="7160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116222</xdr:rowOff>
    </xdr:from>
    <xdr:ext cx="762000" cy="259045"/>
    <xdr:sp macro="" textlink="">
      <xdr:nvSpPr>
        <xdr:cNvPr id="128" name="人口1人当たり決算額の推移該当値テキスト445"/>
        <xdr:cNvSpPr txBox="1"/>
      </xdr:nvSpPr>
      <xdr:spPr>
        <a:xfrm>
          <a:off x="5740400" y="706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18364</xdr:rowOff>
    </xdr:from>
    <xdr:to>
      <xdr:col>26</xdr:col>
      <xdr:colOff>101600</xdr:colOff>
      <xdr:row>37</xdr:row>
      <xdr:rowOff>119964</xdr:rowOff>
    </xdr:to>
    <xdr:sp macro="" textlink="">
      <xdr:nvSpPr>
        <xdr:cNvPr id="129" name="楕円 128"/>
        <xdr:cNvSpPr/>
      </xdr:nvSpPr>
      <xdr:spPr bwMode="auto">
        <a:xfrm>
          <a:off x="4953000" y="714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104741</xdr:rowOff>
    </xdr:from>
    <xdr:ext cx="736600" cy="259045"/>
    <xdr:sp macro="" textlink="">
      <xdr:nvSpPr>
        <xdr:cNvPr id="130" name="テキスト ボックス 129"/>
        <xdr:cNvSpPr txBox="1"/>
      </xdr:nvSpPr>
      <xdr:spPr>
        <a:xfrm>
          <a:off x="4622800" y="72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63902</xdr:rowOff>
    </xdr:from>
    <xdr:to>
      <xdr:col>22</xdr:col>
      <xdr:colOff>165100</xdr:colOff>
      <xdr:row>37</xdr:row>
      <xdr:rowOff>165502</xdr:rowOff>
    </xdr:to>
    <xdr:sp macro="" textlink="">
      <xdr:nvSpPr>
        <xdr:cNvPr id="131" name="楕円 130"/>
        <xdr:cNvSpPr/>
      </xdr:nvSpPr>
      <xdr:spPr bwMode="auto">
        <a:xfrm>
          <a:off x="42545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150279</xdr:rowOff>
    </xdr:from>
    <xdr:ext cx="762000" cy="259045"/>
    <xdr:sp macro="" textlink="">
      <xdr:nvSpPr>
        <xdr:cNvPr id="132" name="テキスト ボックス 131"/>
        <xdr:cNvSpPr txBox="1"/>
      </xdr:nvSpPr>
      <xdr:spPr>
        <a:xfrm>
          <a:off x="3924300" y="72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37521</xdr:rowOff>
    </xdr:from>
    <xdr:to>
      <xdr:col>19</xdr:col>
      <xdr:colOff>38100</xdr:colOff>
      <xdr:row>37</xdr:row>
      <xdr:rowOff>139121</xdr:rowOff>
    </xdr:to>
    <xdr:sp macro="" textlink="">
      <xdr:nvSpPr>
        <xdr:cNvPr id="133" name="楕円 132"/>
        <xdr:cNvSpPr/>
      </xdr:nvSpPr>
      <xdr:spPr bwMode="auto">
        <a:xfrm>
          <a:off x="35560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123898</xdr:rowOff>
    </xdr:from>
    <xdr:ext cx="762000" cy="259045"/>
    <xdr:sp macro="" textlink="">
      <xdr:nvSpPr>
        <xdr:cNvPr id="134" name="テキスト ボックス 133"/>
        <xdr:cNvSpPr txBox="1"/>
      </xdr:nvSpPr>
      <xdr:spPr>
        <a:xfrm>
          <a:off x="3225800" y="72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68702</xdr:rowOff>
    </xdr:from>
    <xdr:to>
      <xdr:col>15</xdr:col>
      <xdr:colOff>101600</xdr:colOff>
      <xdr:row>37</xdr:row>
      <xdr:rowOff>170302</xdr:rowOff>
    </xdr:to>
    <xdr:sp macro="" textlink="">
      <xdr:nvSpPr>
        <xdr:cNvPr id="135" name="楕円 134"/>
        <xdr:cNvSpPr/>
      </xdr:nvSpPr>
      <xdr:spPr bwMode="auto">
        <a:xfrm>
          <a:off x="28575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155079</xdr:rowOff>
    </xdr:from>
    <xdr:ext cx="762000" cy="259045"/>
    <xdr:sp macro="" textlink="">
      <xdr:nvSpPr>
        <xdr:cNvPr id="136" name="テキスト ボックス 135"/>
        <xdr:cNvSpPr txBox="1"/>
      </xdr:nvSpPr>
      <xdr:spPr>
        <a:xfrm>
          <a:off x="2527300" y="72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64193</xdr:rowOff>
    </xdr:from>
    <xdr:to>
      <xdr:col>24</xdr:col>
      <xdr:colOff>63500</xdr:colOff>
      <xdr:row>33</xdr:row>
      <xdr:rowOff>157119</xdr:rowOff>
    </xdr:to>
    <xdr:cxnSp macro="">
      <xdr:nvCxnSpPr>
        <xdr:cNvPr id="59" name="直線コネクタ 58"/>
        <xdr:cNvCxnSpPr/>
      </xdr:nvCxnSpPr>
      <xdr:spPr>
        <a:xfrm flipV="1">
          <a:off x="3797300" y="5722043"/>
          <a:ext cx="8382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108622</xdr:rowOff>
    </xdr:from>
    <xdr:ext cx="599010" cy="259045"/>
    <xdr:sp macro="" textlink="">
      <xdr:nvSpPr>
        <xdr:cNvPr id="60" name="人件費平均値テキスト"/>
        <xdr:cNvSpPr txBox="1"/>
      </xdr:nvSpPr>
      <xdr:spPr>
        <a:xfrm>
          <a:off x="4686300" y="5423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157119</xdr:rowOff>
    </xdr:from>
    <xdr:to>
      <xdr:col>19</xdr:col>
      <xdr:colOff>177800</xdr:colOff>
      <xdr:row>34</xdr:row>
      <xdr:rowOff>2311</xdr:rowOff>
    </xdr:to>
    <xdr:cxnSp macro="">
      <xdr:nvCxnSpPr>
        <xdr:cNvPr id="62" name="直線コネクタ 61"/>
        <xdr:cNvCxnSpPr/>
      </xdr:nvCxnSpPr>
      <xdr:spPr>
        <a:xfrm flipV="1">
          <a:off x="2908300" y="581496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75285</xdr:rowOff>
    </xdr:from>
    <xdr:ext cx="599010" cy="259045"/>
    <xdr:sp macro="" textlink="">
      <xdr:nvSpPr>
        <xdr:cNvPr id="64" name="テキスト ボックス 63"/>
        <xdr:cNvSpPr txBox="1"/>
      </xdr:nvSpPr>
      <xdr:spPr>
        <a:xfrm>
          <a:off x="3497795" y="53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148547</xdr:rowOff>
    </xdr:from>
    <xdr:to>
      <xdr:col>15</xdr:col>
      <xdr:colOff>50800</xdr:colOff>
      <xdr:row>34</xdr:row>
      <xdr:rowOff>2311</xdr:rowOff>
    </xdr:to>
    <xdr:cxnSp macro="">
      <xdr:nvCxnSpPr>
        <xdr:cNvPr id="65" name="直線コネクタ 64"/>
        <xdr:cNvCxnSpPr/>
      </xdr:nvCxnSpPr>
      <xdr:spPr>
        <a:xfrm>
          <a:off x="2019300" y="5806397"/>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78485</xdr:rowOff>
    </xdr:from>
    <xdr:ext cx="599010" cy="259045"/>
    <xdr:sp macro="" textlink="">
      <xdr:nvSpPr>
        <xdr:cNvPr id="67" name="テキスト ボックス 66"/>
        <xdr:cNvSpPr txBox="1"/>
      </xdr:nvSpPr>
      <xdr:spPr>
        <a:xfrm>
          <a:off x="2608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148547</xdr:rowOff>
    </xdr:from>
    <xdr:to>
      <xdr:col>10</xdr:col>
      <xdr:colOff>114300</xdr:colOff>
      <xdr:row>38</xdr:row>
      <xdr:rowOff>148753</xdr:rowOff>
    </xdr:to>
    <xdr:cxnSp macro="">
      <xdr:nvCxnSpPr>
        <xdr:cNvPr id="68" name="直線コネクタ 67"/>
        <xdr:cNvCxnSpPr/>
      </xdr:nvCxnSpPr>
      <xdr:spPr>
        <a:xfrm flipV="1">
          <a:off x="1130300" y="5806397"/>
          <a:ext cx="8890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75833</xdr:rowOff>
    </xdr:from>
    <xdr:ext cx="599010" cy="259045"/>
    <xdr:sp macro="" textlink="">
      <xdr:nvSpPr>
        <xdr:cNvPr id="70" name="テキスト ボックス 69"/>
        <xdr:cNvSpPr txBox="1"/>
      </xdr:nvSpPr>
      <xdr:spPr>
        <a:xfrm>
          <a:off x="1719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150974</xdr:rowOff>
    </xdr:from>
    <xdr:ext cx="534377" cy="259045"/>
    <xdr:sp macro="" textlink="">
      <xdr:nvSpPr>
        <xdr:cNvPr id="72" name="テキスト ボックス 71"/>
        <xdr:cNvSpPr txBox="1"/>
      </xdr:nvSpPr>
      <xdr:spPr>
        <a:xfrm>
          <a:off x="863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13393</xdr:rowOff>
    </xdr:from>
    <xdr:to>
      <xdr:col>24</xdr:col>
      <xdr:colOff>114300</xdr:colOff>
      <xdr:row>33</xdr:row>
      <xdr:rowOff>114993</xdr:rowOff>
    </xdr:to>
    <xdr:sp macro="" textlink="">
      <xdr:nvSpPr>
        <xdr:cNvPr id="78" name="楕円 77"/>
        <xdr:cNvSpPr/>
      </xdr:nvSpPr>
      <xdr:spPr>
        <a:xfrm>
          <a:off x="4584700" y="56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163270</xdr:rowOff>
    </xdr:from>
    <xdr:ext cx="599010" cy="259045"/>
    <xdr:sp macro="" textlink="">
      <xdr:nvSpPr>
        <xdr:cNvPr id="79" name="人件費該当値テキスト"/>
        <xdr:cNvSpPr txBox="1"/>
      </xdr:nvSpPr>
      <xdr:spPr>
        <a:xfrm>
          <a:off x="4686300" y="564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106319</xdr:rowOff>
    </xdr:from>
    <xdr:to>
      <xdr:col>20</xdr:col>
      <xdr:colOff>38100</xdr:colOff>
      <xdr:row>34</xdr:row>
      <xdr:rowOff>36469</xdr:rowOff>
    </xdr:to>
    <xdr:sp macro="" textlink="">
      <xdr:nvSpPr>
        <xdr:cNvPr id="80" name="楕円 79"/>
        <xdr:cNvSpPr/>
      </xdr:nvSpPr>
      <xdr:spPr>
        <a:xfrm>
          <a:off x="3746500" y="57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27596</xdr:rowOff>
    </xdr:from>
    <xdr:ext cx="534377" cy="259045"/>
    <xdr:sp macro="" textlink="">
      <xdr:nvSpPr>
        <xdr:cNvPr id="81" name="テキスト ボックス 80"/>
        <xdr:cNvSpPr txBox="1"/>
      </xdr:nvSpPr>
      <xdr:spPr>
        <a:xfrm>
          <a:off x="3530111" y="58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122961</xdr:rowOff>
    </xdr:from>
    <xdr:to>
      <xdr:col>15</xdr:col>
      <xdr:colOff>101600</xdr:colOff>
      <xdr:row>34</xdr:row>
      <xdr:rowOff>53111</xdr:rowOff>
    </xdr:to>
    <xdr:sp macro="" textlink="">
      <xdr:nvSpPr>
        <xdr:cNvPr id="82" name="楕円 81"/>
        <xdr:cNvSpPr/>
      </xdr:nvSpPr>
      <xdr:spPr>
        <a:xfrm>
          <a:off x="28575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44238</xdr:rowOff>
    </xdr:from>
    <xdr:ext cx="534377" cy="259045"/>
    <xdr:sp macro="" textlink="">
      <xdr:nvSpPr>
        <xdr:cNvPr id="83" name="テキスト ボックス 82"/>
        <xdr:cNvSpPr txBox="1"/>
      </xdr:nvSpPr>
      <xdr:spPr>
        <a:xfrm>
          <a:off x="2641111" y="58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97747</xdr:rowOff>
    </xdr:from>
    <xdr:to>
      <xdr:col>10</xdr:col>
      <xdr:colOff>165100</xdr:colOff>
      <xdr:row>34</xdr:row>
      <xdr:rowOff>27897</xdr:rowOff>
    </xdr:to>
    <xdr:sp macro="" textlink="">
      <xdr:nvSpPr>
        <xdr:cNvPr id="84" name="楕円 83"/>
        <xdr:cNvSpPr/>
      </xdr:nvSpPr>
      <xdr:spPr>
        <a:xfrm>
          <a:off x="19685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19024</xdr:rowOff>
    </xdr:from>
    <xdr:ext cx="534377" cy="259045"/>
    <xdr:sp macro="" textlink="">
      <xdr:nvSpPr>
        <xdr:cNvPr id="85" name="テキスト ボックス 84"/>
        <xdr:cNvSpPr txBox="1"/>
      </xdr:nvSpPr>
      <xdr:spPr>
        <a:xfrm>
          <a:off x="1752111" y="5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97953</xdr:rowOff>
    </xdr:from>
    <xdr:to>
      <xdr:col>6</xdr:col>
      <xdr:colOff>38100</xdr:colOff>
      <xdr:row>39</xdr:row>
      <xdr:rowOff>28103</xdr:rowOff>
    </xdr:to>
    <xdr:sp macro="" textlink="">
      <xdr:nvSpPr>
        <xdr:cNvPr id="86" name="楕円 85"/>
        <xdr:cNvSpPr/>
      </xdr:nvSpPr>
      <xdr:spPr>
        <a:xfrm>
          <a:off x="1079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19230</xdr:rowOff>
    </xdr:from>
    <xdr:ext cx="534377" cy="259045"/>
    <xdr:sp macro="" textlink="">
      <xdr:nvSpPr>
        <xdr:cNvPr id="87" name="テキスト ボックス 86"/>
        <xdr:cNvSpPr txBox="1"/>
      </xdr:nvSpPr>
      <xdr:spPr>
        <a:xfrm>
          <a:off x="863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126167</xdr:rowOff>
    </xdr:from>
    <xdr:to>
      <xdr:col>24</xdr:col>
      <xdr:colOff>63500</xdr:colOff>
      <xdr:row>55</xdr:row>
      <xdr:rowOff>43917</xdr:rowOff>
    </xdr:to>
    <xdr:cxnSp macro="">
      <xdr:nvCxnSpPr>
        <xdr:cNvPr id="115" name="直線コネクタ 114"/>
        <xdr:cNvCxnSpPr/>
      </xdr:nvCxnSpPr>
      <xdr:spPr>
        <a:xfrm flipV="1">
          <a:off x="3797300" y="9384467"/>
          <a:ext cx="838200" cy="8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6" name="物件費平均値テキスト"/>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43917</xdr:rowOff>
    </xdr:from>
    <xdr:to>
      <xdr:col>19</xdr:col>
      <xdr:colOff>177800</xdr:colOff>
      <xdr:row>56</xdr:row>
      <xdr:rowOff>23571</xdr:rowOff>
    </xdr:to>
    <xdr:cxnSp macro="">
      <xdr:nvCxnSpPr>
        <xdr:cNvPr id="118" name="直線コネクタ 117"/>
        <xdr:cNvCxnSpPr/>
      </xdr:nvCxnSpPr>
      <xdr:spPr>
        <a:xfrm flipV="1">
          <a:off x="2908300" y="9473667"/>
          <a:ext cx="889000" cy="1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23571</xdr:rowOff>
    </xdr:from>
    <xdr:to>
      <xdr:col>15</xdr:col>
      <xdr:colOff>50800</xdr:colOff>
      <xdr:row>56</xdr:row>
      <xdr:rowOff>85888</xdr:rowOff>
    </xdr:to>
    <xdr:cxnSp macro="">
      <xdr:nvCxnSpPr>
        <xdr:cNvPr id="121" name="直線コネクタ 120"/>
        <xdr:cNvCxnSpPr/>
      </xdr:nvCxnSpPr>
      <xdr:spPr>
        <a:xfrm flipV="1">
          <a:off x="2019300" y="9624771"/>
          <a:ext cx="8890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85888</xdr:rowOff>
    </xdr:from>
    <xdr:to>
      <xdr:col>10</xdr:col>
      <xdr:colOff>114300</xdr:colOff>
      <xdr:row>56</xdr:row>
      <xdr:rowOff>117572</xdr:rowOff>
    </xdr:to>
    <xdr:cxnSp macro="">
      <xdr:nvCxnSpPr>
        <xdr:cNvPr id="124" name="直線コネクタ 123"/>
        <xdr:cNvCxnSpPr/>
      </xdr:nvCxnSpPr>
      <xdr:spPr>
        <a:xfrm flipV="1">
          <a:off x="1130300" y="9687088"/>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28" name="テキスト ボックス 127"/>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75367</xdr:rowOff>
    </xdr:from>
    <xdr:to>
      <xdr:col>24</xdr:col>
      <xdr:colOff>114300</xdr:colOff>
      <xdr:row>55</xdr:row>
      <xdr:rowOff>5517</xdr:rowOff>
    </xdr:to>
    <xdr:sp macro="" textlink="">
      <xdr:nvSpPr>
        <xdr:cNvPr id="134" name="楕円 133"/>
        <xdr:cNvSpPr/>
      </xdr:nvSpPr>
      <xdr:spPr>
        <a:xfrm>
          <a:off x="4584700" y="93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98244</xdr:rowOff>
    </xdr:from>
    <xdr:ext cx="534377" cy="259045"/>
    <xdr:sp macro="" textlink="">
      <xdr:nvSpPr>
        <xdr:cNvPr id="135" name="物件費該当値テキスト"/>
        <xdr:cNvSpPr txBox="1"/>
      </xdr:nvSpPr>
      <xdr:spPr>
        <a:xfrm>
          <a:off x="4686300" y="91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164567</xdr:rowOff>
    </xdr:from>
    <xdr:to>
      <xdr:col>20</xdr:col>
      <xdr:colOff>38100</xdr:colOff>
      <xdr:row>55</xdr:row>
      <xdr:rowOff>94717</xdr:rowOff>
    </xdr:to>
    <xdr:sp macro="" textlink="">
      <xdr:nvSpPr>
        <xdr:cNvPr id="136" name="楕円 135"/>
        <xdr:cNvSpPr/>
      </xdr:nvSpPr>
      <xdr:spPr>
        <a:xfrm>
          <a:off x="3746500" y="94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111244</xdr:rowOff>
    </xdr:from>
    <xdr:ext cx="534377" cy="259045"/>
    <xdr:sp macro="" textlink="">
      <xdr:nvSpPr>
        <xdr:cNvPr id="137" name="テキスト ボックス 136"/>
        <xdr:cNvSpPr txBox="1"/>
      </xdr:nvSpPr>
      <xdr:spPr>
        <a:xfrm>
          <a:off x="3530111" y="91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144221</xdr:rowOff>
    </xdr:from>
    <xdr:to>
      <xdr:col>15</xdr:col>
      <xdr:colOff>101600</xdr:colOff>
      <xdr:row>56</xdr:row>
      <xdr:rowOff>74371</xdr:rowOff>
    </xdr:to>
    <xdr:sp macro="" textlink="">
      <xdr:nvSpPr>
        <xdr:cNvPr id="138" name="楕円 137"/>
        <xdr:cNvSpPr/>
      </xdr:nvSpPr>
      <xdr:spPr>
        <a:xfrm>
          <a:off x="2857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90898</xdr:rowOff>
    </xdr:from>
    <xdr:ext cx="534377" cy="259045"/>
    <xdr:sp macro="" textlink="">
      <xdr:nvSpPr>
        <xdr:cNvPr id="139" name="テキスト ボックス 138"/>
        <xdr:cNvSpPr txBox="1"/>
      </xdr:nvSpPr>
      <xdr:spPr>
        <a:xfrm>
          <a:off x="2641111" y="93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35088</xdr:rowOff>
    </xdr:from>
    <xdr:to>
      <xdr:col>10</xdr:col>
      <xdr:colOff>165100</xdr:colOff>
      <xdr:row>56</xdr:row>
      <xdr:rowOff>136688</xdr:rowOff>
    </xdr:to>
    <xdr:sp macro="" textlink="">
      <xdr:nvSpPr>
        <xdr:cNvPr id="140" name="楕円 139"/>
        <xdr:cNvSpPr/>
      </xdr:nvSpPr>
      <xdr:spPr>
        <a:xfrm>
          <a:off x="1968500" y="96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153215</xdr:rowOff>
    </xdr:from>
    <xdr:ext cx="534377" cy="259045"/>
    <xdr:sp macro="" textlink="">
      <xdr:nvSpPr>
        <xdr:cNvPr id="141" name="テキスト ボックス 140"/>
        <xdr:cNvSpPr txBox="1"/>
      </xdr:nvSpPr>
      <xdr:spPr>
        <a:xfrm>
          <a:off x="1752111" y="94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66772</xdr:rowOff>
    </xdr:from>
    <xdr:to>
      <xdr:col>6</xdr:col>
      <xdr:colOff>38100</xdr:colOff>
      <xdr:row>56</xdr:row>
      <xdr:rowOff>168372</xdr:rowOff>
    </xdr:to>
    <xdr:sp macro="" textlink="">
      <xdr:nvSpPr>
        <xdr:cNvPr id="142" name="楕円 141"/>
        <xdr:cNvSpPr/>
      </xdr:nvSpPr>
      <xdr:spPr>
        <a:xfrm>
          <a:off x="1079500" y="96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13449</xdr:rowOff>
    </xdr:from>
    <xdr:ext cx="534377" cy="259045"/>
    <xdr:sp macro="" textlink="">
      <xdr:nvSpPr>
        <xdr:cNvPr id="143" name="テキスト ボックス 142"/>
        <xdr:cNvSpPr txBox="1"/>
      </xdr:nvSpPr>
      <xdr:spPr>
        <a:xfrm>
          <a:off x="863111" y="94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128053</xdr:rowOff>
    </xdr:from>
    <xdr:to>
      <xdr:col>24</xdr:col>
      <xdr:colOff>63500</xdr:colOff>
      <xdr:row>78</xdr:row>
      <xdr:rowOff>15712</xdr:rowOff>
    </xdr:to>
    <xdr:cxnSp macro="">
      <xdr:nvCxnSpPr>
        <xdr:cNvPr id="175" name="直線コネクタ 174"/>
        <xdr:cNvCxnSpPr/>
      </xdr:nvCxnSpPr>
      <xdr:spPr>
        <a:xfrm>
          <a:off x="3797300" y="13329703"/>
          <a:ext cx="8382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128053</xdr:rowOff>
    </xdr:from>
    <xdr:to>
      <xdr:col>19</xdr:col>
      <xdr:colOff>177800</xdr:colOff>
      <xdr:row>78</xdr:row>
      <xdr:rowOff>6567</xdr:rowOff>
    </xdr:to>
    <xdr:cxnSp macro="">
      <xdr:nvCxnSpPr>
        <xdr:cNvPr id="178" name="直線コネクタ 177"/>
        <xdr:cNvCxnSpPr/>
      </xdr:nvCxnSpPr>
      <xdr:spPr>
        <a:xfrm flipV="1">
          <a:off x="2908300" y="13329703"/>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0" name="テキスト ボックス 179"/>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6567</xdr:rowOff>
    </xdr:from>
    <xdr:to>
      <xdr:col>15</xdr:col>
      <xdr:colOff>50800</xdr:colOff>
      <xdr:row>78</xdr:row>
      <xdr:rowOff>84074</xdr:rowOff>
    </xdr:to>
    <xdr:cxnSp macro="">
      <xdr:nvCxnSpPr>
        <xdr:cNvPr id="181" name="直線コネクタ 180"/>
        <xdr:cNvCxnSpPr/>
      </xdr:nvCxnSpPr>
      <xdr:spPr>
        <a:xfrm flipV="1">
          <a:off x="2019300" y="13379667"/>
          <a:ext cx="8890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3" name="テキスト ボックス 182"/>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138937</xdr:rowOff>
    </xdr:from>
    <xdr:to>
      <xdr:col>10</xdr:col>
      <xdr:colOff>114300</xdr:colOff>
      <xdr:row>78</xdr:row>
      <xdr:rowOff>84074</xdr:rowOff>
    </xdr:to>
    <xdr:cxnSp macro="">
      <xdr:nvCxnSpPr>
        <xdr:cNvPr id="184" name="直線コネクタ 183"/>
        <xdr:cNvCxnSpPr/>
      </xdr:nvCxnSpPr>
      <xdr:spPr>
        <a:xfrm>
          <a:off x="1130300" y="13340587"/>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136362</xdr:rowOff>
    </xdr:from>
    <xdr:to>
      <xdr:col>24</xdr:col>
      <xdr:colOff>114300</xdr:colOff>
      <xdr:row>78</xdr:row>
      <xdr:rowOff>66512</xdr:rowOff>
    </xdr:to>
    <xdr:sp macro="" textlink="">
      <xdr:nvSpPr>
        <xdr:cNvPr id="194" name="楕円 193"/>
        <xdr:cNvSpPr/>
      </xdr:nvSpPr>
      <xdr:spPr>
        <a:xfrm>
          <a:off x="4584700" y="13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114789</xdr:rowOff>
    </xdr:from>
    <xdr:ext cx="469744" cy="259045"/>
    <xdr:sp macro="" textlink="">
      <xdr:nvSpPr>
        <xdr:cNvPr id="195" name="維持補修費該当値テキスト"/>
        <xdr:cNvSpPr txBox="1"/>
      </xdr:nvSpPr>
      <xdr:spPr>
        <a:xfrm>
          <a:off x="4686300" y="133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77253</xdr:rowOff>
    </xdr:from>
    <xdr:to>
      <xdr:col>20</xdr:col>
      <xdr:colOff>38100</xdr:colOff>
      <xdr:row>78</xdr:row>
      <xdr:rowOff>7403</xdr:rowOff>
    </xdr:to>
    <xdr:sp macro="" textlink="">
      <xdr:nvSpPr>
        <xdr:cNvPr id="196" name="楕円 195"/>
        <xdr:cNvSpPr/>
      </xdr:nvSpPr>
      <xdr:spPr>
        <a:xfrm>
          <a:off x="3746500" y="132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169980</xdr:rowOff>
    </xdr:from>
    <xdr:ext cx="469744" cy="259045"/>
    <xdr:sp macro="" textlink="">
      <xdr:nvSpPr>
        <xdr:cNvPr id="197" name="テキスト ボックス 196"/>
        <xdr:cNvSpPr txBox="1"/>
      </xdr:nvSpPr>
      <xdr:spPr>
        <a:xfrm>
          <a:off x="3562428" y="1337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127217</xdr:rowOff>
    </xdr:from>
    <xdr:to>
      <xdr:col>15</xdr:col>
      <xdr:colOff>101600</xdr:colOff>
      <xdr:row>78</xdr:row>
      <xdr:rowOff>57367</xdr:rowOff>
    </xdr:to>
    <xdr:sp macro="" textlink="">
      <xdr:nvSpPr>
        <xdr:cNvPr id="198" name="楕円 197"/>
        <xdr:cNvSpPr/>
      </xdr:nvSpPr>
      <xdr:spPr>
        <a:xfrm>
          <a:off x="28575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48494</xdr:rowOff>
    </xdr:from>
    <xdr:ext cx="469744" cy="259045"/>
    <xdr:sp macro="" textlink="">
      <xdr:nvSpPr>
        <xdr:cNvPr id="199" name="テキスト ボックス 198"/>
        <xdr:cNvSpPr txBox="1"/>
      </xdr:nvSpPr>
      <xdr:spPr>
        <a:xfrm>
          <a:off x="2673428" y="134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33274</xdr:rowOff>
    </xdr:from>
    <xdr:to>
      <xdr:col>10</xdr:col>
      <xdr:colOff>165100</xdr:colOff>
      <xdr:row>78</xdr:row>
      <xdr:rowOff>134874</xdr:rowOff>
    </xdr:to>
    <xdr:sp macro="" textlink="">
      <xdr:nvSpPr>
        <xdr:cNvPr id="200" name="楕円 199"/>
        <xdr:cNvSpPr/>
      </xdr:nvSpPr>
      <xdr:spPr>
        <a:xfrm>
          <a:off x="1968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126001</xdr:rowOff>
    </xdr:from>
    <xdr:ext cx="469744" cy="259045"/>
    <xdr:sp macro="" textlink="">
      <xdr:nvSpPr>
        <xdr:cNvPr id="201" name="テキスト ボックス 200"/>
        <xdr:cNvSpPr txBox="1"/>
      </xdr:nvSpPr>
      <xdr:spPr>
        <a:xfrm>
          <a:off x="1784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88137</xdr:rowOff>
    </xdr:from>
    <xdr:to>
      <xdr:col>6</xdr:col>
      <xdr:colOff>38100</xdr:colOff>
      <xdr:row>78</xdr:row>
      <xdr:rowOff>18287</xdr:rowOff>
    </xdr:to>
    <xdr:sp macro="" textlink="">
      <xdr:nvSpPr>
        <xdr:cNvPr id="202" name="楕円 201"/>
        <xdr:cNvSpPr/>
      </xdr:nvSpPr>
      <xdr:spPr>
        <a:xfrm>
          <a:off x="1079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9414</xdr:rowOff>
    </xdr:from>
    <xdr:ext cx="469744" cy="259045"/>
    <xdr:sp macro="" textlink="">
      <xdr:nvSpPr>
        <xdr:cNvPr id="203" name="テキスト ボックス 202"/>
        <xdr:cNvSpPr txBox="1"/>
      </xdr:nvSpPr>
      <xdr:spPr>
        <a:xfrm>
          <a:off x="895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72073</xdr:rowOff>
    </xdr:from>
    <xdr:to>
      <xdr:col>24</xdr:col>
      <xdr:colOff>63500</xdr:colOff>
      <xdr:row>96</xdr:row>
      <xdr:rowOff>152806</xdr:rowOff>
    </xdr:to>
    <xdr:cxnSp macro="">
      <xdr:nvCxnSpPr>
        <xdr:cNvPr id="233" name="直線コネクタ 232"/>
        <xdr:cNvCxnSpPr/>
      </xdr:nvCxnSpPr>
      <xdr:spPr>
        <a:xfrm flipV="1">
          <a:off x="3797300" y="16531273"/>
          <a:ext cx="838200" cy="8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152806</xdr:rowOff>
    </xdr:from>
    <xdr:to>
      <xdr:col>19</xdr:col>
      <xdr:colOff>177800</xdr:colOff>
      <xdr:row>97</xdr:row>
      <xdr:rowOff>70816</xdr:rowOff>
    </xdr:to>
    <xdr:cxnSp macro="">
      <xdr:nvCxnSpPr>
        <xdr:cNvPr id="236" name="直線コネクタ 235"/>
        <xdr:cNvCxnSpPr/>
      </xdr:nvCxnSpPr>
      <xdr:spPr>
        <a:xfrm flipV="1">
          <a:off x="2908300" y="16612006"/>
          <a:ext cx="8890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70816</xdr:rowOff>
    </xdr:from>
    <xdr:to>
      <xdr:col>15</xdr:col>
      <xdr:colOff>50800</xdr:colOff>
      <xdr:row>97</xdr:row>
      <xdr:rowOff>114909</xdr:rowOff>
    </xdr:to>
    <xdr:cxnSp macro="">
      <xdr:nvCxnSpPr>
        <xdr:cNvPr id="239" name="直線コネクタ 238"/>
        <xdr:cNvCxnSpPr/>
      </xdr:nvCxnSpPr>
      <xdr:spPr>
        <a:xfrm flipV="1">
          <a:off x="2019300" y="16701466"/>
          <a:ext cx="8890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114909</xdr:rowOff>
    </xdr:from>
    <xdr:to>
      <xdr:col>10</xdr:col>
      <xdr:colOff>114300</xdr:colOff>
      <xdr:row>97</xdr:row>
      <xdr:rowOff>166370</xdr:rowOff>
    </xdr:to>
    <xdr:cxnSp macro="">
      <xdr:nvCxnSpPr>
        <xdr:cNvPr id="242" name="直線コネクタ 241"/>
        <xdr:cNvCxnSpPr/>
      </xdr:nvCxnSpPr>
      <xdr:spPr>
        <a:xfrm flipV="1">
          <a:off x="1130300" y="16745559"/>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21273</xdr:rowOff>
    </xdr:from>
    <xdr:to>
      <xdr:col>24</xdr:col>
      <xdr:colOff>114300</xdr:colOff>
      <xdr:row>96</xdr:row>
      <xdr:rowOff>122873</xdr:rowOff>
    </xdr:to>
    <xdr:sp macro="" textlink="">
      <xdr:nvSpPr>
        <xdr:cNvPr id="252" name="楕円 251"/>
        <xdr:cNvSpPr/>
      </xdr:nvSpPr>
      <xdr:spPr>
        <a:xfrm>
          <a:off x="4584700" y="164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171150</xdr:rowOff>
    </xdr:from>
    <xdr:ext cx="599010" cy="259045"/>
    <xdr:sp macro="" textlink="">
      <xdr:nvSpPr>
        <xdr:cNvPr id="253" name="扶助費該当値テキスト"/>
        <xdr:cNvSpPr txBox="1"/>
      </xdr:nvSpPr>
      <xdr:spPr>
        <a:xfrm>
          <a:off x="4686300" y="1645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102006</xdr:rowOff>
    </xdr:from>
    <xdr:to>
      <xdr:col>20</xdr:col>
      <xdr:colOff>38100</xdr:colOff>
      <xdr:row>97</xdr:row>
      <xdr:rowOff>32156</xdr:rowOff>
    </xdr:to>
    <xdr:sp macro="" textlink="">
      <xdr:nvSpPr>
        <xdr:cNvPr id="254" name="楕円 253"/>
        <xdr:cNvSpPr/>
      </xdr:nvSpPr>
      <xdr:spPr>
        <a:xfrm>
          <a:off x="3746500" y="1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23283</xdr:rowOff>
    </xdr:from>
    <xdr:ext cx="599010" cy="259045"/>
    <xdr:sp macro="" textlink="">
      <xdr:nvSpPr>
        <xdr:cNvPr id="255" name="テキスト ボックス 254"/>
        <xdr:cNvSpPr txBox="1"/>
      </xdr:nvSpPr>
      <xdr:spPr>
        <a:xfrm>
          <a:off x="3497795" y="1665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20016</xdr:rowOff>
    </xdr:from>
    <xdr:to>
      <xdr:col>15</xdr:col>
      <xdr:colOff>101600</xdr:colOff>
      <xdr:row>97</xdr:row>
      <xdr:rowOff>121616</xdr:rowOff>
    </xdr:to>
    <xdr:sp macro="" textlink="">
      <xdr:nvSpPr>
        <xdr:cNvPr id="256" name="楕円 255"/>
        <xdr:cNvSpPr/>
      </xdr:nvSpPr>
      <xdr:spPr>
        <a:xfrm>
          <a:off x="28575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112743</xdr:rowOff>
    </xdr:from>
    <xdr:ext cx="599010" cy="259045"/>
    <xdr:sp macro="" textlink="">
      <xdr:nvSpPr>
        <xdr:cNvPr id="257" name="テキスト ボックス 256"/>
        <xdr:cNvSpPr txBox="1"/>
      </xdr:nvSpPr>
      <xdr:spPr>
        <a:xfrm>
          <a:off x="2608795" y="1674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64109</xdr:rowOff>
    </xdr:from>
    <xdr:to>
      <xdr:col>10</xdr:col>
      <xdr:colOff>165100</xdr:colOff>
      <xdr:row>97</xdr:row>
      <xdr:rowOff>165709</xdr:rowOff>
    </xdr:to>
    <xdr:sp macro="" textlink="">
      <xdr:nvSpPr>
        <xdr:cNvPr id="258" name="楕円 257"/>
        <xdr:cNvSpPr/>
      </xdr:nvSpPr>
      <xdr:spPr>
        <a:xfrm>
          <a:off x="1968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156836</xdr:rowOff>
    </xdr:from>
    <xdr:ext cx="599010" cy="259045"/>
    <xdr:sp macro="" textlink="">
      <xdr:nvSpPr>
        <xdr:cNvPr id="259" name="テキスト ボックス 258"/>
        <xdr:cNvSpPr txBox="1"/>
      </xdr:nvSpPr>
      <xdr:spPr>
        <a:xfrm>
          <a:off x="1719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115570</xdr:rowOff>
    </xdr:from>
    <xdr:to>
      <xdr:col>6</xdr:col>
      <xdr:colOff>38100</xdr:colOff>
      <xdr:row>98</xdr:row>
      <xdr:rowOff>45720</xdr:rowOff>
    </xdr:to>
    <xdr:sp macro="" textlink="">
      <xdr:nvSpPr>
        <xdr:cNvPr id="260" name="楕円 259"/>
        <xdr:cNvSpPr/>
      </xdr:nvSpPr>
      <xdr:spPr>
        <a:xfrm>
          <a:off x="1079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36847</xdr:rowOff>
    </xdr:from>
    <xdr:ext cx="599010" cy="259045"/>
    <xdr:sp macro="" textlink="">
      <xdr:nvSpPr>
        <xdr:cNvPr id="261" name="テキスト ボックス 260"/>
        <xdr:cNvSpPr txBox="1"/>
      </xdr:nvSpPr>
      <xdr:spPr>
        <a:xfrm>
          <a:off x="830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1" name="テキスト ボックス 280"/>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161093</xdr:rowOff>
    </xdr:from>
    <xdr:to>
      <xdr:col>54</xdr:col>
      <xdr:colOff>189865</xdr:colOff>
      <xdr:row>33</xdr:row>
      <xdr:rowOff>9589</xdr:rowOff>
    </xdr:to>
    <xdr:cxnSp macro="">
      <xdr:nvCxnSpPr>
        <xdr:cNvPr id="289" name="直線コネクタ 288"/>
        <xdr:cNvCxnSpPr/>
      </xdr:nvCxnSpPr>
      <xdr:spPr>
        <a:xfrm flipV="1">
          <a:off x="10475595" y="5304593"/>
          <a:ext cx="1270" cy="362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13416</xdr:rowOff>
    </xdr:from>
    <xdr:ext cx="599010" cy="259045"/>
    <xdr:sp macro="" textlink="">
      <xdr:nvSpPr>
        <xdr:cNvPr id="290" name="補助費等最小値テキスト"/>
        <xdr:cNvSpPr txBox="1"/>
      </xdr:nvSpPr>
      <xdr:spPr>
        <a:xfrm>
          <a:off x="10528300" y="567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9589</xdr:rowOff>
    </xdr:from>
    <xdr:to>
      <xdr:col>55</xdr:col>
      <xdr:colOff>88900</xdr:colOff>
      <xdr:row>33</xdr:row>
      <xdr:rowOff>9589</xdr:rowOff>
    </xdr:to>
    <xdr:cxnSp macro="">
      <xdr:nvCxnSpPr>
        <xdr:cNvPr id="291" name="直線コネクタ 290"/>
        <xdr:cNvCxnSpPr/>
      </xdr:nvCxnSpPr>
      <xdr:spPr>
        <a:xfrm>
          <a:off x="10388600" y="56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107770</xdr:rowOff>
    </xdr:from>
    <xdr:ext cx="599010" cy="259045"/>
    <xdr:sp macro="" textlink="">
      <xdr:nvSpPr>
        <xdr:cNvPr id="292" name="補助費等最大値テキスト"/>
        <xdr:cNvSpPr txBox="1"/>
      </xdr:nvSpPr>
      <xdr:spPr>
        <a:xfrm>
          <a:off x="10528300" y="507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161093</xdr:rowOff>
    </xdr:from>
    <xdr:to>
      <xdr:col>55</xdr:col>
      <xdr:colOff>88900</xdr:colOff>
      <xdr:row>30</xdr:row>
      <xdr:rowOff>161093</xdr:rowOff>
    </xdr:to>
    <xdr:cxnSp macro="">
      <xdr:nvCxnSpPr>
        <xdr:cNvPr id="293" name="直線コネクタ 292"/>
        <xdr:cNvCxnSpPr/>
      </xdr:nvCxnSpPr>
      <xdr:spPr>
        <a:xfrm>
          <a:off x="10388600" y="53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9589</xdr:rowOff>
    </xdr:from>
    <xdr:to>
      <xdr:col>55</xdr:col>
      <xdr:colOff>0</xdr:colOff>
      <xdr:row>38</xdr:row>
      <xdr:rowOff>127241</xdr:rowOff>
    </xdr:to>
    <xdr:cxnSp macro="">
      <xdr:nvCxnSpPr>
        <xdr:cNvPr id="294" name="直線コネクタ 293"/>
        <xdr:cNvCxnSpPr/>
      </xdr:nvCxnSpPr>
      <xdr:spPr>
        <a:xfrm flipV="1">
          <a:off x="9639300" y="5667439"/>
          <a:ext cx="838200" cy="97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130036</xdr:rowOff>
    </xdr:from>
    <xdr:ext cx="599010" cy="259045"/>
    <xdr:sp macro="" textlink="">
      <xdr:nvSpPr>
        <xdr:cNvPr id="295" name="補助費等平均値テキスト"/>
        <xdr:cNvSpPr txBox="1"/>
      </xdr:nvSpPr>
      <xdr:spPr>
        <a:xfrm>
          <a:off x="10528300" y="5273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107159</xdr:rowOff>
    </xdr:from>
    <xdr:to>
      <xdr:col>55</xdr:col>
      <xdr:colOff>50800</xdr:colOff>
      <xdr:row>32</xdr:row>
      <xdr:rowOff>37309</xdr:rowOff>
    </xdr:to>
    <xdr:sp macro="" textlink="">
      <xdr:nvSpPr>
        <xdr:cNvPr id="296" name="フローチャート: 判断 295"/>
        <xdr:cNvSpPr/>
      </xdr:nvSpPr>
      <xdr:spPr>
        <a:xfrm>
          <a:off x="10426700" y="54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120774</xdr:rowOff>
    </xdr:from>
    <xdr:to>
      <xdr:col>50</xdr:col>
      <xdr:colOff>114300</xdr:colOff>
      <xdr:row>38</xdr:row>
      <xdr:rowOff>127241</xdr:rowOff>
    </xdr:to>
    <xdr:cxnSp macro="">
      <xdr:nvCxnSpPr>
        <xdr:cNvPr id="297" name="直線コネクタ 296"/>
        <xdr:cNvCxnSpPr/>
      </xdr:nvCxnSpPr>
      <xdr:spPr>
        <a:xfrm>
          <a:off x="8750300" y="6635874"/>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90529</xdr:rowOff>
    </xdr:from>
    <xdr:to>
      <xdr:col>50</xdr:col>
      <xdr:colOff>165100</xdr:colOff>
      <xdr:row>38</xdr:row>
      <xdr:rowOff>20679</xdr:rowOff>
    </xdr:to>
    <xdr:sp macro="" textlink="">
      <xdr:nvSpPr>
        <xdr:cNvPr id="298" name="フローチャート: 判断 297"/>
        <xdr:cNvSpPr/>
      </xdr:nvSpPr>
      <xdr:spPr>
        <a:xfrm>
          <a:off x="9588500" y="643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37206</xdr:rowOff>
    </xdr:from>
    <xdr:ext cx="534377" cy="259045"/>
    <xdr:sp macro="" textlink="">
      <xdr:nvSpPr>
        <xdr:cNvPr id="299" name="テキスト ボックス 298"/>
        <xdr:cNvSpPr txBox="1"/>
      </xdr:nvSpPr>
      <xdr:spPr>
        <a:xfrm>
          <a:off x="9372111" y="62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101371</xdr:rowOff>
    </xdr:from>
    <xdr:to>
      <xdr:col>45</xdr:col>
      <xdr:colOff>177800</xdr:colOff>
      <xdr:row>38</xdr:row>
      <xdr:rowOff>120774</xdr:rowOff>
    </xdr:to>
    <xdr:cxnSp macro="">
      <xdr:nvCxnSpPr>
        <xdr:cNvPr id="300" name="直線コネクタ 299"/>
        <xdr:cNvCxnSpPr/>
      </xdr:nvCxnSpPr>
      <xdr:spPr>
        <a:xfrm>
          <a:off x="7861300" y="6616471"/>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94986</xdr:rowOff>
    </xdr:from>
    <xdr:to>
      <xdr:col>46</xdr:col>
      <xdr:colOff>38100</xdr:colOff>
      <xdr:row>38</xdr:row>
      <xdr:rowOff>25136</xdr:rowOff>
    </xdr:to>
    <xdr:sp macro="" textlink="">
      <xdr:nvSpPr>
        <xdr:cNvPr id="301" name="フローチャート: 判断 300"/>
        <xdr:cNvSpPr/>
      </xdr:nvSpPr>
      <xdr:spPr>
        <a:xfrm>
          <a:off x="8699500" y="64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41663</xdr:rowOff>
    </xdr:from>
    <xdr:ext cx="534377" cy="259045"/>
    <xdr:sp macro="" textlink="">
      <xdr:nvSpPr>
        <xdr:cNvPr id="302" name="テキスト ボックス 301"/>
        <xdr:cNvSpPr txBox="1"/>
      </xdr:nvSpPr>
      <xdr:spPr>
        <a:xfrm>
          <a:off x="8483111" y="62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84189</xdr:rowOff>
    </xdr:from>
    <xdr:to>
      <xdr:col>41</xdr:col>
      <xdr:colOff>50800</xdr:colOff>
      <xdr:row>38</xdr:row>
      <xdr:rowOff>101371</xdr:rowOff>
    </xdr:to>
    <xdr:cxnSp macro="">
      <xdr:nvCxnSpPr>
        <xdr:cNvPr id="303" name="直線コネクタ 302"/>
        <xdr:cNvCxnSpPr/>
      </xdr:nvCxnSpPr>
      <xdr:spPr>
        <a:xfrm>
          <a:off x="6972300" y="6599289"/>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98701</xdr:rowOff>
    </xdr:from>
    <xdr:to>
      <xdr:col>41</xdr:col>
      <xdr:colOff>101600</xdr:colOff>
      <xdr:row>38</xdr:row>
      <xdr:rowOff>28851</xdr:rowOff>
    </xdr:to>
    <xdr:sp macro="" textlink="">
      <xdr:nvSpPr>
        <xdr:cNvPr id="304" name="フローチャート: 判断 303"/>
        <xdr:cNvSpPr/>
      </xdr:nvSpPr>
      <xdr:spPr>
        <a:xfrm>
          <a:off x="7810500" y="644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45378</xdr:rowOff>
    </xdr:from>
    <xdr:ext cx="534377" cy="259045"/>
    <xdr:sp macro="" textlink="">
      <xdr:nvSpPr>
        <xdr:cNvPr id="305" name="テキスト ボックス 304"/>
        <xdr:cNvSpPr txBox="1"/>
      </xdr:nvSpPr>
      <xdr:spPr>
        <a:xfrm>
          <a:off x="7594111" y="621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95729</xdr:rowOff>
    </xdr:from>
    <xdr:to>
      <xdr:col>36</xdr:col>
      <xdr:colOff>165100</xdr:colOff>
      <xdr:row>38</xdr:row>
      <xdr:rowOff>25879</xdr:rowOff>
    </xdr:to>
    <xdr:sp macro="" textlink="">
      <xdr:nvSpPr>
        <xdr:cNvPr id="306" name="フローチャート: 判断 305"/>
        <xdr:cNvSpPr/>
      </xdr:nvSpPr>
      <xdr:spPr>
        <a:xfrm>
          <a:off x="6921500" y="643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42406</xdr:rowOff>
    </xdr:from>
    <xdr:ext cx="534377" cy="259045"/>
    <xdr:sp macro="" textlink="">
      <xdr:nvSpPr>
        <xdr:cNvPr id="307" name="テキスト ボックス 306"/>
        <xdr:cNvSpPr txBox="1"/>
      </xdr:nvSpPr>
      <xdr:spPr>
        <a:xfrm>
          <a:off x="6705111" y="621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130239</xdr:rowOff>
    </xdr:from>
    <xdr:to>
      <xdr:col>55</xdr:col>
      <xdr:colOff>50800</xdr:colOff>
      <xdr:row>33</xdr:row>
      <xdr:rowOff>60389</xdr:rowOff>
    </xdr:to>
    <xdr:sp macro="" textlink="">
      <xdr:nvSpPr>
        <xdr:cNvPr id="313" name="楕円 312"/>
        <xdr:cNvSpPr/>
      </xdr:nvSpPr>
      <xdr:spPr>
        <a:xfrm>
          <a:off x="10426700" y="56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45166</xdr:rowOff>
    </xdr:from>
    <xdr:ext cx="599010" cy="259045"/>
    <xdr:sp macro="" textlink="">
      <xdr:nvSpPr>
        <xdr:cNvPr id="314" name="補助費等該当値テキスト"/>
        <xdr:cNvSpPr txBox="1"/>
      </xdr:nvSpPr>
      <xdr:spPr>
        <a:xfrm>
          <a:off x="10528300" y="553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76441</xdr:rowOff>
    </xdr:from>
    <xdr:to>
      <xdr:col>50</xdr:col>
      <xdr:colOff>165100</xdr:colOff>
      <xdr:row>39</xdr:row>
      <xdr:rowOff>6591</xdr:rowOff>
    </xdr:to>
    <xdr:sp macro="" textlink="">
      <xdr:nvSpPr>
        <xdr:cNvPr id="315" name="楕円 314"/>
        <xdr:cNvSpPr/>
      </xdr:nvSpPr>
      <xdr:spPr>
        <a:xfrm>
          <a:off x="9588500" y="6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169168</xdr:rowOff>
    </xdr:from>
    <xdr:ext cx="534377" cy="259045"/>
    <xdr:sp macro="" textlink="">
      <xdr:nvSpPr>
        <xdr:cNvPr id="316" name="テキスト ボックス 315"/>
        <xdr:cNvSpPr txBox="1"/>
      </xdr:nvSpPr>
      <xdr:spPr>
        <a:xfrm>
          <a:off x="9372111" y="66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69974</xdr:rowOff>
    </xdr:from>
    <xdr:to>
      <xdr:col>46</xdr:col>
      <xdr:colOff>38100</xdr:colOff>
      <xdr:row>39</xdr:row>
      <xdr:rowOff>124</xdr:rowOff>
    </xdr:to>
    <xdr:sp macro="" textlink="">
      <xdr:nvSpPr>
        <xdr:cNvPr id="317" name="楕円 316"/>
        <xdr:cNvSpPr/>
      </xdr:nvSpPr>
      <xdr:spPr>
        <a:xfrm>
          <a:off x="8699500" y="65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162701</xdr:rowOff>
    </xdr:from>
    <xdr:ext cx="534377" cy="259045"/>
    <xdr:sp macro="" textlink="">
      <xdr:nvSpPr>
        <xdr:cNvPr id="318" name="テキスト ボックス 317"/>
        <xdr:cNvSpPr txBox="1"/>
      </xdr:nvSpPr>
      <xdr:spPr>
        <a:xfrm>
          <a:off x="8483111" y="66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50571</xdr:rowOff>
    </xdr:from>
    <xdr:to>
      <xdr:col>41</xdr:col>
      <xdr:colOff>101600</xdr:colOff>
      <xdr:row>38</xdr:row>
      <xdr:rowOff>152171</xdr:rowOff>
    </xdr:to>
    <xdr:sp macro="" textlink="">
      <xdr:nvSpPr>
        <xdr:cNvPr id="319" name="楕円 318"/>
        <xdr:cNvSpPr/>
      </xdr:nvSpPr>
      <xdr:spPr>
        <a:xfrm>
          <a:off x="7810500" y="65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143298</xdr:rowOff>
    </xdr:from>
    <xdr:ext cx="534377" cy="259045"/>
    <xdr:sp macro="" textlink="">
      <xdr:nvSpPr>
        <xdr:cNvPr id="320" name="テキスト ボックス 319"/>
        <xdr:cNvSpPr txBox="1"/>
      </xdr:nvSpPr>
      <xdr:spPr>
        <a:xfrm>
          <a:off x="7594111" y="66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33389</xdr:rowOff>
    </xdr:from>
    <xdr:to>
      <xdr:col>36</xdr:col>
      <xdr:colOff>165100</xdr:colOff>
      <xdr:row>38</xdr:row>
      <xdr:rowOff>134989</xdr:rowOff>
    </xdr:to>
    <xdr:sp macro="" textlink="">
      <xdr:nvSpPr>
        <xdr:cNvPr id="321" name="楕円 320"/>
        <xdr:cNvSpPr/>
      </xdr:nvSpPr>
      <xdr:spPr>
        <a:xfrm>
          <a:off x="6921500" y="65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126116</xdr:rowOff>
    </xdr:from>
    <xdr:ext cx="534377" cy="259045"/>
    <xdr:sp macro="" textlink="">
      <xdr:nvSpPr>
        <xdr:cNvPr id="322" name="テキスト ボックス 321"/>
        <xdr:cNvSpPr txBox="1"/>
      </xdr:nvSpPr>
      <xdr:spPr>
        <a:xfrm>
          <a:off x="6705111" y="66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5604</xdr:rowOff>
    </xdr:from>
    <xdr:to>
      <xdr:col>54</xdr:col>
      <xdr:colOff>189865</xdr:colOff>
      <xdr:row>57</xdr:row>
      <xdr:rowOff>93545</xdr:rowOff>
    </xdr:to>
    <xdr:cxnSp macro="">
      <xdr:nvCxnSpPr>
        <xdr:cNvPr id="345" name="直線コネクタ 344"/>
        <xdr:cNvCxnSpPr/>
      </xdr:nvCxnSpPr>
      <xdr:spPr>
        <a:xfrm flipV="1">
          <a:off x="10475595" y="8749554"/>
          <a:ext cx="1270" cy="11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97372</xdr:rowOff>
    </xdr:from>
    <xdr:ext cx="534377" cy="259045"/>
    <xdr:sp macro="" textlink="">
      <xdr:nvSpPr>
        <xdr:cNvPr id="346" name="普通建設事業費最小値テキスト"/>
        <xdr:cNvSpPr txBox="1"/>
      </xdr:nvSpPr>
      <xdr:spPr>
        <a:xfrm>
          <a:off x="10528300" y="98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93545</xdr:rowOff>
    </xdr:from>
    <xdr:to>
      <xdr:col>55</xdr:col>
      <xdr:colOff>88900</xdr:colOff>
      <xdr:row>57</xdr:row>
      <xdr:rowOff>93545</xdr:rowOff>
    </xdr:to>
    <xdr:cxnSp macro="">
      <xdr:nvCxnSpPr>
        <xdr:cNvPr id="347" name="直線コネクタ 346"/>
        <xdr:cNvCxnSpPr/>
      </xdr:nvCxnSpPr>
      <xdr:spPr>
        <a:xfrm>
          <a:off x="10388600" y="98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123731</xdr:rowOff>
    </xdr:from>
    <xdr:ext cx="534377" cy="259045"/>
    <xdr:sp macro="" textlink="">
      <xdr:nvSpPr>
        <xdr:cNvPr id="348" name="普通建設事業費最大値テキスト"/>
        <xdr:cNvSpPr txBox="1"/>
      </xdr:nvSpPr>
      <xdr:spPr>
        <a:xfrm>
          <a:off x="10528300" y="85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5604</xdr:rowOff>
    </xdr:from>
    <xdr:to>
      <xdr:col>55</xdr:col>
      <xdr:colOff>88900</xdr:colOff>
      <xdr:row>51</xdr:row>
      <xdr:rowOff>5604</xdr:rowOff>
    </xdr:to>
    <xdr:cxnSp macro="">
      <xdr:nvCxnSpPr>
        <xdr:cNvPr id="349" name="直線コネクタ 348"/>
        <xdr:cNvCxnSpPr/>
      </xdr:nvCxnSpPr>
      <xdr:spPr>
        <a:xfrm>
          <a:off x="10388600" y="874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68651</xdr:rowOff>
    </xdr:from>
    <xdr:to>
      <xdr:col>55</xdr:col>
      <xdr:colOff>0</xdr:colOff>
      <xdr:row>57</xdr:row>
      <xdr:rowOff>93545</xdr:rowOff>
    </xdr:to>
    <xdr:cxnSp macro="">
      <xdr:nvCxnSpPr>
        <xdr:cNvPr id="350" name="直線コネクタ 349"/>
        <xdr:cNvCxnSpPr/>
      </xdr:nvCxnSpPr>
      <xdr:spPr>
        <a:xfrm>
          <a:off x="9639300" y="9841301"/>
          <a:ext cx="8382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82836</xdr:rowOff>
    </xdr:from>
    <xdr:ext cx="534377" cy="259045"/>
    <xdr:sp macro="" textlink="">
      <xdr:nvSpPr>
        <xdr:cNvPr id="351" name="普通建設事業費平均値テキスト"/>
        <xdr:cNvSpPr txBox="1"/>
      </xdr:nvSpPr>
      <xdr:spPr>
        <a:xfrm>
          <a:off x="10528300" y="899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59959</xdr:rowOff>
    </xdr:from>
    <xdr:to>
      <xdr:col>55</xdr:col>
      <xdr:colOff>50800</xdr:colOff>
      <xdr:row>53</xdr:row>
      <xdr:rowOff>161559</xdr:rowOff>
    </xdr:to>
    <xdr:sp macro="" textlink="">
      <xdr:nvSpPr>
        <xdr:cNvPr id="352" name="フローチャート: 判断 351"/>
        <xdr:cNvSpPr/>
      </xdr:nvSpPr>
      <xdr:spPr>
        <a:xfrm>
          <a:off x="104267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43756</xdr:rowOff>
    </xdr:from>
    <xdr:to>
      <xdr:col>50</xdr:col>
      <xdr:colOff>114300</xdr:colOff>
      <xdr:row>57</xdr:row>
      <xdr:rowOff>68651</xdr:rowOff>
    </xdr:to>
    <xdr:cxnSp macro="">
      <xdr:nvCxnSpPr>
        <xdr:cNvPr id="353" name="直線コネクタ 352"/>
        <xdr:cNvCxnSpPr/>
      </xdr:nvCxnSpPr>
      <xdr:spPr>
        <a:xfrm>
          <a:off x="8750300" y="981640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97313</xdr:rowOff>
    </xdr:from>
    <xdr:to>
      <xdr:col>50</xdr:col>
      <xdr:colOff>165100</xdr:colOff>
      <xdr:row>54</xdr:row>
      <xdr:rowOff>27463</xdr:rowOff>
    </xdr:to>
    <xdr:sp macro="" textlink="">
      <xdr:nvSpPr>
        <xdr:cNvPr id="354" name="フローチャート: 判断 353"/>
        <xdr:cNvSpPr/>
      </xdr:nvSpPr>
      <xdr:spPr>
        <a:xfrm>
          <a:off x="9588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43990</xdr:rowOff>
    </xdr:from>
    <xdr:ext cx="534377" cy="259045"/>
    <xdr:sp macro="" textlink="">
      <xdr:nvSpPr>
        <xdr:cNvPr id="355" name="テキスト ボックス 354"/>
        <xdr:cNvSpPr txBox="1"/>
      </xdr:nvSpPr>
      <xdr:spPr>
        <a:xfrm>
          <a:off x="9372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43756</xdr:rowOff>
    </xdr:from>
    <xdr:to>
      <xdr:col>45</xdr:col>
      <xdr:colOff>177800</xdr:colOff>
      <xdr:row>57</xdr:row>
      <xdr:rowOff>155039</xdr:rowOff>
    </xdr:to>
    <xdr:cxnSp macro="">
      <xdr:nvCxnSpPr>
        <xdr:cNvPr id="356" name="直線コネクタ 355"/>
        <xdr:cNvCxnSpPr/>
      </xdr:nvCxnSpPr>
      <xdr:spPr>
        <a:xfrm flipV="1">
          <a:off x="7861300" y="9816406"/>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147307</xdr:rowOff>
    </xdr:from>
    <xdr:to>
      <xdr:col>46</xdr:col>
      <xdr:colOff>38100</xdr:colOff>
      <xdr:row>54</xdr:row>
      <xdr:rowOff>77457</xdr:rowOff>
    </xdr:to>
    <xdr:sp macro="" textlink="">
      <xdr:nvSpPr>
        <xdr:cNvPr id="357" name="フローチャート: 判断 356"/>
        <xdr:cNvSpPr/>
      </xdr:nvSpPr>
      <xdr:spPr>
        <a:xfrm>
          <a:off x="8699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93984</xdr:rowOff>
    </xdr:from>
    <xdr:ext cx="534377" cy="259045"/>
    <xdr:sp macro="" textlink="">
      <xdr:nvSpPr>
        <xdr:cNvPr id="358" name="テキスト ボックス 357"/>
        <xdr:cNvSpPr txBox="1"/>
      </xdr:nvSpPr>
      <xdr:spPr>
        <a:xfrm>
          <a:off x="8483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155039</xdr:rowOff>
    </xdr:from>
    <xdr:to>
      <xdr:col>41</xdr:col>
      <xdr:colOff>50800</xdr:colOff>
      <xdr:row>58</xdr:row>
      <xdr:rowOff>45562</xdr:rowOff>
    </xdr:to>
    <xdr:cxnSp macro="">
      <xdr:nvCxnSpPr>
        <xdr:cNvPr id="359" name="直線コネクタ 358"/>
        <xdr:cNvCxnSpPr/>
      </xdr:nvCxnSpPr>
      <xdr:spPr>
        <a:xfrm flipV="1">
          <a:off x="6972300" y="9927689"/>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22675</xdr:rowOff>
    </xdr:from>
    <xdr:to>
      <xdr:col>41</xdr:col>
      <xdr:colOff>101600</xdr:colOff>
      <xdr:row>54</xdr:row>
      <xdr:rowOff>124275</xdr:rowOff>
    </xdr:to>
    <xdr:sp macro="" textlink="">
      <xdr:nvSpPr>
        <xdr:cNvPr id="360" name="フローチャート: 判断 359"/>
        <xdr:cNvSpPr/>
      </xdr:nvSpPr>
      <xdr:spPr>
        <a:xfrm>
          <a:off x="7810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140802</xdr:rowOff>
    </xdr:from>
    <xdr:ext cx="534377" cy="259045"/>
    <xdr:sp macro="" textlink="">
      <xdr:nvSpPr>
        <xdr:cNvPr id="361" name="テキスト ボックス 360"/>
        <xdr:cNvSpPr txBox="1"/>
      </xdr:nvSpPr>
      <xdr:spPr>
        <a:xfrm>
          <a:off x="7594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50404</xdr:rowOff>
    </xdr:from>
    <xdr:to>
      <xdr:col>36</xdr:col>
      <xdr:colOff>165100</xdr:colOff>
      <xdr:row>54</xdr:row>
      <xdr:rowOff>152004</xdr:rowOff>
    </xdr:to>
    <xdr:sp macro="" textlink="">
      <xdr:nvSpPr>
        <xdr:cNvPr id="362" name="フローチャート: 判断 361"/>
        <xdr:cNvSpPr/>
      </xdr:nvSpPr>
      <xdr:spPr>
        <a:xfrm>
          <a:off x="69215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168531</xdr:rowOff>
    </xdr:from>
    <xdr:ext cx="534377" cy="259045"/>
    <xdr:sp macro="" textlink="">
      <xdr:nvSpPr>
        <xdr:cNvPr id="363" name="テキスト ボックス 362"/>
        <xdr:cNvSpPr txBox="1"/>
      </xdr:nvSpPr>
      <xdr:spPr>
        <a:xfrm>
          <a:off x="6705111" y="90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42745</xdr:rowOff>
    </xdr:from>
    <xdr:to>
      <xdr:col>55</xdr:col>
      <xdr:colOff>50800</xdr:colOff>
      <xdr:row>57</xdr:row>
      <xdr:rowOff>144345</xdr:rowOff>
    </xdr:to>
    <xdr:sp macro="" textlink="">
      <xdr:nvSpPr>
        <xdr:cNvPr id="369" name="楕円 368"/>
        <xdr:cNvSpPr/>
      </xdr:nvSpPr>
      <xdr:spPr>
        <a:xfrm>
          <a:off x="104267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129122</xdr:rowOff>
    </xdr:from>
    <xdr:ext cx="534377" cy="259045"/>
    <xdr:sp macro="" textlink="">
      <xdr:nvSpPr>
        <xdr:cNvPr id="370" name="普通建設事業費該当値テキスト"/>
        <xdr:cNvSpPr txBox="1"/>
      </xdr:nvSpPr>
      <xdr:spPr>
        <a:xfrm>
          <a:off x="10528300" y="97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17851</xdr:rowOff>
    </xdr:from>
    <xdr:to>
      <xdr:col>50</xdr:col>
      <xdr:colOff>165100</xdr:colOff>
      <xdr:row>57</xdr:row>
      <xdr:rowOff>119451</xdr:rowOff>
    </xdr:to>
    <xdr:sp macro="" textlink="">
      <xdr:nvSpPr>
        <xdr:cNvPr id="371" name="楕円 370"/>
        <xdr:cNvSpPr/>
      </xdr:nvSpPr>
      <xdr:spPr>
        <a:xfrm>
          <a:off x="9588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110578</xdr:rowOff>
    </xdr:from>
    <xdr:ext cx="534377" cy="259045"/>
    <xdr:sp macro="" textlink="">
      <xdr:nvSpPr>
        <xdr:cNvPr id="372" name="テキスト ボックス 371"/>
        <xdr:cNvSpPr txBox="1"/>
      </xdr:nvSpPr>
      <xdr:spPr>
        <a:xfrm>
          <a:off x="9372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164406</xdr:rowOff>
    </xdr:from>
    <xdr:to>
      <xdr:col>46</xdr:col>
      <xdr:colOff>38100</xdr:colOff>
      <xdr:row>57</xdr:row>
      <xdr:rowOff>94556</xdr:rowOff>
    </xdr:to>
    <xdr:sp macro="" textlink="">
      <xdr:nvSpPr>
        <xdr:cNvPr id="373" name="楕円 372"/>
        <xdr:cNvSpPr/>
      </xdr:nvSpPr>
      <xdr:spPr>
        <a:xfrm>
          <a:off x="86995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85683</xdr:rowOff>
    </xdr:from>
    <xdr:ext cx="534377" cy="259045"/>
    <xdr:sp macro="" textlink="">
      <xdr:nvSpPr>
        <xdr:cNvPr id="374" name="テキスト ボックス 373"/>
        <xdr:cNvSpPr txBox="1"/>
      </xdr:nvSpPr>
      <xdr:spPr>
        <a:xfrm>
          <a:off x="8483111" y="98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104239</xdr:rowOff>
    </xdr:from>
    <xdr:to>
      <xdr:col>41</xdr:col>
      <xdr:colOff>101600</xdr:colOff>
      <xdr:row>58</xdr:row>
      <xdr:rowOff>34389</xdr:rowOff>
    </xdr:to>
    <xdr:sp macro="" textlink="">
      <xdr:nvSpPr>
        <xdr:cNvPr id="375" name="楕円 374"/>
        <xdr:cNvSpPr/>
      </xdr:nvSpPr>
      <xdr:spPr>
        <a:xfrm>
          <a:off x="7810500" y="98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25516</xdr:rowOff>
    </xdr:from>
    <xdr:ext cx="534377" cy="259045"/>
    <xdr:sp macro="" textlink="">
      <xdr:nvSpPr>
        <xdr:cNvPr id="376" name="テキスト ボックス 375"/>
        <xdr:cNvSpPr txBox="1"/>
      </xdr:nvSpPr>
      <xdr:spPr>
        <a:xfrm>
          <a:off x="7594111"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166212</xdr:rowOff>
    </xdr:from>
    <xdr:to>
      <xdr:col>36</xdr:col>
      <xdr:colOff>165100</xdr:colOff>
      <xdr:row>58</xdr:row>
      <xdr:rowOff>96362</xdr:rowOff>
    </xdr:to>
    <xdr:sp macro="" textlink="">
      <xdr:nvSpPr>
        <xdr:cNvPr id="377" name="楕円 376"/>
        <xdr:cNvSpPr/>
      </xdr:nvSpPr>
      <xdr:spPr>
        <a:xfrm>
          <a:off x="69215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87489</xdr:rowOff>
    </xdr:from>
    <xdr:ext cx="534377" cy="259045"/>
    <xdr:sp macro="" textlink="">
      <xdr:nvSpPr>
        <xdr:cNvPr id="378" name="テキスト ボックス 377"/>
        <xdr:cNvSpPr txBox="1"/>
      </xdr:nvSpPr>
      <xdr:spPr>
        <a:xfrm>
          <a:off x="6705111" y="100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0" name="直線コネクタ 399"/>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1" name="普通建設事業費 （ うち新規整備　）最小値テキスト"/>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2" name="直線コネクタ 401"/>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3" name="普通建設事業費 （ うち新規整備　）最大値テキスト"/>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4" name="直線コネクタ 403"/>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137002</xdr:rowOff>
    </xdr:from>
    <xdr:to>
      <xdr:col>55</xdr:col>
      <xdr:colOff>0</xdr:colOff>
      <xdr:row>78</xdr:row>
      <xdr:rowOff>2220</xdr:rowOff>
    </xdr:to>
    <xdr:cxnSp macro="">
      <xdr:nvCxnSpPr>
        <xdr:cNvPr id="405" name="直線コネクタ 404"/>
        <xdr:cNvCxnSpPr/>
      </xdr:nvCxnSpPr>
      <xdr:spPr>
        <a:xfrm flipV="1">
          <a:off x="9639300" y="13338652"/>
          <a:ext cx="8382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06" name="普通建設事業費 （ うち新規整備　）平均値テキスト"/>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07" name="フローチャート: 判断 406"/>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84379</xdr:rowOff>
    </xdr:from>
    <xdr:to>
      <xdr:col>50</xdr:col>
      <xdr:colOff>114300</xdr:colOff>
      <xdr:row>78</xdr:row>
      <xdr:rowOff>2220</xdr:rowOff>
    </xdr:to>
    <xdr:cxnSp macro="">
      <xdr:nvCxnSpPr>
        <xdr:cNvPr id="408" name="直線コネクタ 407"/>
        <xdr:cNvCxnSpPr/>
      </xdr:nvCxnSpPr>
      <xdr:spPr>
        <a:xfrm>
          <a:off x="8750300" y="13286029"/>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09" name="フローチャート: 判断 408"/>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0" name="テキスト ボックス 409"/>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150673</xdr:rowOff>
    </xdr:from>
    <xdr:to>
      <xdr:col>45</xdr:col>
      <xdr:colOff>177800</xdr:colOff>
      <xdr:row>77</xdr:row>
      <xdr:rowOff>84379</xdr:rowOff>
    </xdr:to>
    <xdr:cxnSp macro="">
      <xdr:nvCxnSpPr>
        <xdr:cNvPr id="411" name="直線コネクタ 410"/>
        <xdr:cNvCxnSpPr/>
      </xdr:nvCxnSpPr>
      <xdr:spPr>
        <a:xfrm>
          <a:off x="7861300" y="1318087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2" name="フローチャート: 判断 411"/>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3" name="テキスト ボックス 412"/>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150673</xdr:rowOff>
    </xdr:from>
    <xdr:to>
      <xdr:col>41</xdr:col>
      <xdr:colOff>50800</xdr:colOff>
      <xdr:row>78</xdr:row>
      <xdr:rowOff>41264</xdr:rowOff>
    </xdr:to>
    <xdr:cxnSp macro="">
      <xdr:nvCxnSpPr>
        <xdr:cNvPr id="414" name="直線コネクタ 413"/>
        <xdr:cNvCxnSpPr/>
      </xdr:nvCxnSpPr>
      <xdr:spPr>
        <a:xfrm flipV="1">
          <a:off x="6972300" y="13180873"/>
          <a:ext cx="889000" cy="2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5" name="フローチャート: 判断 414"/>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6" name="テキスト ボックス 415"/>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17" name="フローチャート: 判断 416"/>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18" name="テキスト ボックス 417"/>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86202</xdr:rowOff>
    </xdr:from>
    <xdr:to>
      <xdr:col>55</xdr:col>
      <xdr:colOff>50800</xdr:colOff>
      <xdr:row>78</xdr:row>
      <xdr:rowOff>16352</xdr:rowOff>
    </xdr:to>
    <xdr:sp macro="" textlink="">
      <xdr:nvSpPr>
        <xdr:cNvPr id="424" name="楕円 423"/>
        <xdr:cNvSpPr/>
      </xdr:nvSpPr>
      <xdr:spPr>
        <a:xfrm>
          <a:off x="104267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1129</xdr:rowOff>
    </xdr:from>
    <xdr:ext cx="469744" cy="259045"/>
    <xdr:sp macro="" textlink="">
      <xdr:nvSpPr>
        <xdr:cNvPr id="425" name="普通建設事業費 （ うち新規整備　）該当値テキスト"/>
        <xdr:cNvSpPr txBox="1"/>
      </xdr:nvSpPr>
      <xdr:spPr>
        <a:xfrm>
          <a:off x="10528300" y="1320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122870</xdr:rowOff>
    </xdr:from>
    <xdr:to>
      <xdr:col>50</xdr:col>
      <xdr:colOff>165100</xdr:colOff>
      <xdr:row>78</xdr:row>
      <xdr:rowOff>53020</xdr:rowOff>
    </xdr:to>
    <xdr:sp macro="" textlink="">
      <xdr:nvSpPr>
        <xdr:cNvPr id="426" name="楕円 425"/>
        <xdr:cNvSpPr/>
      </xdr:nvSpPr>
      <xdr:spPr>
        <a:xfrm>
          <a:off x="9588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44147</xdr:rowOff>
    </xdr:from>
    <xdr:ext cx="469744" cy="259045"/>
    <xdr:sp macro="" textlink="">
      <xdr:nvSpPr>
        <xdr:cNvPr id="427" name="テキスト ボックス 426"/>
        <xdr:cNvSpPr txBox="1"/>
      </xdr:nvSpPr>
      <xdr:spPr>
        <a:xfrm>
          <a:off x="9404428"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33579</xdr:rowOff>
    </xdr:from>
    <xdr:to>
      <xdr:col>46</xdr:col>
      <xdr:colOff>38100</xdr:colOff>
      <xdr:row>77</xdr:row>
      <xdr:rowOff>135179</xdr:rowOff>
    </xdr:to>
    <xdr:sp macro="" textlink="">
      <xdr:nvSpPr>
        <xdr:cNvPr id="428" name="楕円 427"/>
        <xdr:cNvSpPr/>
      </xdr:nvSpPr>
      <xdr:spPr>
        <a:xfrm>
          <a:off x="8699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126306</xdr:rowOff>
    </xdr:from>
    <xdr:ext cx="469744" cy="259045"/>
    <xdr:sp macro="" textlink="">
      <xdr:nvSpPr>
        <xdr:cNvPr id="429" name="テキスト ボックス 428"/>
        <xdr:cNvSpPr txBox="1"/>
      </xdr:nvSpPr>
      <xdr:spPr>
        <a:xfrm>
          <a:off x="8515428" y="133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99873</xdr:rowOff>
    </xdr:from>
    <xdr:to>
      <xdr:col>41</xdr:col>
      <xdr:colOff>101600</xdr:colOff>
      <xdr:row>77</xdr:row>
      <xdr:rowOff>30023</xdr:rowOff>
    </xdr:to>
    <xdr:sp macro="" textlink="">
      <xdr:nvSpPr>
        <xdr:cNvPr id="430" name="楕円 429"/>
        <xdr:cNvSpPr/>
      </xdr:nvSpPr>
      <xdr:spPr>
        <a:xfrm>
          <a:off x="7810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21150</xdr:rowOff>
    </xdr:from>
    <xdr:ext cx="469744" cy="259045"/>
    <xdr:sp macro="" textlink="">
      <xdr:nvSpPr>
        <xdr:cNvPr id="431" name="テキスト ボックス 430"/>
        <xdr:cNvSpPr txBox="1"/>
      </xdr:nvSpPr>
      <xdr:spPr>
        <a:xfrm>
          <a:off x="7626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161914</xdr:rowOff>
    </xdr:from>
    <xdr:to>
      <xdr:col>36</xdr:col>
      <xdr:colOff>165100</xdr:colOff>
      <xdr:row>78</xdr:row>
      <xdr:rowOff>92064</xdr:rowOff>
    </xdr:to>
    <xdr:sp macro="" textlink="">
      <xdr:nvSpPr>
        <xdr:cNvPr id="432" name="楕円 431"/>
        <xdr:cNvSpPr/>
      </xdr:nvSpPr>
      <xdr:spPr>
        <a:xfrm>
          <a:off x="6921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83191</xdr:rowOff>
    </xdr:from>
    <xdr:ext cx="469744" cy="259045"/>
    <xdr:sp macro="" textlink="">
      <xdr:nvSpPr>
        <xdr:cNvPr id="433" name="テキスト ボックス 432"/>
        <xdr:cNvSpPr txBox="1"/>
      </xdr:nvSpPr>
      <xdr:spPr>
        <a:xfrm>
          <a:off x="6737428" y="134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8941</xdr:rowOff>
    </xdr:from>
    <xdr:to>
      <xdr:col>54</xdr:col>
      <xdr:colOff>189865</xdr:colOff>
      <xdr:row>96</xdr:row>
      <xdr:rowOff>104822</xdr:rowOff>
    </xdr:to>
    <xdr:cxnSp macro="">
      <xdr:nvCxnSpPr>
        <xdr:cNvPr id="459" name="直線コネクタ 458"/>
        <xdr:cNvCxnSpPr/>
      </xdr:nvCxnSpPr>
      <xdr:spPr>
        <a:xfrm flipV="1">
          <a:off x="10475595" y="15439441"/>
          <a:ext cx="1270" cy="1124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108649</xdr:rowOff>
    </xdr:from>
    <xdr:ext cx="534377" cy="259045"/>
    <xdr:sp macro="" textlink="">
      <xdr:nvSpPr>
        <xdr:cNvPr id="460" name="普通建設事業費 （ うち更新整備　）最小値テキスト"/>
        <xdr:cNvSpPr txBox="1"/>
      </xdr:nvSpPr>
      <xdr:spPr>
        <a:xfrm>
          <a:off x="10528300" y="165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104822</xdr:rowOff>
    </xdr:from>
    <xdr:to>
      <xdr:col>55</xdr:col>
      <xdr:colOff>88900</xdr:colOff>
      <xdr:row>96</xdr:row>
      <xdr:rowOff>104822</xdr:rowOff>
    </xdr:to>
    <xdr:cxnSp macro="">
      <xdr:nvCxnSpPr>
        <xdr:cNvPr id="461" name="直線コネクタ 460"/>
        <xdr:cNvCxnSpPr/>
      </xdr:nvCxnSpPr>
      <xdr:spPr>
        <a:xfrm>
          <a:off x="10388600" y="1656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127068</xdr:rowOff>
    </xdr:from>
    <xdr:ext cx="534377" cy="259045"/>
    <xdr:sp macro="" textlink="">
      <xdr:nvSpPr>
        <xdr:cNvPr id="462" name="普通建設事業費 （ うち更新整備　）最大値テキスト"/>
        <xdr:cNvSpPr txBox="1"/>
      </xdr:nvSpPr>
      <xdr:spPr>
        <a:xfrm>
          <a:off x="10528300" y="152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8941</xdr:rowOff>
    </xdr:from>
    <xdr:to>
      <xdr:col>55</xdr:col>
      <xdr:colOff>88900</xdr:colOff>
      <xdr:row>90</xdr:row>
      <xdr:rowOff>8941</xdr:rowOff>
    </xdr:to>
    <xdr:cxnSp macro="">
      <xdr:nvCxnSpPr>
        <xdr:cNvPr id="463" name="直線コネクタ 462"/>
        <xdr:cNvCxnSpPr/>
      </xdr:nvCxnSpPr>
      <xdr:spPr>
        <a:xfrm>
          <a:off x="10388600" y="1543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63316</xdr:rowOff>
    </xdr:from>
    <xdr:to>
      <xdr:col>55</xdr:col>
      <xdr:colOff>0</xdr:colOff>
      <xdr:row>96</xdr:row>
      <xdr:rowOff>104822</xdr:rowOff>
    </xdr:to>
    <xdr:cxnSp macro="">
      <xdr:nvCxnSpPr>
        <xdr:cNvPr id="464" name="直線コネクタ 463"/>
        <xdr:cNvCxnSpPr/>
      </xdr:nvCxnSpPr>
      <xdr:spPr>
        <a:xfrm>
          <a:off x="9639300" y="16522516"/>
          <a:ext cx="8382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103058</xdr:rowOff>
    </xdr:from>
    <xdr:ext cx="534377" cy="259045"/>
    <xdr:sp macro="" textlink="">
      <xdr:nvSpPr>
        <xdr:cNvPr id="465" name="普通建設事業費 （ うち更新整備　）平均値テキスト"/>
        <xdr:cNvSpPr txBox="1"/>
      </xdr:nvSpPr>
      <xdr:spPr>
        <a:xfrm>
          <a:off x="10528300" y="15876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80181</xdr:rowOff>
    </xdr:from>
    <xdr:to>
      <xdr:col>55</xdr:col>
      <xdr:colOff>50800</xdr:colOff>
      <xdr:row>94</xdr:row>
      <xdr:rowOff>10331</xdr:rowOff>
    </xdr:to>
    <xdr:sp macro="" textlink="">
      <xdr:nvSpPr>
        <xdr:cNvPr id="466" name="フローチャート: 判断 465"/>
        <xdr:cNvSpPr/>
      </xdr:nvSpPr>
      <xdr:spPr>
        <a:xfrm>
          <a:off x="10426700" y="1602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63316</xdr:rowOff>
    </xdr:from>
    <xdr:to>
      <xdr:col>50</xdr:col>
      <xdr:colOff>114300</xdr:colOff>
      <xdr:row>96</xdr:row>
      <xdr:rowOff>106324</xdr:rowOff>
    </xdr:to>
    <xdr:cxnSp macro="">
      <xdr:nvCxnSpPr>
        <xdr:cNvPr id="467" name="直線コネクタ 466"/>
        <xdr:cNvCxnSpPr/>
      </xdr:nvCxnSpPr>
      <xdr:spPr>
        <a:xfrm flipV="1">
          <a:off x="8750300" y="16522516"/>
          <a:ext cx="8890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154933</xdr:rowOff>
    </xdr:from>
    <xdr:to>
      <xdr:col>50</xdr:col>
      <xdr:colOff>165100</xdr:colOff>
      <xdr:row>94</xdr:row>
      <xdr:rowOff>85083</xdr:rowOff>
    </xdr:to>
    <xdr:sp macro="" textlink="">
      <xdr:nvSpPr>
        <xdr:cNvPr id="468" name="フローチャート: 判断 467"/>
        <xdr:cNvSpPr/>
      </xdr:nvSpPr>
      <xdr:spPr>
        <a:xfrm>
          <a:off x="9588500" y="160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101610</xdr:rowOff>
    </xdr:from>
    <xdr:ext cx="534377" cy="259045"/>
    <xdr:sp macro="" textlink="">
      <xdr:nvSpPr>
        <xdr:cNvPr id="469" name="テキスト ボックス 468"/>
        <xdr:cNvSpPr txBox="1"/>
      </xdr:nvSpPr>
      <xdr:spPr>
        <a:xfrm>
          <a:off x="9372111" y="15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106324</xdr:rowOff>
    </xdr:from>
    <xdr:to>
      <xdr:col>45</xdr:col>
      <xdr:colOff>177800</xdr:colOff>
      <xdr:row>98</xdr:row>
      <xdr:rowOff>35818</xdr:rowOff>
    </xdr:to>
    <xdr:cxnSp macro="">
      <xdr:nvCxnSpPr>
        <xdr:cNvPr id="470" name="直線コネクタ 469"/>
        <xdr:cNvCxnSpPr/>
      </xdr:nvCxnSpPr>
      <xdr:spPr>
        <a:xfrm flipV="1">
          <a:off x="7861300" y="16565524"/>
          <a:ext cx="889000" cy="2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81324</xdr:rowOff>
    </xdr:from>
    <xdr:to>
      <xdr:col>46</xdr:col>
      <xdr:colOff>38100</xdr:colOff>
      <xdr:row>95</xdr:row>
      <xdr:rowOff>11474</xdr:rowOff>
    </xdr:to>
    <xdr:sp macro="" textlink="">
      <xdr:nvSpPr>
        <xdr:cNvPr id="471" name="フローチャート: 判断 470"/>
        <xdr:cNvSpPr/>
      </xdr:nvSpPr>
      <xdr:spPr>
        <a:xfrm>
          <a:off x="8699500" y="161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28001</xdr:rowOff>
    </xdr:from>
    <xdr:ext cx="534377" cy="259045"/>
    <xdr:sp macro="" textlink="">
      <xdr:nvSpPr>
        <xdr:cNvPr id="472" name="テキスト ボックス 471"/>
        <xdr:cNvSpPr txBox="1"/>
      </xdr:nvSpPr>
      <xdr:spPr>
        <a:xfrm>
          <a:off x="8483111" y="15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114162</xdr:rowOff>
    </xdr:from>
    <xdr:to>
      <xdr:col>41</xdr:col>
      <xdr:colOff>50800</xdr:colOff>
      <xdr:row>98</xdr:row>
      <xdr:rowOff>35818</xdr:rowOff>
    </xdr:to>
    <xdr:cxnSp macro="">
      <xdr:nvCxnSpPr>
        <xdr:cNvPr id="473" name="直線コネクタ 472"/>
        <xdr:cNvCxnSpPr/>
      </xdr:nvCxnSpPr>
      <xdr:spPr>
        <a:xfrm>
          <a:off x="6972300" y="16744812"/>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138801</xdr:rowOff>
    </xdr:from>
    <xdr:to>
      <xdr:col>41</xdr:col>
      <xdr:colOff>101600</xdr:colOff>
      <xdr:row>95</xdr:row>
      <xdr:rowOff>68951</xdr:rowOff>
    </xdr:to>
    <xdr:sp macro="" textlink="">
      <xdr:nvSpPr>
        <xdr:cNvPr id="474" name="フローチャート: 判断 473"/>
        <xdr:cNvSpPr/>
      </xdr:nvSpPr>
      <xdr:spPr>
        <a:xfrm>
          <a:off x="7810500" y="1625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85478</xdr:rowOff>
    </xdr:from>
    <xdr:ext cx="534377" cy="259045"/>
    <xdr:sp macro="" textlink="">
      <xdr:nvSpPr>
        <xdr:cNvPr id="475" name="テキスト ボックス 474"/>
        <xdr:cNvSpPr txBox="1"/>
      </xdr:nvSpPr>
      <xdr:spPr>
        <a:xfrm>
          <a:off x="7594111" y="16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167049</xdr:rowOff>
    </xdr:from>
    <xdr:to>
      <xdr:col>36</xdr:col>
      <xdr:colOff>165100</xdr:colOff>
      <xdr:row>95</xdr:row>
      <xdr:rowOff>97199</xdr:rowOff>
    </xdr:to>
    <xdr:sp macro="" textlink="">
      <xdr:nvSpPr>
        <xdr:cNvPr id="476" name="フローチャート: 判断 475"/>
        <xdr:cNvSpPr/>
      </xdr:nvSpPr>
      <xdr:spPr>
        <a:xfrm>
          <a:off x="6921500" y="1628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113726</xdr:rowOff>
    </xdr:from>
    <xdr:ext cx="534377" cy="259045"/>
    <xdr:sp macro="" textlink="">
      <xdr:nvSpPr>
        <xdr:cNvPr id="477" name="テキスト ボックス 476"/>
        <xdr:cNvSpPr txBox="1"/>
      </xdr:nvSpPr>
      <xdr:spPr>
        <a:xfrm>
          <a:off x="6705111" y="16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54022</xdr:rowOff>
    </xdr:from>
    <xdr:to>
      <xdr:col>55</xdr:col>
      <xdr:colOff>50800</xdr:colOff>
      <xdr:row>96</xdr:row>
      <xdr:rowOff>155622</xdr:rowOff>
    </xdr:to>
    <xdr:sp macro="" textlink="">
      <xdr:nvSpPr>
        <xdr:cNvPr id="483" name="楕円 482"/>
        <xdr:cNvSpPr/>
      </xdr:nvSpPr>
      <xdr:spPr>
        <a:xfrm>
          <a:off x="10426700" y="165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140399</xdr:rowOff>
    </xdr:from>
    <xdr:ext cx="534377" cy="259045"/>
    <xdr:sp macro="" textlink="">
      <xdr:nvSpPr>
        <xdr:cNvPr id="484" name="普通建設事業費 （ うち更新整備　）該当値テキスト"/>
        <xdr:cNvSpPr txBox="1"/>
      </xdr:nvSpPr>
      <xdr:spPr>
        <a:xfrm>
          <a:off x="10528300" y="164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12516</xdr:rowOff>
    </xdr:from>
    <xdr:to>
      <xdr:col>50</xdr:col>
      <xdr:colOff>165100</xdr:colOff>
      <xdr:row>96</xdr:row>
      <xdr:rowOff>114116</xdr:rowOff>
    </xdr:to>
    <xdr:sp macro="" textlink="">
      <xdr:nvSpPr>
        <xdr:cNvPr id="485" name="楕円 484"/>
        <xdr:cNvSpPr/>
      </xdr:nvSpPr>
      <xdr:spPr>
        <a:xfrm>
          <a:off x="9588500" y="16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105243</xdr:rowOff>
    </xdr:from>
    <xdr:ext cx="534377" cy="259045"/>
    <xdr:sp macro="" textlink="">
      <xdr:nvSpPr>
        <xdr:cNvPr id="486" name="テキスト ボックス 485"/>
        <xdr:cNvSpPr txBox="1"/>
      </xdr:nvSpPr>
      <xdr:spPr>
        <a:xfrm>
          <a:off x="9372111" y="165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55524</xdr:rowOff>
    </xdr:from>
    <xdr:to>
      <xdr:col>46</xdr:col>
      <xdr:colOff>38100</xdr:colOff>
      <xdr:row>96</xdr:row>
      <xdr:rowOff>157124</xdr:rowOff>
    </xdr:to>
    <xdr:sp macro="" textlink="">
      <xdr:nvSpPr>
        <xdr:cNvPr id="487" name="楕円 486"/>
        <xdr:cNvSpPr/>
      </xdr:nvSpPr>
      <xdr:spPr>
        <a:xfrm>
          <a:off x="8699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148251</xdr:rowOff>
    </xdr:from>
    <xdr:ext cx="534377" cy="259045"/>
    <xdr:sp macro="" textlink="">
      <xdr:nvSpPr>
        <xdr:cNvPr id="488" name="テキスト ボックス 487"/>
        <xdr:cNvSpPr txBox="1"/>
      </xdr:nvSpPr>
      <xdr:spPr>
        <a:xfrm>
          <a:off x="8483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156468</xdr:rowOff>
    </xdr:from>
    <xdr:to>
      <xdr:col>41</xdr:col>
      <xdr:colOff>101600</xdr:colOff>
      <xdr:row>98</xdr:row>
      <xdr:rowOff>86618</xdr:rowOff>
    </xdr:to>
    <xdr:sp macro="" textlink="">
      <xdr:nvSpPr>
        <xdr:cNvPr id="489" name="楕円 488"/>
        <xdr:cNvSpPr/>
      </xdr:nvSpPr>
      <xdr:spPr>
        <a:xfrm>
          <a:off x="7810500" y="16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77745</xdr:rowOff>
    </xdr:from>
    <xdr:ext cx="469744" cy="259045"/>
    <xdr:sp macro="" textlink="">
      <xdr:nvSpPr>
        <xdr:cNvPr id="490" name="テキスト ボックス 489"/>
        <xdr:cNvSpPr txBox="1"/>
      </xdr:nvSpPr>
      <xdr:spPr>
        <a:xfrm>
          <a:off x="7626428" y="16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63362</xdr:rowOff>
    </xdr:from>
    <xdr:to>
      <xdr:col>36</xdr:col>
      <xdr:colOff>165100</xdr:colOff>
      <xdr:row>97</xdr:row>
      <xdr:rowOff>164962</xdr:rowOff>
    </xdr:to>
    <xdr:sp macro="" textlink="">
      <xdr:nvSpPr>
        <xdr:cNvPr id="491" name="楕円 490"/>
        <xdr:cNvSpPr/>
      </xdr:nvSpPr>
      <xdr:spPr>
        <a:xfrm>
          <a:off x="6921500" y="166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156089</xdr:rowOff>
    </xdr:from>
    <xdr:ext cx="534377" cy="259045"/>
    <xdr:sp macro="" textlink="">
      <xdr:nvSpPr>
        <xdr:cNvPr id="492" name="テキスト ボックス 491"/>
        <xdr:cNvSpPr txBox="1"/>
      </xdr:nvSpPr>
      <xdr:spPr>
        <a:xfrm>
          <a:off x="6705111" y="167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6" name="直線コネクタ 515"/>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19" name="災害復旧事業費最大値テキスト"/>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0" name="直線コネクタ 519"/>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9398</xdr:rowOff>
    </xdr:from>
    <xdr:to>
      <xdr:col>85</xdr:col>
      <xdr:colOff>127000</xdr:colOff>
      <xdr:row>36</xdr:row>
      <xdr:rowOff>79692</xdr:rowOff>
    </xdr:to>
    <xdr:cxnSp macro="">
      <xdr:nvCxnSpPr>
        <xdr:cNvPr id="521" name="直線コネクタ 520"/>
        <xdr:cNvCxnSpPr/>
      </xdr:nvCxnSpPr>
      <xdr:spPr>
        <a:xfrm flipV="1">
          <a:off x="15481300" y="6181598"/>
          <a:ext cx="8382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2" name="災害復旧事業費平均値テキスト"/>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3" name="フローチャート: 判断 522"/>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79692</xdr:rowOff>
    </xdr:from>
    <xdr:to>
      <xdr:col>81</xdr:col>
      <xdr:colOff>50800</xdr:colOff>
      <xdr:row>38</xdr:row>
      <xdr:rowOff>91122</xdr:rowOff>
    </xdr:to>
    <xdr:cxnSp macro="">
      <xdr:nvCxnSpPr>
        <xdr:cNvPr id="524" name="直線コネクタ 523"/>
        <xdr:cNvCxnSpPr/>
      </xdr:nvCxnSpPr>
      <xdr:spPr>
        <a:xfrm flipV="1">
          <a:off x="14592300" y="6251892"/>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5" name="フローチャート: 判断 524"/>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6" name="テキスト ボックス 525"/>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91122</xdr:rowOff>
    </xdr:from>
    <xdr:to>
      <xdr:col>76</xdr:col>
      <xdr:colOff>114300</xdr:colOff>
      <xdr:row>39</xdr:row>
      <xdr:rowOff>4635</xdr:rowOff>
    </xdr:to>
    <xdr:cxnSp macro="">
      <xdr:nvCxnSpPr>
        <xdr:cNvPr id="527" name="直線コネクタ 526"/>
        <xdr:cNvCxnSpPr/>
      </xdr:nvCxnSpPr>
      <xdr:spPr>
        <a:xfrm flipV="1">
          <a:off x="13703300" y="6606222"/>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28" name="フローチャート: 判断 527"/>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29" name="テキスト ボックス 528"/>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4635</xdr:rowOff>
    </xdr:from>
    <xdr:to>
      <xdr:col>71</xdr:col>
      <xdr:colOff>177800</xdr:colOff>
      <xdr:row>39</xdr:row>
      <xdr:rowOff>37211</xdr:rowOff>
    </xdr:to>
    <xdr:cxnSp macro="">
      <xdr:nvCxnSpPr>
        <xdr:cNvPr id="530" name="直線コネクタ 529"/>
        <xdr:cNvCxnSpPr/>
      </xdr:nvCxnSpPr>
      <xdr:spPr>
        <a:xfrm flipV="1">
          <a:off x="12814300" y="669118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1" name="フローチャート: 判断 530"/>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2" name="テキスト ボックス 531"/>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3" name="フローチャート: 判断 532"/>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4" name="テキスト ボックス 533"/>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130048</xdr:rowOff>
    </xdr:from>
    <xdr:to>
      <xdr:col>85</xdr:col>
      <xdr:colOff>177800</xdr:colOff>
      <xdr:row>36</xdr:row>
      <xdr:rowOff>60198</xdr:rowOff>
    </xdr:to>
    <xdr:sp macro="" textlink="">
      <xdr:nvSpPr>
        <xdr:cNvPr id="540" name="楕円 539"/>
        <xdr:cNvSpPr/>
      </xdr:nvSpPr>
      <xdr:spPr>
        <a:xfrm>
          <a:off x="162687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152925</xdr:rowOff>
    </xdr:from>
    <xdr:ext cx="469744" cy="259045"/>
    <xdr:sp macro="" textlink="">
      <xdr:nvSpPr>
        <xdr:cNvPr id="541" name="災害復旧事業費該当値テキスト"/>
        <xdr:cNvSpPr txBox="1"/>
      </xdr:nvSpPr>
      <xdr:spPr>
        <a:xfrm>
          <a:off x="16370300" y="59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28892</xdr:rowOff>
    </xdr:from>
    <xdr:to>
      <xdr:col>81</xdr:col>
      <xdr:colOff>101600</xdr:colOff>
      <xdr:row>36</xdr:row>
      <xdr:rowOff>130492</xdr:rowOff>
    </xdr:to>
    <xdr:sp macro="" textlink="">
      <xdr:nvSpPr>
        <xdr:cNvPr id="542" name="楕円 541"/>
        <xdr:cNvSpPr/>
      </xdr:nvSpPr>
      <xdr:spPr>
        <a:xfrm>
          <a:off x="15430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147019</xdr:rowOff>
    </xdr:from>
    <xdr:ext cx="469744" cy="259045"/>
    <xdr:sp macro="" textlink="">
      <xdr:nvSpPr>
        <xdr:cNvPr id="543" name="テキスト ボックス 542"/>
        <xdr:cNvSpPr txBox="1"/>
      </xdr:nvSpPr>
      <xdr:spPr>
        <a:xfrm>
          <a:off x="15246428"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40322</xdr:rowOff>
    </xdr:from>
    <xdr:to>
      <xdr:col>76</xdr:col>
      <xdr:colOff>165100</xdr:colOff>
      <xdr:row>38</xdr:row>
      <xdr:rowOff>141922</xdr:rowOff>
    </xdr:to>
    <xdr:sp macro="" textlink="">
      <xdr:nvSpPr>
        <xdr:cNvPr id="544" name="楕円 543"/>
        <xdr:cNvSpPr/>
      </xdr:nvSpPr>
      <xdr:spPr>
        <a:xfrm>
          <a:off x="14541500" y="65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133049</xdr:rowOff>
    </xdr:from>
    <xdr:ext cx="378565" cy="259045"/>
    <xdr:sp macro="" textlink="">
      <xdr:nvSpPr>
        <xdr:cNvPr id="545" name="テキスト ボックス 544"/>
        <xdr:cNvSpPr txBox="1"/>
      </xdr:nvSpPr>
      <xdr:spPr>
        <a:xfrm>
          <a:off x="14403017" y="664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125285</xdr:rowOff>
    </xdr:from>
    <xdr:to>
      <xdr:col>72</xdr:col>
      <xdr:colOff>38100</xdr:colOff>
      <xdr:row>39</xdr:row>
      <xdr:rowOff>55435</xdr:rowOff>
    </xdr:to>
    <xdr:sp macro="" textlink="">
      <xdr:nvSpPr>
        <xdr:cNvPr id="546" name="楕円 545"/>
        <xdr:cNvSpPr/>
      </xdr:nvSpPr>
      <xdr:spPr>
        <a:xfrm>
          <a:off x="136525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46562</xdr:rowOff>
    </xdr:from>
    <xdr:ext cx="378565" cy="259045"/>
    <xdr:sp macro="" textlink="">
      <xdr:nvSpPr>
        <xdr:cNvPr id="547" name="テキスト ボックス 546"/>
        <xdr:cNvSpPr txBox="1"/>
      </xdr:nvSpPr>
      <xdr:spPr>
        <a:xfrm>
          <a:off x="13514017" y="6733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157861</xdr:rowOff>
    </xdr:from>
    <xdr:to>
      <xdr:col>67</xdr:col>
      <xdr:colOff>101600</xdr:colOff>
      <xdr:row>39</xdr:row>
      <xdr:rowOff>88011</xdr:rowOff>
    </xdr:to>
    <xdr:sp macro="" textlink="">
      <xdr:nvSpPr>
        <xdr:cNvPr id="548" name="楕円 547"/>
        <xdr:cNvSpPr/>
      </xdr:nvSpPr>
      <xdr:spPr>
        <a:xfrm>
          <a:off x="12763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79138</xdr:rowOff>
    </xdr:from>
    <xdr:ext cx="313932" cy="259045"/>
    <xdr:sp macro="" textlink="">
      <xdr:nvSpPr>
        <xdr:cNvPr id="549" name="テキスト ボックス 548"/>
        <xdr:cNvSpPr txBox="1"/>
      </xdr:nvSpPr>
      <xdr:spPr>
        <a:xfrm>
          <a:off x="12657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5" name="直線コネクタ 624"/>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6" name="公債費最小値テキスト"/>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7" name="直線コネクタ 626"/>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28" name="公債費最大値テキスト"/>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29" name="直線コネクタ 628"/>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5871</xdr:rowOff>
    </xdr:from>
    <xdr:to>
      <xdr:col>85</xdr:col>
      <xdr:colOff>127000</xdr:colOff>
      <xdr:row>78</xdr:row>
      <xdr:rowOff>31474</xdr:rowOff>
    </xdr:to>
    <xdr:cxnSp macro="">
      <xdr:nvCxnSpPr>
        <xdr:cNvPr id="630" name="直線コネクタ 629"/>
        <xdr:cNvCxnSpPr/>
      </xdr:nvCxnSpPr>
      <xdr:spPr>
        <a:xfrm>
          <a:off x="15481300" y="13378971"/>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1" name="公債費平均値テキスト"/>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2" name="フローチャート: 判断 631"/>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5871</xdr:rowOff>
    </xdr:from>
    <xdr:to>
      <xdr:col>81</xdr:col>
      <xdr:colOff>50800</xdr:colOff>
      <xdr:row>78</xdr:row>
      <xdr:rowOff>92380</xdr:rowOff>
    </xdr:to>
    <xdr:cxnSp macro="">
      <xdr:nvCxnSpPr>
        <xdr:cNvPr id="633" name="直線コネクタ 632"/>
        <xdr:cNvCxnSpPr/>
      </xdr:nvCxnSpPr>
      <xdr:spPr>
        <a:xfrm flipV="1">
          <a:off x="14592300" y="13378971"/>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4" name="フローチャート: 判断 633"/>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5" name="テキスト ボックス 634"/>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92380</xdr:rowOff>
    </xdr:from>
    <xdr:to>
      <xdr:col>76</xdr:col>
      <xdr:colOff>114300</xdr:colOff>
      <xdr:row>78</xdr:row>
      <xdr:rowOff>94535</xdr:rowOff>
    </xdr:to>
    <xdr:cxnSp macro="">
      <xdr:nvCxnSpPr>
        <xdr:cNvPr id="636" name="直線コネクタ 635"/>
        <xdr:cNvCxnSpPr/>
      </xdr:nvCxnSpPr>
      <xdr:spPr>
        <a:xfrm flipV="1">
          <a:off x="13703300" y="134654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7" name="フローチャート: 判断 636"/>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38" name="テキスト ボックス 637"/>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94535</xdr:rowOff>
    </xdr:from>
    <xdr:to>
      <xdr:col>71</xdr:col>
      <xdr:colOff>177800</xdr:colOff>
      <xdr:row>78</xdr:row>
      <xdr:rowOff>132451</xdr:rowOff>
    </xdr:to>
    <xdr:cxnSp macro="">
      <xdr:nvCxnSpPr>
        <xdr:cNvPr id="639" name="直線コネクタ 638"/>
        <xdr:cNvCxnSpPr/>
      </xdr:nvCxnSpPr>
      <xdr:spPr>
        <a:xfrm flipV="1">
          <a:off x="12814300" y="13467635"/>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0" name="フローチャート: 判断 639"/>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1" name="テキスト ボックス 640"/>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2" name="フローチャート: 判断 641"/>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3" name="テキスト ボックス 642"/>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152124</xdr:rowOff>
    </xdr:from>
    <xdr:to>
      <xdr:col>85</xdr:col>
      <xdr:colOff>177800</xdr:colOff>
      <xdr:row>78</xdr:row>
      <xdr:rowOff>82274</xdr:rowOff>
    </xdr:to>
    <xdr:sp macro="" textlink="">
      <xdr:nvSpPr>
        <xdr:cNvPr id="649" name="楕円 648"/>
        <xdr:cNvSpPr/>
      </xdr:nvSpPr>
      <xdr:spPr>
        <a:xfrm>
          <a:off x="16268700" y="133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67051</xdr:rowOff>
    </xdr:from>
    <xdr:ext cx="534377" cy="259045"/>
    <xdr:sp macro="" textlink="">
      <xdr:nvSpPr>
        <xdr:cNvPr id="650" name="公債費該当値テキスト"/>
        <xdr:cNvSpPr txBox="1"/>
      </xdr:nvSpPr>
      <xdr:spPr>
        <a:xfrm>
          <a:off x="16370300" y="1326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126521</xdr:rowOff>
    </xdr:from>
    <xdr:to>
      <xdr:col>81</xdr:col>
      <xdr:colOff>101600</xdr:colOff>
      <xdr:row>78</xdr:row>
      <xdr:rowOff>56671</xdr:rowOff>
    </xdr:to>
    <xdr:sp macro="" textlink="">
      <xdr:nvSpPr>
        <xdr:cNvPr id="651" name="楕円 650"/>
        <xdr:cNvSpPr/>
      </xdr:nvSpPr>
      <xdr:spPr>
        <a:xfrm>
          <a:off x="154305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47798</xdr:rowOff>
    </xdr:from>
    <xdr:ext cx="534377" cy="259045"/>
    <xdr:sp macro="" textlink="">
      <xdr:nvSpPr>
        <xdr:cNvPr id="652" name="テキスト ボックス 651"/>
        <xdr:cNvSpPr txBox="1"/>
      </xdr:nvSpPr>
      <xdr:spPr>
        <a:xfrm>
          <a:off x="15214111" y="134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41580</xdr:rowOff>
    </xdr:from>
    <xdr:to>
      <xdr:col>76</xdr:col>
      <xdr:colOff>165100</xdr:colOff>
      <xdr:row>78</xdr:row>
      <xdr:rowOff>143180</xdr:rowOff>
    </xdr:to>
    <xdr:sp macro="" textlink="">
      <xdr:nvSpPr>
        <xdr:cNvPr id="653" name="楕円 652"/>
        <xdr:cNvSpPr/>
      </xdr:nvSpPr>
      <xdr:spPr>
        <a:xfrm>
          <a:off x="14541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134307</xdr:rowOff>
    </xdr:from>
    <xdr:ext cx="534377" cy="259045"/>
    <xdr:sp macro="" textlink="">
      <xdr:nvSpPr>
        <xdr:cNvPr id="654" name="テキスト ボックス 653"/>
        <xdr:cNvSpPr txBox="1"/>
      </xdr:nvSpPr>
      <xdr:spPr>
        <a:xfrm>
          <a:off x="14325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43735</xdr:rowOff>
    </xdr:from>
    <xdr:to>
      <xdr:col>72</xdr:col>
      <xdr:colOff>38100</xdr:colOff>
      <xdr:row>78</xdr:row>
      <xdr:rowOff>145335</xdr:rowOff>
    </xdr:to>
    <xdr:sp macro="" textlink="">
      <xdr:nvSpPr>
        <xdr:cNvPr id="655" name="楕円 654"/>
        <xdr:cNvSpPr/>
      </xdr:nvSpPr>
      <xdr:spPr>
        <a:xfrm>
          <a:off x="13652500" y="13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136462</xdr:rowOff>
    </xdr:from>
    <xdr:ext cx="534377" cy="259045"/>
    <xdr:sp macro="" textlink="">
      <xdr:nvSpPr>
        <xdr:cNvPr id="656" name="テキスト ボックス 655"/>
        <xdr:cNvSpPr txBox="1"/>
      </xdr:nvSpPr>
      <xdr:spPr>
        <a:xfrm>
          <a:off x="13436111" y="135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81651</xdr:rowOff>
    </xdr:from>
    <xdr:to>
      <xdr:col>67</xdr:col>
      <xdr:colOff>101600</xdr:colOff>
      <xdr:row>79</xdr:row>
      <xdr:rowOff>11801</xdr:rowOff>
    </xdr:to>
    <xdr:sp macro="" textlink="">
      <xdr:nvSpPr>
        <xdr:cNvPr id="657" name="楕円 656"/>
        <xdr:cNvSpPr/>
      </xdr:nvSpPr>
      <xdr:spPr>
        <a:xfrm>
          <a:off x="12763500" y="134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2928</xdr:rowOff>
    </xdr:from>
    <xdr:ext cx="534377" cy="259045"/>
    <xdr:sp macro="" textlink="">
      <xdr:nvSpPr>
        <xdr:cNvPr id="658" name="テキスト ボックス 657"/>
        <xdr:cNvSpPr txBox="1"/>
      </xdr:nvSpPr>
      <xdr:spPr>
        <a:xfrm>
          <a:off x="12547111" y="135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4" name="テキスト ボックス 67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6" name="テキスト ボックス 67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2" name="直線コネクタ 681"/>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3" name="積立金最小値テキスト"/>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4" name="直線コネクタ 683"/>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5" name="積立金最大値テキスト"/>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6" name="直線コネクタ 685"/>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41148</xdr:rowOff>
    </xdr:from>
    <xdr:to>
      <xdr:col>85</xdr:col>
      <xdr:colOff>127000</xdr:colOff>
      <xdr:row>98</xdr:row>
      <xdr:rowOff>114173</xdr:rowOff>
    </xdr:to>
    <xdr:cxnSp macro="">
      <xdr:nvCxnSpPr>
        <xdr:cNvPr id="687" name="直線コネクタ 686"/>
        <xdr:cNvCxnSpPr/>
      </xdr:nvCxnSpPr>
      <xdr:spPr>
        <a:xfrm>
          <a:off x="15481300" y="16843248"/>
          <a:ext cx="8382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88" name="積立金平均値テキスト"/>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89" name="フローチャート: 判断 688"/>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170053</xdr:rowOff>
    </xdr:from>
    <xdr:to>
      <xdr:col>81</xdr:col>
      <xdr:colOff>50800</xdr:colOff>
      <xdr:row>98</xdr:row>
      <xdr:rowOff>41148</xdr:rowOff>
    </xdr:to>
    <xdr:cxnSp macro="">
      <xdr:nvCxnSpPr>
        <xdr:cNvPr id="690" name="直線コネクタ 689"/>
        <xdr:cNvCxnSpPr/>
      </xdr:nvCxnSpPr>
      <xdr:spPr>
        <a:xfrm>
          <a:off x="14592300" y="16629253"/>
          <a:ext cx="889000" cy="2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1" name="フローチャート: 判断 690"/>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2" name="テキスト ボックス 691"/>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170053</xdr:rowOff>
    </xdr:from>
    <xdr:to>
      <xdr:col>76</xdr:col>
      <xdr:colOff>114300</xdr:colOff>
      <xdr:row>97</xdr:row>
      <xdr:rowOff>110871</xdr:rowOff>
    </xdr:to>
    <xdr:cxnSp macro="">
      <xdr:nvCxnSpPr>
        <xdr:cNvPr id="693" name="直線コネクタ 692"/>
        <xdr:cNvCxnSpPr/>
      </xdr:nvCxnSpPr>
      <xdr:spPr>
        <a:xfrm flipV="1">
          <a:off x="13703300" y="16629253"/>
          <a:ext cx="889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4" name="フローチャート: 判断 693"/>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5" name="テキスト ボックス 694"/>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110871</xdr:rowOff>
    </xdr:from>
    <xdr:to>
      <xdr:col>71</xdr:col>
      <xdr:colOff>177800</xdr:colOff>
      <xdr:row>98</xdr:row>
      <xdr:rowOff>88137</xdr:rowOff>
    </xdr:to>
    <xdr:cxnSp macro="">
      <xdr:nvCxnSpPr>
        <xdr:cNvPr id="696" name="直線コネクタ 695"/>
        <xdr:cNvCxnSpPr/>
      </xdr:nvCxnSpPr>
      <xdr:spPr>
        <a:xfrm flipV="1">
          <a:off x="12814300" y="16741521"/>
          <a:ext cx="889000" cy="1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7" name="フローチャート: 判断 696"/>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698" name="テキスト ボックス 697"/>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699" name="フローチャート: 判断 698"/>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0" name="テキスト ボックス 699"/>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63373</xdr:rowOff>
    </xdr:from>
    <xdr:to>
      <xdr:col>85</xdr:col>
      <xdr:colOff>177800</xdr:colOff>
      <xdr:row>98</xdr:row>
      <xdr:rowOff>164973</xdr:rowOff>
    </xdr:to>
    <xdr:sp macro="" textlink="">
      <xdr:nvSpPr>
        <xdr:cNvPr id="706" name="楕円 705"/>
        <xdr:cNvSpPr/>
      </xdr:nvSpPr>
      <xdr:spPr>
        <a:xfrm>
          <a:off x="16268700" y="16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149750</xdr:rowOff>
    </xdr:from>
    <xdr:ext cx="378565" cy="259045"/>
    <xdr:sp macro="" textlink="">
      <xdr:nvSpPr>
        <xdr:cNvPr id="707" name="積立金該当値テキスト"/>
        <xdr:cNvSpPr txBox="1"/>
      </xdr:nvSpPr>
      <xdr:spPr>
        <a:xfrm>
          <a:off x="16370300" y="16780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161798</xdr:rowOff>
    </xdr:from>
    <xdr:to>
      <xdr:col>81</xdr:col>
      <xdr:colOff>101600</xdr:colOff>
      <xdr:row>98</xdr:row>
      <xdr:rowOff>91948</xdr:rowOff>
    </xdr:to>
    <xdr:sp macro="" textlink="">
      <xdr:nvSpPr>
        <xdr:cNvPr id="708" name="楕円 707"/>
        <xdr:cNvSpPr/>
      </xdr:nvSpPr>
      <xdr:spPr>
        <a:xfrm>
          <a:off x="15430500" y="167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83075</xdr:rowOff>
    </xdr:from>
    <xdr:ext cx="469744" cy="259045"/>
    <xdr:sp macro="" textlink="">
      <xdr:nvSpPr>
        <xdr:cNvPr id="709" name="テキスト ボックス 708"/>
        <xdr:cNvSpPr txBox="1"/>
      </xdr:nvSpPr>
      <xdr:spPr>
        <a:xfrm>
          <a:off x="15246428" y="1688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119253</xdr:rowOff>
    </xdr:from>
    <xdr:to>
      <xdr:col>76</xdr:col>
      <xdr:colOff>165100</xdr:colOff>
      <xdr:row>97</xdr:row>
      <xdr:rowOff>49403</xdr:rowOff>
    </xdr:to>
    <xdr:sp macro="" textlink="">
      <xdr:nvSpPr>
        <xdr:cNvPr id="710" name="楕円 709"/>
        <xdr:cNvSpPr/>
      </xdr:nvSpPr>
      <xdr:spPr>
        <a:xfrm>
          <a:off x="14541500" y="165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40530</xdr:rowOff>
    </xdr:from>
    <xdr:ext cx="469744" cy="259045"/>
    <xdr:sp macro="" textlink="">
      <xdr:nvSpPr>
        <xdr:cNvPr id="711" name="テキスト ボックス 710"/>
        <xdr:cNvSpPr txBox="1"/>
      </xdr:nvSpPr>
      <xdr:spPr>
        <a:xfrm>
          <a:off x="14357428" y="1667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60071</xdr:rowOff>
    </xdr:from>
    <xdr:to>
      <xdr:col>72</xdr:col>
      <xdr:colOff>38100</xdr:colOff>
      <xdr:row>97</xdr:row>
      <xdr:rowOff>161671</xdr:rowOff>
    </xdr:to>
    <xdr:sp macro="" textlink="">
      <xdr:nvSpPr>
        <xdr:cNvPr id="712" name="楕円 711"/>
        <xdr:cNvSpPr/>
      </xdr:nvSpPr>
      <xdr:spPr>
        <a:xfrm>
          <a:off x="13652500" y="166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152798</xdr:rowOff>
    </xdr:from>
    <xdr:ext cx="469744" cy="259045"/>
    <xdr:sp macro="" textlink="">
      <xdr:nvSpPr>
        <xdr:cNvPr id="713" name="テキスト ボックス 712"/>
        <xdr:cNvSpPr txBox="1"/>
      </xdr:nvSpPr>
      <xdr:spPr>
        <a:xfrm>
          <a:off x="13468428"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37337</xdr:rowOff>
    </xdr:from>
    <xdr:to>
      <xdr:col>67</xdr:col>
      <xdr:colOff>101600</xdr:colOff>
      <xdr:row>98</xdr:row>
      <xdr:rowOff>138937</xdr:rowOff>
    </xdr:to>
    <xdr:sp macro="" textlink="">
      <xdr:nvSpPr>
        <xdr:cNvPr id="714" name="楕円 713"/>
        <xdr:cNvSpPr/>
      </xdr:nvSpPr>
      <xdr:spPr>
        <a:xfrm>
          <a:off x="12763500" y="168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130064</xdr:rowOff>
    </xdr:from>
    <xdr:ext cx="469744" cy="259045"/>
    <xdr:sp macro="" textlink="">
      <xdr:nvSpPr>
        <xdr:cNvPr id="715" name="テキスト ボックス 714"/>
        <xdr:cNvSpPr txBox="1"/>
      </xdr:nvSpPr>
      <xdr:spPr>
        <a:xfrm>
          <a:off x="12579428" y="169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9" name="直線コネクタ 738"/>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2" name="投資及び出資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3" name="直線コネクタ 742"/>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5" name="投資及び出資金平均値テキスト"/>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6" name="フローチャート: 判断 745"/>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48" name="フローチャート: 判断 747"/>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49" name="テキスト ボックス 748"/>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41783</xdr:rowOff>
    </xdr:from>
    <xdr:to>
      <xdr:col>107</xdr:col>
      <xdr:colOff>50800</xdr:colOff>
      <xdr:row>39</xdr:row>
      <xdr:rowOff>44450</xdr:rowOff>
    </xdr:to>
    <xdr:cxnSp macro="">
      <xdr:nvCxnSpPr>
        <xdr:cNvPr id="750" name="直線コネクタ 749"/>
        <xdr:cNvCxnSpPr/>
      </xdr:nvCxnSpPr>
      <xdr:spPr>
        <a:xfrm>
          <a:off x="19545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1" name="フローチャート: 判断 750"/>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2" name="テキスト ボックス 751"/>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39497</xdr:rowOff>
    </xdr:from>
    <xdr:to>
      <xdr:col>102</xdr:col>
      <xdr:colOff>114300</xdr:colOff>
      <xdr:row>39</xdr:row>
      <xdr:rowOff>41783</xdr:rowOff>
    </xdr:to>
    <xdr:cxnSp macro="">
      <xdr:nvCxnSpPr>
        <xdr:cNvPr id="753" name="直線コネクタ 752"/>
        <xdr:cNvCxnSpPr/>
      </xdr:nvCxnSpPr>
      <xdr:spPr>
        <a:xfrm>
          <a:off x="18656300" y="67260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4" name="フローチャート: 判断 753"/>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5" name="テキスト ボックス 754"/>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6" name="フローチャート: 判断 755"/>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7" name="テキスト ボックス 756"/>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162433</xdr:rowOff>
    </xdr:from>
    <xdr:to>
      <xdr:col>102</xdr:col>
      <xdr:colOff>165100</xdr:colOff>
      <xdr:row>39</xdr:row>
      <xdr:rowOff>92583</xdr:rowOff>
    </xdr:to>
    <xdr:sp macro="" textlink="">
      <xdr:nvSpPr>
        <xdr:cNvPr id="769" name="楕円 768"/>
        <xdr:cNvSpPr/>
      </xdr:nvSpPr>
      <xdr:spPr>
        <a:xfrm>
          <a:off x="19494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83710</xdr:rowOff>
    </xdr:from>
    <xdr:ext cx="249299" cy="259045"/>
    <xdr:sp macro="" textlink="">
      <xdr:nvSpPr>
        <xdr:cNvPr id="770" name="テキスト ボックス 769"/>
        <xdr:cNvSpPr txBox="1"/>
      </xdr:nvSpPr>
      <xdr:spPr>
        <a:xfrm>
          <a:off x="19420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160147</xdr:rowOff>
    </xdr:from>
    <xdr:to>
      <xdr:col>98</xdr:col>
      <xdr:colOff>38100</xdr:colOff>
      <xdr:row>39</xdr:row>
      <xdr:rowOff>90297</xdr:rowOff>
    </xdr:to>
    <xdr:sp macro="" textlink="">
      <xdr:nvSpPr>
        <xdr:cNvPr id="771" name="楕円 770"/>
        <xdr:cNvSpPr/>
      </xdr:nvSpPr>
      <xdr:spPr>
        <a:xfrm>
          <a:off x="18605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81424</xdr:rowOff>
    </xdr:from>
    <xdr:ext cx="313932" cy="259045"/>
    <xdr:sp macro="" textlink="">
      <xdr:nvSpPr>
        <xdr:cNvPr id="772" name="テキスト ボックス 771"/>
        <xdr:cNvSpPr txBox="1"/>
      </xdr:nvSpPr>
      <xdr:spPr>
        <a:xfrm>
          <a:off x="18499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8" name="テキスト ボックス 78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0" name="テキスト ボックス 78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6" name="直線コネクタ 795"/>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7" name="貸付金最小値テキスト"/>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8" name="直線コネクタ 797"/>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9" name="貸付金最大値テキスト"/>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0" name="直線コネクタ 799"/>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71927</xdr:rowOff>
    </xdr:from>
    <xdr:to>
      <xdr:col>116</xdr:col>
      <xdr:colOff>63500</xdr:colOff>
      <xdr:row>58</xdr:row>
      <xdr:rowOff>110996</xdr:rowOff>
    </xdr:to>
    <xdr:cxnSp macro="">
      <xdr:nvCxnSpPr>
        <xdr:cNvPr id="801" name="直線コネクタ 800"/>
        <xdr:cNvCxnSpPr/>
      </xdr:nvCxnSpPr>
      <xdr:spPr>
        <a:xfrm flipV="1">
          <a:off x="21323300" y="10016027"/>
          <a:ext cx="8382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2" name="貸付金平均値テキスト"/>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3" name="フローチャート: 判断 802"/>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106325</xdr:rowOff>
    </xdr:from>
    <xdr:to>
      <xdr:col>111</xdr:col>
      <xdr:colOff>177800</xdr:colOff>
      <xdr:row>58</xdr:row>
      <xdr:rowOff>110996</xdr:rowOff>
    </xdr:to>
    <xdr:cxnSp macro="">
      <xdr:nvCxnSpPr>
        <xdr:cNvPr id="804" name="直線コネクタ 803"/>
        <xdr:cNvCxnSpPr/>
      </xdr:nvCxnSpPr>
      <xdr:spPr>
        <a:xfrm>
          <a:off x="20434300" y="10050425"/>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5" name="フローチャート: 判断 804"/>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6" name="テキスト ボックス 805"/>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89385</xdr:rowOff>
    </xdr:from>
    <xdr:to>
      <xdr:col>107</xdr:col>
      <xdr:colOff>50800</xdr:colOff>
      <xdr:row>58</xdr:row>
      <xdr:rowOff>106325</xdr:rowOff>
    </xdr:to>
    <xdr:cxnSp macro="">
      <xdr:nvCxnSpPr>
        <xdr:cNvPr id="807" name="直線コネクタ 806"/>
        <xdr:cNvCxnSpPr/>
      </xdr:nvCxnSpPr>
      <xdr:spPr>
        <a:xfrm>
          <a:off x="19545300" y="10033485"/>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8" name="フローチャート: 判断 807"/>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09" name="テキスト ボックス 808"/>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89385</xdr:rowOff>
    </xdr:from>
    <xdr:to>
      <xdr:col>102</xdr:col>
      <xdr:colOff>114300</xdr:colOff>
      <xdr:row>58</xdr:row>
      <xdr:rowOff>95962</xdr:rowOff>
    </xdr:to>
    <xdr:cxnSp macro="">
      <xdr:nvCxnSpPr>
        <xdr:cNvPr id="810" name="直線コネクタ 809"/>
        <xdr:cNvCxnSpPr/>
      </xdr:nvCxnSpPr>
      <xdr:spPr>
        <a:xfrm flipV="1">
          <a:off x="18656300" y="10033485"/>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1" name="フローチャート: 判断 810"/>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2" name="テキスト ボックス 811"/>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3" name="フローチャート: 判断 812"/>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4" name="テキスト ボックス 813"/>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21127</xdr:rowOff>
    </xdr:from>
    <xdr:to>
      <xdr:col>116</xdr:col>
      <xdr:colOff>114300</xdr:colOff>
      <xdr:row>58</xdr:row>
      <xdr:rowOff>122727</xdr:rowOff>
    </xdr:to>
    <xdr:sp macro="" textlink="">
      <xdr:nvSpPr>
        <xdr:cNvPr id="820" name="楕円 819"/>
        <xdr:cNvSpPr/>
      </xdr:nvSpPr>
      <xdr:spPr>
        <a:xfrm>
          <a:off x="22110700" y="99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171004</xdr:rowOff>
    </xdr:from>
    <xdr:ext cx="534377" cy="259045"/>
    <xdr:sp macro="" textlink="">
      <xdr:nvSpPr>
        <xdr:cNvPr id="821" name="貸付金該当値テキスト"/>
        <xdr:cNvSpPr txBox="1"/>
      </xdr:nvSpPr>
      <xdr:spPr>
        <a:xfrm>
          <a:off x="22212300" y="99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60196</xdr:rowOff>
    </xdr:from>
    <xdr:to>
      <xdr:col>112</xdr:col>
      <xdr:colOff>38100</xdr:colOff>
      <xdr:row>58</xdr:row>
      <xdr:rowOff>161796</xdr:rowOff>
    </xdr:to>
    <xdr:sp macro="" textlink="">
      <xdr:nvSpPr>
        <xdr:cNvPr id="822" name="楕円 821"/>
        <xdr:cNvSpPr/>
      </xdr:nvSpPr>
      <xdr:spPr>
        <a:xfrm>
          <a:off x="21272500" y="10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152923</xdr:rowOff>
    </xdr:from>
    <xdr:ext cx="534377" cy="259045"/>
    <xdr:sp macro="" textlink="">
      <xdr:nvSpPr>
        <xdr:cNvPr id="823" name="テキスト ボックス 822"/>
        <xdr:cNvSpPr txBox="1"/>
      </xdr:nvSpPr>
      <xdr:spPr>
        <a:xfrm>
          <a:off x="21056111" y="100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55525</xdr:rowOff>
    </xdr:from>
    <xdr:to>
      <xdr:col>107</xdr:col>
      <xdr:colOff>101600</xdr:colOff>
      <xdr:row>58</xdr:row>
      <xdr:rowOff>157125</xdr:rowOff>
    </xdr:to>
    <xdr:sp macro="" textlink="">
      <xdr:nvSpPr>
        <xdr:cNvPr id="824" name="楕円 823"/>
        <xdr:cNvSpPr/>
      </xdr:nvSpPr>
      <xdr:spPr>
        <a:xfrm>
          <a:off x="203835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148252</xdr:rowOff>
    </xdr:from>
    <xdr:ext cx="534377" cy="259045"/>
    <xdr:sp macro="" textlink="">
      <xdr:nvSpPr>
        <xdr:cNvPr id="825" name="テキスト ボックス 824"/>
        <xdr:cNvSpPr txBox="1"/>
      </xdr:nvSpPr>
      <xdr:spPr>
        <a:xfrm>
          <a:off x="20167111" y="1009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38585</xdr:rowOff>
    </xdr:from>
    <xdr:to>
      <xdr:col>102</xdr:col>
      <xdr:colOff>165100</xdr:colOff>
      <xdr:row>58</xdr:row>
      <xdr:rowOff>140185</xdr:rowOff>
    </xdr:to>
    <xdr:sp macro="" textlink="">
      <xdr:nvSpPr>
        <xdr:cNvPr id="826" name="楕円 825"/>
        <xdr:cNvSpPr/>
      </xdr:nvSpPr>
      <xdr:spPr>
        <a:xfrm>
          <a:off x="19494500" y="9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131312</xdr:rowOff>
    </xdr:from>
    <xdr:ext cx="534377" cy="259045"/>
    <xdr:sp macro="" textlink="">
      <xdr:nvSpPr>
        <xdr:cNvPr id="827" name="テキスト ボックス 826"/>
        <xdr:cNvSpPr txBox="1"/>
      </xdr:nvSpPr>
      <xdr:spPr>
        <a:xfrm>
          <a:off x="19278111" y="100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45162</xdr:rowOff>
    </xdr:from>
    <xdr:to>
      <xdr:col>98</xdr:col>
      <xdr:colOff>38100</xdr:colOff>
      <xdr:row>58</xdr:row>
      <xdr:rowOff>146762</xdr:rowOff>
    </xdr:to>
    <xdr:sp macro="" textlink="">
      <xdr:nvSpPr>
        <xdr:cNvPr id="828" name="楕円 827"/>
        <xdr:cNvSpPr/>
      </xdr:nvSpPr>
      <xdr:spPr>
        <a:xfrm>
          <a:off x="18605500" y="99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137889</xdr:rowOff>
    </xdr:from>
    <xdr:ext cx="534377" cy="259045"/>
    <xdr:sp macro="" textlink="">
      <xdr:nvSpPr>
        <xdr:cNvPr id="829" name="テキスト ボックス 828"/>
        <xdr:cNvSpPr txBox="1"/>
      </xdr:nvSpPr>
      <xdr:spPr>
        <a:xfrm>
          <a:off x="18389111" y="100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2" name="直線コネクタ 851"/>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3" name="繰出金最小値テキスト"/>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4" name="直線コネクタ 853"/>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5" name="繰出金最大値テキスト"/>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6" name="直線コネクタ 855"/>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70892</xdr:rowOff>
    </xdr:from>
    <xdr:to>
      <xdr:col>116</xdr:col>
      <xdr:colOff>63500</xdr:colOff>
      <xdr:row>76</xdr:row>
      <xdr:rowOff>105502</xdr:rowOff>
    </xdr:to>
    <xdr:cxnSp macro="">
      <xdr:nvCxnSpPr>
        <xdr:cNvPr id="857" name="直線コネクタ 856"/>
        <xdr:cNvCxnSpPr/>
      </xdr:nvCxnSpPr>
      <xdr:spPr>
        <a:xfrm>
          <a:off x="21323300" y="13101092"/>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58" name="繰出金平均値テキスト"/>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9" name="フローチャート: 判断 858"/>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55575</xdr:rowOff>
    </xdr:from>
    <xdr:to>
      <xdr:col>111</xdr:col>
      <xdr:colOff>177800</xdr:colOff>
      <xdr:row>76</xdr:row>
      <xdr:rowOff>70892</xdr:rowOff>
    </xdr:to>
    <xdr:cxnSp macro="">
      <xdr:nvCxnSpPr>
        <xdr:cNvPr id="860" name="直線コネクタ 859"/>
        <xdr:cNvCxnSpPr/>
      </xdr:nvCxnSpPr>
      <xdr:spPr>
        <a:xfrm>
          <a:off x="20434300" y="1308577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1" name="フローチャート: 判断 860"/>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2" name="テキスト ボックス 861"/>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42591</xdr:rowOff>
    </xdr:from>
    <xdr:to>
      <xdr:col>107</xdr:col>
      <xdr:colOff>50800</xdr:colOff>
      <xdr:row>76</xdr:row>
      <xdr:rowOff>55575</xdr:rowOff>
    </xdr:to>
    <xdr:cxnSp macro="">
      <xdr:nvCxnSpPr>
        <xdr:cNvPr id="863" name="直線コネクタ 862"/>
        <xdr:cNvCxnSpPr/>
      </xdr:nvCxnSpPr>
      <xdr:spPr>
        <a:xfrm>
          <a:off x="19545300" y="13072791"/>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4" name="フローチャート: 判断 863"/>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5" name="テキスト ボックス 864"/>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42591</xdr:rowOff>
    </xdr:from>
    <xdr:to>
      <xdr:col>102</xdr:col>
      <xdr:colOff>114300</xdr:colOff>
      <xdr:row>76</xdr:row>
      <xdr:rowOff>64901</xdr:rowOff>
    </xdr:to>
    <xdr:cxnSp macro="">
      <xdr:nvCxnSpPr>
        <xdr:cNvPr id="866" name="直線コネクタ 865"/>
        <xdr:cNvCxnSpPr/>
      </xdr:nvCxnSpPr>
      <xdr:spPr>
        <a:xfrm flipV="1">
          <a:off x="18656300" y="13072791"/>
          <a:ext cx="889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7" name="フローチャート: 判断 866"/>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68" name="テキスト ボックス 867"/>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9" name="フローチャート: 判断 868"/>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0" name="テキスト ボックス 869"/>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54702</xdr:rowOff>
    </xdr:from>
    <xdr:to>
      <xdr:col>116</xdr:col>
      <xdr:colOff>114300</xdr:colOff>
      <xdr:row>76</xdr:row>
      <xdr:rowOff>156302</xdr:rowOff>
    </xdr:to>
    <xdr:sp macro="" textlink="">
      <xdr:nvSpPr>
        <xdr:cNvPr id="876" name="楕円 875"/>
        <xdr:cNvSpPr/>
      </xdr:nvSpPr>
      <xdr:spPr>
        <a:xfrm>
          <a:off x="22110700" y="130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33129</xdr:rowOff>
    </xdr:from>
    <xdr:ext cx="534377" cy="259045"/>
    <xdr:sp macro="" textlink="">
      <xdr:nvSpPr>
        <xdr:cNvPr id="877" name="繰出金該当値テキスト"/>
        <xdr:cNvSpPr txBox="1"/>
      </xdr:nvSpPr>
      <xdr:spPr>
        <a:xfrm>
          <a:off x="22212300" y="1306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20092</xdr:rowOff>
    </xdr:from>
    <xdr:to>
      <xdr:col>112</xdr:col>
      <xdr:colOff>38100</xdr:colOff>
      <xdr:row>76</xdr:row>
      <xdr:rowOff>121692</xdr:rowOff>
    </xdr:to>
    <xdr:sp macro="" textlink="">
      <xdr:nvSpPr>
        <xdr:cNvPr id="878" name="楕円 877"/>
        <xdr:cNvSpPr/>
      </xdr:nvSpPr>
      <xdr:spPr>
        <a:xfrm>
          <a:off x="21272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112819</xdr:rowOff>
    </xdr:from>
    <xdr:ext cx="534377" cy="259045"/>
    <xdr:sp macro="" textlink="">
      <xdr:nvSpPr>
        <xdr:cNvPr id="879" name="テキスト ボックス 878"/>
        <xdr:cNvSpPr txBox="1"/>
      </xdr:nvSpPr>
      <xdr:spPr>
        <a:xfrm>
          <a:off x="21056111" y="13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4775</xdr:rowOff>
    </xdr:from>
    <xdr:to>
      <xdr:col>107</xdr:col>
      <xdr:colOff>101600</xdr:colOff>
      <xdr:row>76</xdr:row>
      <xdr:rowOff>106375</xdr:rowOff>
    </xdr:to>
    <xdr:sp macro="" textlink="">
      <xdr:nvSpPr>
        <xdr:cNvPr id="880" name="楕円 879"/>
        <xdr:cNvSpPr/>
      </xdr:nvSpPr>
      <xdr:spPr>
        <a:xfrm>
          <a:off x="203835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97502</xdr:rowOff>
    </xdr:from>
    <xdr:ext cx="534377" cy="259045"/>
    <xdr:sp macro="" textlink="">
      <xdr:nvSpPr>
        <xdr:cNvPr id="881" name="テキスト ボックス 880"/>
        <xdr:cNvSpPr txBox="1"/>
      </xdr:nvSpPr>
      <xdr:spPr>
        <a:xfrm>
          <a:off x="20167111" y="131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163241</xdr:rowOff>
    </xdr:from>
    <xdr:to>
      <xdr:col>102</xdr:col>
      <xdr:colOff>165100</xdr:colOff>
      <xdr:row>76</xdr:row>
      <xdr:rowOff>93391</xdr:rowOff>
    </xdr:to>
    <xdr:sp macro="" textlink="">
      <xdr:nvSpPr>
        <xdr:cNvPr id="882" name="楕円 881"/>
        <xdr:cNvSpPr/>
      </xdr:nvSpPr>
      <xdr:spPr>
        <a:xfrm>
          <a:off x="194945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84518</xdr:rowOff>
    </xdr:from>
    <xdr:ext cx="534377" cy="259045"/>
    <xdr:sp macro="" textlink="">
      <xdr:nvSpPr>
        <xdr:cNvPr id="883" name="テキスト ボックス 882"/>
        <xdr:cNvSpPr txBox="1"/>
      </xdr:nvSpPr>
      <xdr:spPr>
        <a:xfrm>
          <a:off x="19278111" y="131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14101</xdr:rowOff>
    </xdr:from>
    <xdr:to>
      <xdr:col>98</xdr:col>
      <xdr:colOff>38100</xdr:colOff>
      <xdr:row>76</xdr:row>
      <xdr:rowOff>115701</xdr:rowOff>
    </xdr:to>
    <xdr:sp macro="" textlink="">
      <xdr:nvSpPr>
        <xdr:cNvPr id="884" name="楕円 883"/>
        <xdr:cNvSpPr/>
      </xdr:nvSpPr>
      <xdr:spPr>
        <a:xfrm>
          <a:off x="18605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106828</xdr:rowOff>
    </xdr:from>
    <xdr:ext cx="534377" cy="259045"/>
    <xdr:sp macro="" textlink="">
      <xdr:nvSpPr>
        <xdr:cNvPr id="885" name="テキスト ボックス 884"/>
        <xdr:cNvSpPr txBox="1"/>
      </xdr:nvSpPr>
      <xdr:spPr>
        <a:xfrm>
          <a:off x="18389111" y="131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529,083</a:t>
          </a:r>
          <a:r>
            <a:rPr kumimoji="1" lang="ja-JP" altLang="en-US" sz="13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100,803</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となっている。会計年度任用職員制度の導入により、物件費で計上していた非常勤職員に係る賃金等を人件費で計上したこと等により増加したが、類似団体平均を下回る低い水準を維持している。扶助費は住民一人当たり</a:t>
          </a:r>
          <a:r>
            <a:rPr kumimoji="1" lang="en-US" altLang="ja-JP" sz="1300">
              <a:latin typeface="ＭＳ Ｐゴシック" panose="020B0600070205080204" pitchFamily="50" charset="-128"/>
              <a:ea typeface="ＭＳ Ｐゴシック" panose="020B0600070205080204" pitchFamily="50" charset="-128"/>
            </a:rPr>
            <a:t>128,325</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となっている。これは、幼児教育・保育無償化の通年化及び対象施設の増加に伴う施設型給付費の増加等が主な要因である。類似団体平均を下回る水準であるが、増加傾向にあるため、引き続き市単独事業の扶助費等の見直しなどに努める。補助費等は住民一人当たり</a:t>
          </a:r>
          <a:r>
            <a:rPr kumimoji="1" lang="en-US" altLang="ja-JP" sz="1300">
              <a:latin typeface="ＭＳ Ｐゴシック" panose="020B0600070205080204" pitchFamily="50" charset="-128"/>
              <a:ea typeface="ＭＳ Ｐゴシック" panose="020B0600070205080204" pitchFamily="50" charset="-128"/>
            </a:rPr>
            <a:t>121,660</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％増となっている。これは、特別定額給付金事業や新型コロナウイルス経済対策事業の実施により増加したものである。普通建設事業費は住民一人当たり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29,519</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減となっている。これは、衛生費の北清掃工場基幹的設備等改良事業が減少したこと等によるものである。近年、類似団体平均を下回る低い水準で推移しているが、持続可能な都市経営を行っていくために、引き続き、老朽化する公共施設の長寿命化事業の推進や都市基盤整備等に係る経費の確保に努める。全体的に、各費目の住民一人当たりの金額は類似団体平均を下回るものが多い。こうした中で、類似団体平均を上回る物件費や近年増加傾向にある扶助費については、事務事業の見直し等の取組を進め、経費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90714</xdr:rowOff>
    </xdr:from>
    <xdr:to>
      <xdr:col>24</xdr:col>
      <xdr:colOff>63500</xdr:colOff>
      <xdr:row>34</xdr:row>
      <xdr:rowOff>139700</xdr:rowOff>
    </xdr:to>
    <xdr:cxnSp macro="">
      <xdr:nvCxnSpPr>
        <xdr:cNvPr id="63" name="直線コネクタ 62"/>
        <xdr:cNvCxnSpPr/>
      </xdr:nvCxnSpPr>
      <xdr:spPr>
        <a:xfrm flipV="1">
          <a:off x="3797300" y="59200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34</xdr:row>
      <xdr:rowOff>139700</xdr:rowOff>
    </xdr:to>
    <xdr:cxnSp macro="">
      <xdr:nvCxnSpPr>
        <xdr:cNvPr id="66" name="直線コネクタ 65"/>
        <xdr:cNvCxnSpPr/>
      </xdr:nvCxnSpPr>
      <xdr:spPr>
        <a:xfrm>
          <a:off x="2908300" y="5937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108676</xdr:rowOff>
    </xdr:from>
    <xdr:to>
      <xdr:col>15</xdr:col>
      <xdr:colOff>50800</xdr:colOff>
      <xdr:row>34</xdr:row>
      <xdr:rowOff>134801</xdr:rowOff>
    </xdr:to>
    <xdr:cxnSp macro="">
      <xdr:nvCxnSpPr>
        <xdr:cNvPr id="69" name="直線コネクタ 68"/>
        <xdr:cNvCxnSpPr/>
      </xdr:nvCxnSpPr>
      <xdr:spPr>
        <a:xfrm flipV="1">
          <a:off x="2019300" y="5937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84183</xdr:rowOff>
    </xdr:from>
    <xdr:to>
      <xdr:col>10</xdr:col>
      <xdr:colOff>114300</xdr:colOff>
      <xdr:row>34</xdr:row>
      <xdr:rowOff>134801</xdr:rowOff>
    </xdr:to>
    <xdr:cxnSp macro="">
      <xdr:nvCxnSpPr>
        <xdr:cNvPr id="72" name="直線コネクタ 71"/>
        <xdr:cNvCxnSpPr/>
      </xdr:nvCxnSpPr>
      <xdr:spPr>
        <a:xfrm>
          <a:off x="1130300" y="5913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39914</xdr:rowOff>
    </xdr:from>
    <xdr:to>
      <xdr:col>24</xdr:col>
      <xdr:colOff>114300</xdr:colOff>
      <xdr:row>34</xdr:row>
      <xdr:rowOff>141514</xdr:rowOff>
    </xdr:to>
    <xdr:sp macro="" textlink="">
      <xdr:nvSpPr>
        <xdr:cNvPr id="82" name="楕円 81"/>
        <xdr:cNvSpPr/>
      </xdr:nvSpPr>
      <xdr:spPr>
        <a:xfrm>
          <a:off x="45847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62791</xdr:rowOff>
    </xdr:from>
    <xdr:ext cx="469744" cy="259045"/>
    <xdr:sp macro="" textlink="">
      <xdr:nvSpPr>
        <xdr:cNvPr id="83" name="議会費該当値テキスト"/>
        <xdr:cNvSpPr txBox="1"/>
      </xdr:nvSpPr>
      <xdr:spPr>
        <a:xfrm>
          <a:off x="4686300" y="5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84" name="楕円 83"/>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35577</xdr:rowOff>
    </xdr:from>
    <xdr:ext cx="469744" cy="259045"/>
    <xdr:sp macro="" textlink="">
      <xdr:nvSpPr>
        <xdr:cNvPr id="85" name="テキスト ボックス 84"/>
        <xdr:cNvSpPr txBox="1"/>
      </xdr:nvSpPr>
      <xdr:spPr>
        <a:xfrm>
          <a:off x="3562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57876</xdr:rowOff>
    </xdr:from>
    <xdr:to>
      <xdr:col>15</xdr:col>
      <xdr:colOff>101600</xdr:colOff>
      <xdr:row>34</xdr:row>
      <xdr:rowOff>159476</xdr:rowOff>
    </xdr:to>
    <xdr:sp macro="" textlink="">
      <xdr:nvSpPr>
        <xdr:cNvPr id="86" name="楕円 85"/>
        <xdr:cNvSpPr/>
      </xdr:nvSpPr>
      <xdr:spPr>
        <a:xfrm>
          <a:off x="2857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4553</xdr:rowOff>
    </xdr:from>
    <xdr:ext cx="469744" cy="259045"/>
    <xdr:sp macro="" textlink="">
      <xdr:nvSpPr>
        <xdr:cNvPr id="87" name="テキスト ボックス 86"/>
        <xdr:cNvSpPr txBox="1"/>
      </xdr:nvSpPr>
      <xdr:spPr>
        <a:xfrm>
          <a:off x="2673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84001</xdr:rowOff>
    </xdr:from>
    <xdr:to>
      <xdr:col>10</xdr:col>
      <xdr:colOff>165100</xdr:colOff>
      <xdr:row>35</xdr:row>
      <xdr:rowOff>14151</xdr:rowOff>
    </xdr:to>
    <xdr:sp macro="" textlink="">
      <xdr:nvSpPr>
        <xdr:cNvPr id="88" name="楕円 87"/>
        <xdr:cNvSpPr/>
      </xdr:nvSpPr>
      <xdr:spPr>
        <a:xfrm>
          <a:off x="1968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30678</xdr:rowOff>
    </xdr:from>
    <xdr:ext cx="469744" cy="259045"/>
    <xdr:sp macro="" textlink="">
      <xdr:nvSpPr>
        <xdr:cNvPr id="89" name="テキスト ボックス 88"/>
        <xdr:cNvSpPr txBox="1"/>
      </xdr:nvSpPr>
      <xdr:spPr>
        <a:xfrm>
          <a:off x="1784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33383</xdr:rowOff>
    </xdr:from>
    <xdr:to>
      <xdr:col>6</xdr:col>
      <xdr:colOff>38100</xdr:colOff>
      <xdr:row>34</xdr:row>
      <xdr:rowOff>134983</xdr:rowOff>
    </xdr:to>
    <xdr:sp macro="" textlink="">
      <xdr:nvSpPr>
        <xdr:cNvPr id="90" name="楕円 89"/>
        <xdr:cNvSpPr/>
      </xdr:nvSpPr>
      <xdr:spPr>
        <a:xfrm>
          <a:off x="1079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151510</xdr:rowOff>
    </xdr:from>
    <xdr:ext cx="469744" cy="259045"/>
    <xdr:sp macro="" textlink="">
      <xdr:nvSpPr>
        <xdr:cNvPr id="91" name="テキスト ボックス 90"/>
        <xdr:cNvSpPr txBox="1"/>
      </xdr:nvSpPr>
      <xdr:spPr>
        <a:xfrm>
          <a:off x="895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120167</xdr:rowOff>
    </xdr:from>
    <xdr:to>
      <xdr:col>24</xdr:col>
      <xdr:colOff>63500</xdr:colOff>
      <xdr:row>59</xdr:row>
      <xdr:rowOff>37998</xdr:rowOff>
    </xdr:to>
    <xdr:cxnSp macro="">
      <xdr:nvCxnSpPr>
        <xdr:cNvPr id="121" name="直線コネクタ 120"/>
        <xdr:cNvCxnSpPr/>
      </xdr:nvCxnSpPr>
      <xdr:spPr>
        <a:xfrm flipV="1">
          <a:off x="3797300" y="8864117"/>
          <a:ext cx="838200" cy="128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19190</xdr:rowOff>
    </xdr:from>
    <xdr:to>
      <xdr:col>19</xdr:col>
      <xdr:colOff>177800</xdr:colOff>
      <xdr:row>59</xdr:row>
      <xdr:rowOff>37998</xdr:rowOff>
    </xdr:to>
    <xdr:cxnSp macro="">
      <xdr:nvCxnSpPr>
        <xdr:cNvPr id="124" name="直線コネクタ 123"/>
        <xdr:cNvCxnSpPr/>
      </xdr:nvCxnSpPr>
      <xdr:spPr>
        <a:xfrm>
          <a:off x="2908300" y="10134740"/>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19190</xdr:rowOff>
    </xdr:from>
    <xdr:to>
      <xdr:col>15</xdr:col>
      <xdr:colOff>50800</xdr:colOff>
      <xdr:row>59</xdr:row>
      <xdr:rowOff>28296</xdr:rowOff>
    </xdr:to>
    <xdr:cxnSp macro="">
      <xdr:nvCxnSpPr>
        <xdr:cNvPr id="127" name="直線コネクタ 126"/>
        <xdr:cNvCxnSpPr/>
      </xdr:nvCxnSpPr>
      <xdr:spPr>
        <a:xfrm flipV="1">
          <a:off x="2019300" y="1013474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28296</xdr:rowOff>
    </xdr:from>
    <xdr:to>
      <xdr:col>10</xdr:col>
      <xdr:colOff>114300</xdr:colOff>
      <xdr:row>59</xdr:row>
      <xdr:rowOff>68949</xdr:rowOff>
    </xdr:to>
    <xdr:cxnSp macro="">
      <xdr:nvCxnSpPr>
        <xdr:cNvPr id="130" name="直線コネクタ 129"/>
        <xdr:cNvCxnSpPr/>
      </xdr:nvCxnSpPr>
      <xdr:spPr>
        <a:xfrm flipV="1">
          <a:off x="1130300" y="10143846"/>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69367</xdr:rowOff>
    </xdr:from>
    <xdr:to>
      <xdr:col>24</xdr:col>
      <xdr:colOff>114300</xdr:colOff>
      <xdr:row>51</xdr:row>
      <xdr:rowOff>170967</xdr:rowOff>
    </xdr:to>
    <xdr:sp macro="" textlink="">
      <xdr:nvSpPr>
        <xdr:cNvPr id="140" name="楕円 139"/>
        <xdr:cNvSpPr/>
      </xdr:nvSpPr>
      <xdr:spPr>
        <a:xfrm>
          <a:off x="4584700" y="88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41889</xdr:rowOff>
    </xdr:from>
    <xdr:ext cx="599010" cy="259045"/>
    <xdr:sp macro="" textlink="">
      <xdr:nvSpPr>
        <xdr:cNvPr id="141" name="総務費該当値テキスト"/>
        <xdr:cNvSpPr txBox="1"/>
      </xdr:nvSpPr>
      <xdr:spPr>
        <a:xfrm>
          <a:off x="4686300" y="878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158648</xdr:rowOff>
    </xdr:from>
    <xdr:to>
      <xdr:col>20</xdr:col>
      <xdr:colOff>38100</xdr:colOff>
      <xdr:row>59</xdr:row>
      <xdr:rowOff>88798</xdr:rowOff>
    </xdr:to>
    <xdr:sp macro="" textlink="">
      <xdr:nvSpPr>
        <xdr:cNvPr id="142" name="楕円 141"/>
        <xdr:cNvSpPr/>
      </xdr:nvSpPr>
      <xdr:spPr>
        <a:xfrm>
          <a:off x="3746500" y="10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79925</xdr:rowOff>
    </xdr:from>
    <xdr:ext cx="534377" cy="259045"/>
    <xdr:sp macro="" textlink="">
      <xdr:nvSpPr>
        <xdr:cNvPr id="143" name="テキスト ボックス 142"/>
        <xdr:cNvSpPr txBox="1"/>
      </xdr:nvSpPr>
      <xdr:spPr>
        <a:xfrm>
          <a:off x="3530111" y="101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139840</xdr:rowOff>
    </xdr:from>
    <xdr:to>
      <xdr:col>15</xdr:col>
      <xdr:colOff>101600</xdr:colOff>
      <xdr:row>59</xdr:row>
      <xdr:rowOff>69990</xdr:rowOff>
    </xdr:to>
    <xdr:sp macro="" textlink="">
      <xdr:nvSpPr>
        <xdr:cNvPr id="144" name="楕円 143"/>
        <xdr:cNvSpPr/>
      </xdr:nvSpPr>
      <xdr:spPr>
        <a:xfrm>
          <a:off x="2857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61117</xdr:rowOff>
    </xdr:from>
    <xdr:ext cx="534377" cy="259045"/>
    <xdr:sp macro="" textlink="">
      <xdr:nvSpPr>
        <xdr:cNvPr id="145" name="テキスト ボックス 144"/>
        <xdr:cNvSpPr txBox="1"/>
      </xdr:nvSpPr>
      <xdr:spPr>
        <a:xfrm>
          <a:off x="2641111" y="101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148946</xdr:rowOff>
    </xdr:from>
    <xdr:to>
      <xdr:col>10</xdr:col>
      <xdr:colOff>165100</xdr:colOff>
      <xdr:row>59</xdr:row>
      <xdr:rowOff>79096</xdr:rowOff>
    </xdr:to>
    <xdr:sp macro="" textlink="">
      <xdr:nvSpPr>
        <xdr:cNvPr id="146" name="楕円 145"/>
        <xdr:cNvSpPr/>
      </xdr:nvSpPr>
      <xdr:spPr>
        <a:xfrm>
          <a:off x="1968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95623</xdr:rowOff>
    </xdr:from>
    <xdr:ext cx="534377" cy="259045"/>
    <xdr:sp macro="" textlink="">
      <xdr:nvSpPr>
        <xdr:cNvPr id="147" name="テキスト ボックス 146"/>
        <xdr:cNvSpPr txBox="1"/>
      </xdr:nvSpPr>
      <xdr:spPr>
        <a:xfrm>
          <a:off x="1752111" y="98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18149</xdr:rowOff>
    </xdr:from>
    <xdr:to>
      <xdr:col>6</xdr:col>
      <xdr:colOff>38100</xdr:colOff>
      <xdr:row>59</xdr:row>
      <xdr:rowOff>119749</xdr:rowOff>
    </xdr:to>
    <xdr:sp macro="" textlink="">
      <xdr:nvSpPr>
        <xdr:cNvPr id="148" name="楕円 147"/>
        <xdr:cNvSpPr/>
      </xdr:nvSpPr>
      <xdr:spPr>
        <a:xfrm>
          <a:off x="1079500" y="101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110876</xdr:rowOff>
    </xdr:from>
    <xdr:ext cx="534377" cy="259045"/>
    <xdr:sp macro="" textlink="">
      <xdr:nvSpPr>
        <xdr:cNvPr id="149" name="テキスト ボックス 148"/>
        <xdr:cNvSpPr txBox="1"/>
      </xdr:nvSpPr>
      <xdr:spPr>
        <a:xfrm>
          <a:off x="863111" y="102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161265</xdr:rowOff>
    </xdr:from>
    <xdr:to>
      <xdr:col>24</xdr:col>
      <xdr:colOff>63500</xdr:colOff>
      <xdr:row>77</xdr:row>
      <xdr:rowOff>19390</xdr:rowOff>
    </xdr:to>
    <xdr:cxnSp macro="">
      <xdr:nvCxnSpPr>
        <xdr:cNvPr id="183" name="直線コネクタ 182"/>
        <xdr:cNvCxnSpPr/>
      </xdr:nvCxnSpPr>
      <xdr:spPr>
        <a:xfrm flipV="1">
          <a:off x="3797300" y="13191465"/>
          <a:ext cx="838200" cy="2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19390</xdr:rowOff>
    </xdr:from>
    <xdr:to>
      <xdr:col>19</xdr:col>
      <xdr:colOff>177800</xdr:colOff>
      <xdr:row>77</xdr:row>
      <xdr:rowOff>73740</xdr:rowOff>
    </xdr:to>
    <xdr:cxnSp macro="">
      <xdr:nvCxnSpPr>
        <xdr:cNvPr id="186" name="直線コネクタ 185"/>
        <xdr:cNvCxnSpPr/>
      </xdr:nvCxnSpPr>
      <xdr:spPr>
        <a:xfrm flipV="1">
          <a:off x="2908300" y="13221040"/>
          <a:ext cx="8890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73740</xdr:rowOff>
    </xdr:from>
    <xdr:to>
      <xdr:col>15</xdr:col>
      <xdr:colOff>50800</xdr:colOff>
      <xdr:row>77</xdr:row>
      <xdr:rowOff>76330</xdr:rowOff>
    </xdr:to>
    <xdr:cxnSp macro="">
      <xdr:nvCxnSpPr>
        <xdr:cNvPr id="189" name="直線コネクタ 188"/>
        <xdr:cNvCxnSpPr/>
      </xdr:nvCxnSpPr>
      <xdr:spPr>
        <a:xfrm flipV="1">
          <a:off x="2019300" y="1327539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76330</xdr:rowOff>
    </xdr:from>
    <xdr:to>
      <xdr:col>10</xdr:col>
      <xdr:colOff>114300</xdr:colOff>
      <xdr:row>77</xdr:row>
      <xdr:rowOff>102105</xdr:rowOff>
    </xdr:to>
    <xdr:cxnSp macro="">
      <xdr:nvCxnSpPr>
        <xdr:cNvPr id="192" name="直線コネクタ 191"/>
        <xdr:cNvCxnSpPr/>
      </xdr:nvCxnSpPr>
      <xdr:spPr>
        <a:xfrm flipV="1">
          <a:off x="1130300" y="13277980"/>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110465</xdr:rowOff>
    </xdr:from>
    <xdr:to>
      <xdr:col>24</xdr:col>
      <xdr:colOff>114300</xdr:colOff>
      <xdr:row>77</xdr:row>
      <xdr:rowOff>40615</xdr:rowOff>
    </xdr:to>
    <xdr:sp macro="" textlink="">
      <xdr:nvSpPr>
        <xdr:cNvPr id="202" name="楕円 201"/>
        <xdr:cNvSpPr/>
      </xdr:nvSpPr>
      <xdr:spPr>
        <a:xfrm>
          <a:off x="4584700" y="13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88892</xdr:rowOff>
    </xdr:from>
    <xdr:ext cx="599010" cy="259045"/>
    <xdr:sp macro="" textlink="">
      <xdr:nvSpPr>
        <xdr:cNvPr id="203" name="民生費該当値テキスト"/>
        <xdr:cNvSpPr txBox="1"/>
      </xdr:nvSpPr>
      <xdr:spPr>
        <a:xfrm>
          <a:off x="4686300" y="1311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140040</xdr:rowOff>
    </xdr:from>
    <xdr:to>
      <xdr:col>20</xdr:col>
      <xdr:colOff>38100</xdr:colOff>
      <xdr:row>77</xdr:row>
      <xdr:rowOff>70190</xdr:rowOff>
    </xdr:to>
    <xdr:sp macro="" textlink="">
      <xdr:nvSpPr>
        <xdr:cNvPr id="204" name="楕円 203"/>
        <xdr:cNvSpPr/>
      </xdr:nvSpPr>
      <xdr:spPr>
        <a:xfrm>
          <a:off x="3746500" y="131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61317</xdr:rowOff>
    </xdr:from>
    <xdr:ext cx="599010" cy="259045"/>
    <xdr:sp macro="" textlink="">
      <xdr:nvSpPr>
        <xdr:cNvPr id="205" name="テキスト ボックス 204"/>
        <xdr:cNvSpPr txBox="1"/>
      </xdr:nvSpPr>
      <xdr:spPr>
        <a:xfrm>
          <a:off x="3497795" y="1326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22940</xdr:rowOff>
    </xdr:from>
    <xdr:to>
      <xdr:col>15</xdr:col>
      <xdr:colOff>101600</xdr:colOff>
      <xdr:row>77</xdr:row>
      <xdr:rowOff>124540</xdr:rowOff>
    </xdr:to>
    <xdr:sp macro="" textlink="">
      <xdr:nvSpPr>
        <xdr:cNvPr id="206" name="楕円 205"/>
        <xdr:cNvSpPr/>
      </xdr:nvSpPr>
      <xdr:spPr>
        <a:xfrm>
          <a:off x="2857500" y="132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115667</xdr:rowOff>
    </xdr:from>
    <xdr:ext cx="599010" cy="259045"/>
    <xdr:sp macro="" textlink="">
      <xdr:nvSpPr>
        <xdr:cNvPr id="207" name="テキスト ボックス 206"/>
        <xdr:cNvSpPr txBox="1"/>
      </xdr:nvSpPr>
      <xdr:spPr>
        <a:xfrm>
          <a:off x="2608795" y="1331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25530</xdr:rowOff>
    </xdr:from>
    <xdr:to>
      <xdr:col>10</xdr:col>
      <xdr:colOff>165100</xdr:colOff>
      <xdr:row>77</xdr:row>
      <xdr:rowOff>127130</xdr:rowOff>
    </xdr:to>
    <xdr:sp macro="" textlink="">
      <xdr:nvSpPr>
        <xdr:cNvPr id="208" name="楕円 207"/>
        <xdr:cNvSpPr/>
      </xdr:nvSpPr>
      <xdr:spPr>
        <a:xfrm>
          <a:off x="1968500" y="132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118257</xdr:rowOff>
    </xdr:from>
    <xdr:ext cx="599010" cy="259045"/>
    <xdr:sp macro="" textlink="">
      <xdr:nvSpPr>
        <xdr:cNvPr id="209" name="テキスト ボックス 208"/>
        <xdr:cNvSpPr txBox="1"/>
      </xdr:nvSpPr>
      <xdr:spPr>
        <a:xfrm>
          <a:off x="1719795" y="1331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51305</xdr:rowOff>
    </xdr:from>
    <xdr:to>
      <xdr:col>6</xdr:col>
      <xdr:colOff>38100</xdr:colOff>
      <xdr:row>77</xdr:row>
      <xdr:rowOff>152905</xdr:rowOff>
    </xdr:to>
    <xdr:sp macro="" textlink="">
      <xdr:nvSpPr>
        <xdr:cNvPr id="210" name="楕円 209"/>
        <xdr:cNvSpPr/>
      </xdr:nvSpPr>
      <xdr:spPr>
        <a:xfrm>
          <a:off x="1079500" y="132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144032</xdr:rowOff>
    </xdr:from>
    <xdr:ext cx="599010" cy="259045"/>
    <xdr:sp macro="" textlink="">
      <xdr:nvSpPr>
        <xdr:cNvPr id="211" name="テキスト ボックス 210"/>
        <xdr:cNvSpPr txBox="1"/>
      </xdr:nvSpPr>
      <xdr:spPr>
        <a:xfrm>
          <a:off x="830795" y="133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6235</xdr:rowOff>
    </xdr:from>
    <xdr:to>
      <xdr:col>24</xdr:col>
      <xdr:colOff>63500</xdr:colOff>
      <xdr:row>98</xdr:row>
      <xdr:rowOff>28600</xdr:rowOff>
    </xdr:to>
    <xdr:cxnSp macro="">
      <xdr:nvCxnSpPr>
        <xdr:cNvPr id="241" name="直線コネクタ 240"/>
        <xdr:cNvCxnSpPr/>
      </xdr:nvCxnSpPr>
      <xdr:spPr>
        <a:xfrm flipV="1">
          <a:off x="3797300" y="16636885"/>
          <a:ext cx="838200" cy="19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28600</xdr:rowOff>
    </xdr:from>
    <xdr:to>
      <xdr:col>19</xdr:col>
      <xdr:colOff>177800</xdr:colOff>
      <xdr:row>98</xdr:row>
      <xdr:rowOff>143205</xdr:rowOff>
    </xdr:to>
    <xdr:cxnSp macro="">
      <xdr:nvCxnSpPr>
        <xdr:cNvPr id="244" name="直線コネクタ 243"/>
        <xdr:cNvCxnSpPr/>
      </xdr:nvCxnSpPr>
      <xdr:spPr>
        <a:xfrm flipV="1">
          <a:off x="2908300" y="16830700"/>
          <a:ext cx="8890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143205</xdr:rowOff>
    </xdr:from>
    <xdr:to>
      <xdr:col>15</xdr:col>
      <xdr:colOff>50800</xdr:colOff>
      <xdr:row>99</xdr:row>
      <xdr:rowOff>78169</xdr:rowOff>
    </xdr:to>
    <xdr:cxnSp macro="">
      <xdr:nvCxnSpPr>
        <xdr:cNvPr id="247" name="直線コネクタ 246"/>
        <xdr:cNvCxnSpPr/>
      </xdr:nvCxnSpPr>
      <xdr:spPr>
        <a:xfrm flipV="1">
          <a:off x="2019300" y="16945305"/>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107320</xdr:rowOff>
    </xdr:from>
    <xdr:ext cx="534377" cy="259045"/>
    <xdr:sp macro="" textlink="">
      <xdr:nvSpPr>
        <xdr:cNvPr id="249" name="テキスト ボックス 248"/>
        <xdr:cNvSpPr txBox="1"/>
      </xdr:nvSpPr>
      <xdr:spPr>
        <a:xfrm>
          <a:off x="2641111" y="1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64300</xdr:rowOff>
    </xdr:from>
    <xdr:to>
      <xdr:col>10</xdr:col>
      <xdr:colOff>114300</xdr:colOff>
      <xdr:row>99</xdr:row>
      <xdr:rowOff>78169</xdr:rowOff>
    </xdr:to>
    <xdr:cxnSp macro="">
      <xdr:nvCxnSpPr>
        <xdr:cNvPr id="250" name="直線コネクタ 249"/>
        <xdr:cNvCxnSpPr/>
      </xdr:nvCxnSpPr>
      <xdr:spPr>
        <a:xfrm>
          <a:off x="1130300" y="170378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52" name="テキスト ボックス 251"/>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126885</xdr:rowOff>
    </xdr:from>
    <xdr:to>
      <xdr:col>24</xdr:col>
      <xdr:colOff>114300</xdr:colOff>
      <xdr:row>97</xdr:row>
      <xdr:rowOff>57035</xdr:rowOff>
    </xdr:to>
    <xdr:sp macro="" textlink="">
      <xdr:nvSpPr>
        <xdr:cNvPr id="260" name="楕円 259"/>
        <xdr:cNvSpPr/>
      </xdr:nvSpPr>
      <xdr:spPr>
        <a:xfrm>
          <a:off x="4584700" y="16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149762</xdr:rowOff>
    </xdr:from>
    <xdr:ext cx="534377" cy="259045"/>
    <xdr:sp macro="" textlink="">
      <xdr:nvSpPr>
        <xdr:cNvPr id="261" name="衛生費該当値テキスト"/>
        <xdr:cNvSpPr txBox="1"/>
      </xdr:nvSpPr>
      <xdr:spPr>
        <a:xfrm>
          <a:off x="4686300" y="164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149250</xdr:rowOff>
    </xdr:from>
    <xdr:to>
      <xdr:col>20</xdr:col>
      <xdr:colOff>38100</xdr:colOff>
      <xdr:row>98</xdr:row>
      <xdr:rowOff>79400</xdr:rowOff>
    </xdr:to>
    <xdr:sp macro="" textlink="">
      <xdr:nvSpPr>
        <xdr:cNvPr id="262" name="楕円 261"/>
        <xdr:cNvSpPr/>
      </xdr:nvSpPr>
      <xdr:spPr>
        <a:xfrm>
          <a:off x="3746500" y="167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70527</xdr:rowOff>
    </xdr:from>
    <xdr:ext cx="534377" cy="259045"/>
    <xdr:sp macro="" textlink="">
      <xdr:nvSpPr>
        <xdr:cNvPr id="263" name="テキスト ボックス 262"/>
        <xdr:cNvSpPr txBox="1"/>
      </xdr:nvSpPr>
      <xdr:spPr>
        <a:xfrm>
          <a:off x="3530111" y="1687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92405</xdr:rowOff>
    </xdr:from>
    <xdr:to>
      <xdr:col>15</xdr:col>
      <xdr:colOff>101600</xdr:colOff>
      <xdr:row>99</xdr:row>
      <xdr:rowOff>22555</xdr:rowOff>
    </xdr:to>
    <xdr:sp macro="" textlink="">
      <xdr:nvSpPr>
        <xdr:cNvPr id="264" name="楕円 263"/>
        <xdr:cNvSpPr/>
      </xdr:nvSpPr>
      <xdr:spPr>
        <a:xfrm>
          <a:off x="2857500" y="168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13682</xdr:rowOff>
    </xdr:from>
    <xdr:ext cx="534377" cy="259045"/>
    <xdr:sp macro="" textlink="">
      <xdr:nvSpPr>
        <xdr:cNvPr id="265" name="テキスト ボックス 264"/>
        <xdr:cNvSpPr txBox="1"/>
      </xdr:nvSpPr>
      <xdr:spPr>
        <a:xfrm>
          <a:off x="2641111" y="169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27369</xdr:rowOff>
    </xdr:from>
    <xdr:to>
      <xdr:col>10</xdr:col>
      <xdr:colOff>165100</xdr:colOff>
      <xdr:row>99</xdr:row>
      <xdr:rowOff>128969</xdr:rowOff>
    </xdr:to>
    <xdr:sp macro="" textlink="">
      <xdr:nvSpPr>
        <xdr:cNvPr id="266" name="楕円 265"/>
        <xdr:cNvSpPr/>
      </xdr:nvSpPr>
      <xdr:spPr>
        <a:xfrm>
          <a:off x="1968500" y="170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120096</xdr:rowOff>
    </xdr:from>
    <xdr:ext cx="534377" cy="259045"/>
    <xdr:sp macro="" textlink="">
      <xdr:nvSpPr>
        <xdr:cNvPr id="267" name="テキスト ボックス 266"/>
        <xdr:cNvSpPr txBox="1"/>
      </xdr:nvSpPr>
      <xdr:spPr>
        <a:xfrm>
          <a:off x="1752111" y="170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13500</xdr:rowOff>
    </xdr:from>
    <xdr:to>
      <xdr:col>6</xdr:col>
      <xdr:colOff>38100</xdr:colOff>
      <xdr:row>99</xdr:row>
      <xdr:rowOff>115100</xdr:rowOff>
    </xdr:to>
    <xdr:sp macro="" textlink="">
      <xdr:nvSpPr>
        <xdr:cNvPr id="268" name="楕円 267"/>
        <xdr:cNvSpPr/>
      </xdr:nvSpPr>
      <xdr:spPr>
        <a:xfrm>
          <a:off x="1079500" y="169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106227</xdr:rowOff>
    </xdr:from>
    <xdr:ext cx="534377" cy="259045"/>
    <xdr:sp macro="" textlink="">
      <xdr:nvSpPr>
        <xdr:cNvPr id="269" name="テキスト ボックス 268"/>
        <xdr:cNvSpPr txBox="1"/>
      </xdr:nvSpPr>
      <xdr:spPr>
        <a:xfrm>
          <a:off x="863111" y="170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7874</xdr:rowOff>
    </xdr:from>
    <xdr:to>
      <xdr:col>55</xdr:col>
      <xdr:colOff>0</xdr:colOff>
      <xdr:row>35</xdr:row>
      <xdr:rowOff>109220</xdr:rowOff>
    </xdr:to>
    <xdr:cxnSp macro="">
      <xdr:nvCxnSpPr>
        <xdr:cNvPr id="298" name="直線コネクタ 297"/>
        <xdr:cNvCxnSpPr/>
      </xdr:nvCxnSpPr>
      <xdr:spPr>
        <a:xfrm>
          <a:off x="9639300" y="600862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7874</xdr:rowOff>
    </xdr:from>
    <xdr:to>
      <xdr:col>50</xdr:col>
      <xdr:colOff>114300</xdr:colOff>
      <xdr:row>35</xdr:row>
      <xdr:rowOff>31496</xdr:rowOff>
    </xdr:to>
    <xdr:cxnSp macro="">
      <xdr:nvCxnSpPr>
        <xdr:cNvPr id="301" name="直線コネクタ 300"/>
        <xdr:cNvCxnSpPr/>
      </xdr:nvCxnSpPr>
      <xdr:spPr>
        <a:xfrm flipV="1">
          <a:off x="8750300" y="600862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254</xdr:rowOff>
    </xdr:from>
    <xdr:to>
      <xdr:col>45</xdr:col>
      <xdr:colOff>177800</xdr:colOff>
      <xdr:row>35</xdr:row>
      <xdr:rowOff>31496</xdr:rowOff>
    </xdr:to>
    <xdr:cxnSp macro="">
      <xdr:nvCxnSpPr>
        <xdr:cNvPr id="304" name="直線コネクタ 303"/>
        <xdr:cNvCxnSpPr/>
      </xdr:nvCxnSpPr>
      <xdr:spPr>
        <a:xfrm>
          <a:off x="7861300" y="600100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148844</xdr:rowOff>
    </xdr:from>
    <xdr:to>
      <xdr:col>41</xdr:col>
      <xdr:colOff>50800</xdr:colOff>
      <xdr:row>35</xdr:row>
      <xdr:rowOff>254</xdr:rowOff>
    </xdr:to>
    <xdr:cxnSp macro="">
      <xdr:nvCxnSpPr>
        <xdr:cNvPr id="307" name="直線コネクタ 306"/>
        <xdr:cNvCxnSpPr/>
      </xdr:nvCxnSpPr>
      <xdr:spPr>
        <a:xfrm>
          <a:off x="6972300" y="5978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58420</xdr:rowOff>
    </xdr:from>
    <xdr:to>
      <xdr:col>55</xdr:col>
      <xdr:colOff>50800</xdr:colOff>
      <xdr:row>35</xdr:row>
      <xdr:rowOff>160020</xdr:rowOff>
    </xdr:to>
    <xdr:sp macro="" textlink="">
      <xdr:nvSpPr>
        <xdr:cNvPr id="317" name="楕円 316"/>
        <xdr:cNvSpPr/>
      </xdr:nvSpPr>
      <xdr:spPr>
        <a:xfrm>
          <a:off x="10426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81297</xdr:rowOff>
    </xdr:from>
    <xdr:ext cx="378565" cy="259045"/>
    <xdr:sp macro="" textlink="">
      <xdr:nvSpPr>
        <xdr:cNvPr id="318" name="労働費該当値テキスト"/>
        <xdr:cNvSpPr txBox="1"/>
      </xdr:nvSpPr>
      <xdr:spPr>
        <a:xfrm>
          <a:off x="10528300" y="5910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128524</xdr:rowOff>
    </xdr:from>
    <xdr:to>
      <xdr:col>50</xdr:col>
      <xdr:colOff>165100</xdr:colOff>
      <xdr:row>35</xdr:row>
      <xdr:rowOff>58674</xdr:rowOff>
    </xdr:to>
    <xdr:sp macro="" textlink="">
      <xdr:nvSpPr>
        <xdr:cNvPr id="319" name="楕円 318"/>
        <xdr:cNvSpPr/>
      </xdr:nvSpPr>
      <xdr:spPr>
        <a:xfrm>
          <a:off x="9588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75201</xdr:rowOff>
    </xdr:from>
    <xdr:ext cx="378565" cy="259045"/>
    <xdr:sp macro="" textlink="">
      <xdr:nvSpPr>
        <xdr:cNvPr id="320" name="テキスト ボックス 319"/>
        <xdr:cNvSpPr txBox="1"/>
      </xdr:nvSpPr>
      <xdr:spPr>
        <a:xfrm>
          <a:off x="9450017" y="573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152146</xdr:rowOff>
    </xdr:from>
    <xdr:to>
      <xdr:col>46</xdr:col>
      <xdr:colOff>38100</xdr:colOff>
      <xdr:row>35</xdr:row>
      <xdr:rowOff>82296</xdr:rowOff>
    </xdr:to>
    <xdr:sp macro="" textlink="">
      <xdr:nvSpPr>
        <xdr:cNvPr id="321" name="楕円 320"/>
        <xdr:cNvSpPr/>
      </xdr:nvSpPr>
      <xdr:spPr>
        <a:xfrm>
          <a:off x="8699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98823</xdr:rowOff>
    </xdr:from>
    <xdr:ext cx="378565" cy="259045"/>
    <xdr:sp macro="" textlink="">
      <xdr:nvSpPr>
        <xdr:cNvPr id="322" name="テキスト ボックス 321"/>
        <xdr:cNvSpPr txBox="1"/>
      </xdr:nvSpPr>
      <xdr:spPr>
        <a:xfrm>
          <a:off x="8561017" y="575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120904</xdr:rowOff>
    </xdr:from>
    <xdr:to>
      <xdr:col>41</xdr:col>
      <xdr:colOff>101600</xdr:colOff>
      <xdr:row>35</xdr:row>
      <xdr:rowOff>51054</xdr:rowOff>
    </xdr:to>
    <xdr:sp macro="" textlink="">
      <xdr:nvSpPr>
        <xdr:cNvPr id="323" name="楕円 322"/>
        <xdr:cNvSpPr/>
      </xdr:nvSpPr>
      <xdr:spPr>
        <a:xfrm>
          <a:off x="7810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67581</xdr:rowOff>
    </xdr:from>
    <xdr:ext cx="378565" cy="259045"/>
    <xdr:sp macro="" textlink="">
      <xdr:nvSpPr>
        <xdr:cNvPr id="324" name="テキスト ボックス 323"/>
        <xdr:cNvSpPr txBox="1"/>
      </xdr:nvSpPr>
      <xdr:spPr>
        <a:xfrm>
          <a:off x="7672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98044</xdr:rowOff>
    </xdr:from>
    <xdr:to>
      <xdr:col>36</xdr:col>
      <xdr:colOff>165100</xdr:colOff>
      <xdr:row>35</xdr:row>
      <xdr:rowOff>28194</xdr:rowOff>
    </xdr:to>
    <xdr:sp macro="" textlink="">
      <xdr:nvSpPr>
        <xdr:cNvPr id="325" name="楕円 324"/>
        <xdr:cNvSpPr/>
      </xdr:nvSpPr>
      <xdr:spPr>
        <a:xfrm>
          <a:off x="6921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44721</xdr:rowOff>
    </xdr:from>
    <xdr:ext cx="378565" cy="259045"/>
    <xdr:sp macro="" textlink="">
      <xdr:nvSpPr>
        <xdr:cNvPr id="326" name="テキスト ボックス 325"/>
        <xdr:cNvSpPr txBox="1"/>
      </xdr:nvSpPr>
      <xdr:spPr>
        <a:xfrm>
          <a:off x="67830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95776</xdr:rowOff>
    </xdr:from>
    <xdr:to>
      <xdr:col>55</xdr:col>
      <xdr:colOff>0</xdr:colOff>
      <xdr:row>58</xdr:row>
      <xdr:rowOff>106063</xdr:rowOff>
    </xdr:to>
    <xdr:cxnSp macro="">
      <xdr:nvCxnSpPr>
        <xdr:cNvPr id="357" name="直線コネクタ 356"/>
        <xdr:cNvCxnSpPr/>
      </xdr:nvCxnSpPr>
      <xdr:spPr>
        <a:xfrm>
          <a:off x="9639300" y="1003987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95776</xdr:rowOff>
    </xdr:from>
    <xdr:to>
      <xdr:col>50</xdr:col>
      <xdr:colOff>114300</xdr:colOff>
      <xdr:row>58</xdr:row>
      <xdr:rowOff>111289</xdr:rowOff>
    </xdr:to>
    <xdr:cxnSp macro="">
      <xdr:nvCxnSpPr>
        <xdr:cNvPr id="360" name="直線コネクタ 359"/>
        <xdr:cNvCxnSpPr/>
      </xdr:nvCxnSpPr>
      <xdr:spPr>
        <a:xfrm flipV="1">
          <a:off x="8750300" y="10039876"/>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76672</xdr:rowOff>
    </xdr:from>
    <xdr:to>
      <xdr:col>45</xdr:col>
      <xdr:colOff>177800</xdr:colOff>
      <xdr:row>58</xdr:row>
      <xdr:rowOff>111289</xdr:rowOff>
    </xdr:to>
    <xdr:cxnSp macro="">
      <xdr:nvCxnSpPr>
        <xdr:cNvPr id="363" name="直線コネクタ 362"/>
        <xdr:cNvCxnSpPr/>
      </xdr:nvCxnSpPr>
      <xdr:spPr>
        <a:xfrm>
          <a:off x="7861300" y="10020772"/>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76672</xdr:rowOff>
    </xdr:from>
    <xdr:to>
      <xdr:col>41</xdr:col>
      <xdr:colOff>50800</xdr:colOff>
      <xdr:row>58</xdr:row>
      <xdr:rowOff>105573</xdr:rowOff>
    </xdr:to>
    <xdr:cxnSp macro="">
      <xdr:nvCxnSpPr>
        <xdr:cNvPr id="366" name="直線コネクタ 365"/>
        <xdr:cNvCxnSpPr/>
      </xdr:nvCxnSpPr>
      <xdr:spPr>
        <a:xfrm flipV="1">
          <a:off x="6972300" y="10020772"/>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55263</xdr:rowOff>
    </xdr:from>
    <xdr:to>
      <xdr:col>55</xdr:col>
      <xdr:colOff>50800</xdr:colOff>
      <xdr:row>58</xdr:row>
      <xdr:rowOff>156863</xdr:rowOff>
    </xdr:to>
    <xdr:sp macro="" textlink="">
      <xdr:nvSpPr>
        <xdr:cNvPr id="376" name="楕円 375"/>
        <xdr:cNvSpPr/>
      </xdr:nvSpPr>
      <xdr:spPr>
        <a:xfrm>
          <a:off x="10426700" y="99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33690</xdr:rowOff>
    </xdr:from>
    <xdr:ext cx="469744" cy="259045"/>
    <xdr:sp macro="" textlink="">
      <xdr:nvSpPr>
        <xdr:cNvPr id="377" name="農林水産業費該当値テキスト"/>
        <xdr:cNvSpPr txBox="1"/>
      </xdr:nvSpPr>
      <xdr:spPr>
        <a:xfrm>
          <a:off x="10528300" y="99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44976</xdr:rowOff>
    </xdr:from>
    <xdr:to>
      <xdr:col>50</xdr:col>
      <xdr:colOff>165100</xdr:colOff>
      <xdr:row>58</xdr:row>
      <xdr:rowOff>146576</xdr:rowOff>
    </xdr:to>
    <xdr:sp macro="" textlink="">
      <xdr:nvSpPr>
        <xdr:cNvPr id="378" name="楕円 377"/>
        <xdr:cNvSpPr/>
      </xdr:nvSpPr>
      <xdr:spPr>
        <a:xfrm>
          <a:off x="9588500" y="99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137703</xdr:rowOff>
    </xdr:from>
    <xdr:ext cx="469744" cy="259045"/>
    <xdr:sp macro="" textlink="">
      <xdr:nvSpPr>
        <xdr:cNvPr id="379" name="テキスト ボックス 378"/>
        <xdr:cNvSpPr txBox="1"/>
      </xdr:nvSpPr>
      <xdr:spPr>
        <a:xfrm>
          <a:off x="9404428" y="100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60489</xdr:rowOff>
    </xdr:from>
    <xdr:to>
      <xdr:col>46</xdr:col>
      <xdr:colOff>38100</xdr:colOff>
      <xdr:row>58</xdr:row>
      <xdr:rowOff>162089</xdr:rowOff>
    </xdr:to>
    <xdr:sp macro="" textlink="">
      <xdr:nvSpPr>
        <xdr:cNvPr id="380" name="楕円 379"/>
        <xdr:cNvSpPr/>
      </xdr:nvSpPr>
      <xdr:spPr>
        <a:xfrm>
          <a:off x="8699500" y="100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153216</xdr:rowOff>
    </xdr:from>
    <xdr:ext cx="378565" cy="259045"/>
    <xdr:sp macro="" textlink="">
      <xdr:nvSpPr>
        <xdr:cNvPr id="381" name="テキスト ボックス 380"/>
        <xdr:cNvSpPr txBox="1"/>
      </xdr:nvSpPr>
      <xdr:spPr>
        <a:xfrm>
          <a:off x="8561017" y="10097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25872</xdr:rowOff>
    </xdr:from>
    <xdr:to>
      <xdr:col>41</xdr:col>
      <xdr:colOff>101600</xdr:colOff>
      <xdr:row>58</xdr:row>
      <xdr:rowOff>127472</xdr:rowOff>
    </xdr:to>
    <xdr:sp macro="" textlink="">
      <xdr:nvSpPr>
        <xdr:cNvPr id="382" name="楕円 381"/>
        <xdr:cNvSpPr/>
      </xdr:nvSpPr>
      <xdr:spPr>
        <a:xfrm>
          <a:off x="7810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118599</xdr:rowOff>
    </xdr:from>
    <xdr:ext cx="469744" cy="259045"/>
    <xdr:sp macro="" textlink="">
      <xdr:nvSpPr>
        <xdr:cNvPr id="383" name="テキスト ボックス 382"/>
        <xdr:cNvSpPr txBox="1"/>
      </xdr:nvSpPr>
      <xdr:spPr>
        <a:xfrm>
          <a:off x="7626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54773</xdr:rowOff>
    </xdr:from>
    <xdr:to>
      <xdr:col>36</xdr:col>
      <xdr:colOff>165100</xdr:colOff>
      <xdr:row>58</xdr:row>
      <xdr:rowOff>156373</xdr:rowOff>
    </xdr:to>
    <xdr:sp macro="" textlink="">
      <xdr:nvSpPr>
        <xdr:cNvPr id="384" name="楕円 383"/>
        <xdr:cNvSpPr/>
      </xdr:nvSpPr>
      <xdr:spPr>
        <a:xfrm>
          <a:off x="6921500" y="99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147500</xdr:rowOff>
    </xdr:from>
    <xdr:ext cx="469744" cy="259045"/>
    <xdr:sp macro="" textlink="">
      <xdr:nvSpPr>
        <xdr:cNvPr id="385" name="テキスト ボックス 384"/>
        <xdr:cNvSpPr txBox="1"/>
      </xdr:nvSpPr>
      <xdr:spPr>
        <a:xfrm>
          <a:off x="6737428" y="1009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41166</xdr:rowOff>
    </xdr:from>
    <xdr:to>
      <xdr:col>55</xdr:col>
      <xdr:colOff>0</xdr:colOff>
      <xdr:row>78</xdr:row>
      <xdr:rowOff>92067</xdr:rowOff>
    </xdr:to>
    <xdr:cxnSp macro="">
      <xdr:nvCxnSpPr>
        <xdr:cNvPr id="414" name="直線コネクタ 413"/>
        <xdr:cNvCxnSpPr/>
      </xdr:nvCxnSpPr>
      <xdr:spPr>
        <a:xfrm flipV="1">
          <a:off x="9639300" y="13414266"/>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84751</xdr:rowOff>
    </xdr:from>
    <xdr:to>
      <xdr:col>50</xdr:col>
      <xdr:colOff>114300</xdr:colOff>
      <xdr:row>78</xdr:row>
      <xdr:rowOff>92067</xdr:rowOff>
    </xdr:to>
    <xdr:cxnSp macro="">
      <xdr:nvCxnSpPr>
        <xdr:cNvPr id="417" name="直線コネクタ 416"/>
        <xdr:cNvCxnSpPr/>
      </xdr:nvCxnSpPr>
      <xdr:spPr>
        <a:xfrm>
          <a:off x="8750300" y="1345785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69924</xdr:rowOff>
    </xdr:from>
    <xdr:to>
      <xdr:col>45</xdr:col>
      <xdr:colOff>177800</xdr:colOff>
      <xdr:row>78</xdr:row>
      <xdr:rowOff>84751</xdr:rowOff>
    </xdr:to>
    <xdr:cxnSp macro="">
      <xdr:nvCxnSpPr>
        <xdr:cNvPr id="420" name="直線コネクタ 419"/>
        <xdr:cNvCxnSpPr/>
      </xdr:nvCxnSpPr>
      <xdr:spPr>
        <a:xfrm>
          <a:off x="7861300" y="1344302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69924</xdr:rowOff>
    </xdr:from>
    <xdr:to>
      <xdr:col>41</xdr:col>
      <xdr:colOff>50800</xdr:colOff>
      <xdr:row>78</xdr:row>
      <xdr:rowOff>75723</xdr:rowOff>
    </xdr:to>
    <xdr:cxnSp macro="">
      <xdr:nvCxnSpPr>
        <xdr:cNvPr id="423" name="直線コネクタ 422"/>
        <xdr:cNvCxnSpPr/>
      </xdr:nvCxnSpPr>
      <xdr:spPr>
        <a:xfrm flipV="1">
          <a:off x="6972300" y="13443024"/>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161816</xdr:rowOff>
    </xdr:from>
    <xdr:to>
      <xdr:col>55</xdr:col>
      <xdr:colOff>50800</xdr:colOff>
      <xdr:row>78</xdr:row>
      <xdr:rowOff>91966</xdr:rowOff>
    </xdr:to>
    <xdr:sp macro="" textlink="">
      <xdr:nvSpPr>
        <xdr:cNvPr id="433" name="楕円 432"/>
        <xdr:cNvSpPr/>
      </xdr:nvSpPr>
      <xdr:spPr>
        <a:xfrm>
          <a:off x="10426700" y="133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140243</xdr:rowOff>
    </xdr:from>
    <xdr:ext cx="534377" cy="259045"/>
    <xdr:sp macro="" textlink="">
      <xdr:nvSpPr>
        <xdr:cNvPr id="434" name="商工費該当値テキスト"/>
        <xdr:cNvSpPr txBox="1"/>
      </xdr:nvSpPr>
      <xdr:spPr>
        <a:xfrm>
          <a:off x="10528300" y="1334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41267</xdr:rowOff>
    </xdr:from>
    <xdr:to>
      <xdr:col>50</xdr:col>
      <xdr:colOff>165100</xdr:colOff>
      <xdr:row>78</xdr:row>
      <xdr:rowOff>142867</xdr:rowOff>
    </xdr:to>
    <xdr:sp macro="" textlink="">
      <xdr:nvSpPr>
        <xdr:cNvPr id="435" name="楕円 434"/>
        <xdr:cNvSpPr/>
      </xdr:nvSpPr>
      <xdr:spPr>
        <a:xfrm>
          <a:off x="9588500" y="134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133994</xdr:rowOff>
    </xdr:from>
    <xdr:ext cx="534377" cy="259045"/>
    <xdr:sp macro="" textlink="">
      <xdr:nvSpPr>
        <xdr:cNvPr id="436" name="テキスト ボックス 435"/>
        <xdr:cNvSpPr txBox="1"/>
      </xdr:nvSpPr>
      <xdr:spPr>
        <a:xfrm>
          <a:off x="9372111" y="135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33951</xdr:rowOff>
    </xdr:from>
    <xdr:to>
      <xdr:col>46</xdr:col>
      <xdr:colOff>38100</xdr:colOff>
      <xdr:row>78</xdr:row>
      <xdr:rowOff>135551</xdr:rowOff>
    </xdr:to>
    <xdr:sp macro="" textlink="">
      <xdr:nvSpPr>
        <xdr:cNvPr id="437" name="楕円 436"/>
        <xdr:cNvSpPr/>
      </xdr:nvSpPr>
      <xdr:spPr>
        <a:xfrm>
          <a:off x="8699500" y="134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126678</xdr:rowOff>
    </xdr:from>
    <xdr:ext cx="534377" cy="259045"/>
    <xdr:sp macro="" textlink="">
      <xdr:nvSpPr>
        <xdr:cNvPr id="438" name="テキスト ボックス 437"/>
        <xdr:cNvSpPr txBox="1"/>
      </xdr:nvSpPr>
      <xdr:spPr>
        <a:xfrm>
          <a:off x="8483111" y="134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19124</xdr:rowOff>
    </xdr:from>
    <xdr:to>
      <xdr:col>41</xdr:col>
      <xdr:colOff>101600</xdr:colOff>
      <xdr:row>78</xdr:row>
      <xdr:rowOff>120724</xdr:rowOff>
    </xdr:to>
    <xdr:sp macro="" textlink="">
      <xdr:nvSpPr>
        <xdr:cNvPr id="439" name="楕円 438"/>
        <xdr:cNvSpPr/>
      </xdr:nvSpPr>
      <xdr:spPr>
        <a:xfrm>
          <a:off x="7810500" y="133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111851</xdr:rowOff>
    </xdr:from>
    <xdr:ext cx="534377" cy="259045"/>
    <xdr:sp macro="" textlink="">
      <xdr:nvSpPr>
        <xdr:cNvPr id="440" name="テキスト ボックス 439"/>
        <xdr:cNvSpPr txBox="1"/>
      </xdr:nvSpPr>
      <xdr:spPr>
        <a:xfrm>
          <a:off x="7594111" y="134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24923</xdr:rowOff>
    </xdr:from>
    <xdr:to>
      <xdr:col>36</xdr:col>
      <xdr:colOff>165100</xdr:colOff>
      <xdr:row>78</xdr:row>
      <xdr:rowOff>126523</xdr:rowOff>
    </xdr:to>
    <xdr:sp macro="" textlink="">
      <xdr:nvSpPr>
        <xdr:cNvPr id="441" name="楕円 440"/>
        <xdr:cNvSpPr/>
      </xdr:nvSpPr>
      <xdr:spPr>
        <a:xfrm>
          <a:off x="6921500" y="133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117650</xdr:rowOff>
    </xdr:from>
    <xdr:ext cx="534377" cy="259045"/>
    <xdr:sp macro="" textlink="">
      <xdr:nvSpPr>
        <xdr:cNvPr id="442" name="テキスト ボックス 441"/>
        <xdr:cNvSpPr txBox="1"/>
      </xdr:nvSpPr>
      <xdr:spPr>
        <a:xfrm>
          <a:off x="6705111" y="134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100019</xdr:rowOff>
    </xdr:from>
    <xdr:to>
      <xdr:col>55</xdr:col>
      <xdr:colOff>0</xdr:colOff>
      <xdr:row>97</xdr:row>
      <xdr:rowOff>107829</xdr:rowOff>
    </xdr:to>
    <xdr:cxnSp macro="">
      <xdr:nvCxnSpPr>
        <xdr:cNvPr id="472" name="直線コネクタ 471"/>
        <xdr:cNvCxnSpPr/>
      </xdr:nvCxnSpPr>
      <xdr:spPr>
        <a:xfrm>
          <a:off x="9639300" y="16730669"/>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63519</xdr:rowOff>
    </xdr:from>
    <xdr:to>
      <xdr:col>50</xdr:col>
      <xdr:colOff>114300</xdr:colOff>
      <xdr:row>97</xdr:row>
      <xdr:rowOff>100019</xdr:rowOff>
    </xdr:to>
    <xdr:cxnSp macro="">
      <xdr:nvCxnSpPr>
        <xdr:cNvPr id="475" name="直線コネクタ 474"/>
        <xdr:cNvCxnSpPr/>
      </xdr:nvCxnSpPr>
      <xdr:spPr>
        <a:xfrm>
          <a:off x="8750300" y="1669416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7" name="テキスト ボックス 476"/>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63519</xdr:rowOff>
    </xdr:from>
    <xdr:to>
      <xdr:col>45</xdr:col>
      <xdr:colOff>177800</xdr:colOff>
      <xdr:row>97</xdr:row>
      <xdr:rowOff>79787</xdr:rowOff>
    </xdr:to>
    <xdr:cxnSp macro="">
      <xdr:nvCxnSpPr>
        <xdr:cNvPr id="478" name="直線コネクタ 477"/>
        <xdr:cNvCxnSpPr/>
      </xdr:nvCxnSpPr>
      <xdr:spPr>
        <a:xfrm flipV="1">
          <a:off x="7861300" y="16694169"/>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80" name="テキスト ボックス 479"/>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77636</xdr:rowOff>
    </xdr:from>
    <xdr:to>
      <xdr:col>41</xdr:col>
      <xdr:colOff>50800</xdr:colOff>
      <xdr:row>97</xdr:row>
      <xdr:rowOff>79787</xdr:rowOff>
    </xdr:to>
    <xdr:cxnSp macro="">
      <xdr:nvCxnSpPr>
        <xdr:cNvPr id="481" name="直線コネクタ 480"/>
        <xdr:cNvCxnSpPr/>
      </xdr:nvCxnSpPr>
      <xdr:spPr>
        <a:xfrm>
          <a:off x="6972300" y="16708286"/>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57029</xdr:rowOff>
    </xdr:from>
    <xdr:to>
      <xdr:col>55</xdr:col>
      <xdr:colOff>50800</xdr:colOff>
      <xdr:row>97</xdr:row>
      <xdr:rowOff>158629</xdr:rowOff>
    </xdr:to>
    <xdr:sp macro="" textlink="">
      <xdr:nvSpPr>
        <xdr:cNvPr id="491" name="楕円 490"/>
        <xdr:cNvSpPr/>
      </xdr:nvSpPr>
      <xdr:spPr>
        <a:xfrm>
          <a:off x="10426700" y="166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143406</xdr:rowOff>
    </xdr:from>
    <xdr:ext cx="534377" cy="259045"/>
    <xdr:sp macro="" textlink="">
      <xdr:nvSpPr>
        <xdr:cNvPr id="492" name="土木費該当値テキスト"/>
        <xdr:cNvSpPr txBox="1"/>
      </xdr:nvSpPr>
      <xdr:spPr>
        <a:xfrm>
          <a:off x="10528300" y="166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49219</xdr:rowOff>
    </xdr:from>
    <xdr:to>
      <xdr:col>50</xdr:col>
      <xdr:colOff>165100</xdr:colOff>
      <xdr:row>97</xdr:row>
      <xdr:rowOff>150819</xdr:rowOff>
    </xdr:to>
    <xdr:sp macro="" textlink="">
      <xdr:nvSpPr>
        <xdr:cNvPr id="493" name="楕円 492"/>
        <xdr:cNvSpPr/>
      </xdr:nvSpPr>
      <xdr:spPr>
        <a:xfrm>
          <a:off x="9588500" y="166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141946</xdr:rowOff>
    </xdr:from>
    <xdr:ext cx="534377" cy="259045"/>
    <xdr:sp macro="" textlink="">
      <xdr:nvSpPr>
        <xdr:cNvPr id="494" name="テキスト ボックス 493"/>
        <xdr:cNvSpPr txBox="1"/>
      </xdr:nvSpPr>
      <xdr:spPr>
        <a:xfrm>
          <a:off x="9372111" y="167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12719</xdr:rowOff>
    </xdr:from>
    <xdr:to>
      <xdr:col>46</xdr:col>
      <xdr:colOff>38100</xdr:colOff>
      <xdr:row>97</xdr:row>
      <xdr:rowOff>114319</xdr:rowOff>
    </xdr:to>
    <xdr:sp macro="" textlink="">
      <xdr:nvSpPr>
        <xdr:cNvPr id="495" name="楕円 494"/>
        <xdr:cNvSpPr/>
      </xdr:nvSpPr>
      <xdr:spPr>
        <a:xfrm>
          <a:off x="8699500" y="166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105446</xdr:rowOff>
    </xdr:from>
    <xdr:ext cx="534377" cy="259045"/>
    <xdr:sp macro="" textlink="">
      <xdr:nvSpPr>
        <xdr:cNvPr id="496" name="テキスト ボックス 495"/>
        <xdr:cNvSpPr txBox="1"/>
      </xdr:nvSpPr>
      <xdr:spPr>
        <a:xfrm>
          <a:off x="8483111" y="167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28987</xdr:rowOff>
    </xdr:from>
    <xdr:to>
      <xdr:col>41</xdr:col>
      <xdr:colOff>101600</xdr:colOff>
      <xdr:row>97</xdr:row>
      <xdr:rowOff>130587</xdr:rowOff>
    </xdr:to>
    <xdr:sp macro="" textlink="">
      <xdr:nvSpPr>
        <xdr:cNvPr id="497" name="楕円 496"/>
        <xdr:cNvSpPr/>
      </xdr:nvSpPr>
      <xdr:spPr>
        <a:xfrm>
          <a:off x="7810500" y="166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121714</xdr:rowOff>
    </xdr:from>
    <xdr:ext cx="534377" cy="259045"/>
    <xdr:sp macro="" textlink="">
      <xdr:nvSpPr>
        <xdr:cNvPr id="498" name="テキスト ボックス 497"/>
        <xdr:cNvSpPr txBox="1"/>
      </xdr:nvSpPr>
      <xdr:spPr>
        <a:xfrm>
          <a:off x="7594111" y="167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26836</xdr:rowOff>
    </xdr:from>
    <xdr:to>
      <xdr:col>36</xdr:col>
      <xdr:colOff>165100</xdr:colOff>
      <xdr:row>97</xdr:row>
      <xdr:rowOff>128436</xdr:rowOff>
    </xdr:to>
    <xdr:sp macro="" textlink="">
      <xdr:nvSpPr>
        <xdr:cNvPr id="499" name="楕円 498"/>
        <xdr:cNvSpPr/>
      </xdr:nvSpPr>
      <xdr:spPr>
        <a:xfrm>
          <a:off x="6921500" y="166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119563</xdr:rowOff>
    </xdr:from>
    <xdr:ext cx="534377" cy="259045"/>
    <xdr:sp macro="" textlink="">
      <xdr:nvSpPr>
        <xdr:cNvPr id="500" name="テキスト ボックス 499"/>
        <xdr:cNvSpPr txBox="1"/>
      </xdr:nvSpPr>
      <xdr:spPr>
        <a:xfrm>
          <a:off x="6705111" y="167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45974</xdr:rowOff>
    </xdr:from>
    <xdr:to>
      <xdr:col>85</xdr:col>
      <xdr:colOff>127000</xdr:colOff>
      <xdr:row>37</xdr:row>
      <xdr:rowOff>55404</xdr:rowOff>
    </xdr:to>
    <xdr:cxnSp macro="">
      <xdr:nvCxnSpPr>
        <xdr:cNvPr id="534" name="直線コネクタ 533"/>
        <xdr:cNvCxnSpPr/>
      </xdr:nvCxnSpPr>
      <xdr:spPr>
        <a:xfrm flipV="1">
          <a:off x="15481300" y="6389624"/>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5" name="消防費平均値テキスト"/>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55404</xdr:rowOff>
    </xdr:from>
    <xdr:to>
      <xdr:col>81</xdr:col>
      <xdr:colOff>50800</xdr:colOff>
      <xdr:row>37</xdr:row>
      <xdr:rowOff>127556</xdr:rowOff>
    </xdr:to>
    <xdr:cxnSp macro="">
      <xdr:nvCxnSpPr>
        <xdr:cNvPr id="537" name="直線コネクタ 536"/>
        <xdr:cNvCxnSpPr/>
      </xdr:nvCxnSpPr>
      <xdr:spPr>
        <a:xfrm flipV="1">
          <a:off x="14592300" y="6399054"/>
          <a:ext cx="889000" cy="7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9" name="テキスト ボックス 538"/>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57261</xdr:rowOff>
    </xdr:from>
    <xdr:to>
      <xdr:col>76</xdr:col>
      <xdr:colOff>114300</xdr:colOff>
      <xdr:row>37</xdr:row>
      <xdr:rowOff>127556</xdr:rowOff>
    </xdr:to>
    <xdr:cxnSp macro="">
      <xdr:nvCxnSpPr>
        <xdr:cNvPr id="540" name="直線コネクタ 539"/>
        <xdr:cNvCxnSpPr/>
      </xdr:nvCxnSpPr>
      <xdr:spPr>
        <a:xfrm>
          <a:off x="13703300" y="6400911"/>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57261</xdr:rowOff>
    </xdr:from>
    <xdr:to>
      <xdr:col>71</xdr:col>
      <xdr:colOff>177800</xdr:colOff>
      <xdr:row>37</xdr:row>
      <xdr:rowOff>98123</xdr:rowOff>
    </xdr:to>
    <xdr:cxnSp macro="">
      <xdr:nvCxnSpPr>
        <xdr:cNvPr id="543" name="直線コネクタ 542"/>
        <xdr:cNvCxnSpPr/>
      </xdr:nvCxnSpPr>
      <xdr:spPr>
        <a:xfrm flipV="1">
          <a:off x="12814300" y="6400911"/>
          <a:ext cx="889000" cy="4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166624</xdr:rowOff>
    </xdr:from>
    <xdr:to>
      <xdr:col>85</xdr:col>
      <xdr:colOff>177800</xdr:colOff>
      <xdr:row>37</xdr:row>
      <xdr:rowOff>96774</xdr:rowOff>
    </xdr:to>
    <xdr:sp macro="" textlink="">
      <xdr:nvSpPr>
        <xdr:cNvPr id="553" name="楕円 552"/>
        <xdr:cNvSpPr/>
      </xdr:nvSpPr>
      <xdr:spPr>
        <a:xfrm>
          <a:off x="16268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145051</xdr:rowOff>
    </xdr:from>
    <xdr:ext cx="534377" cy="259045"/>
    <xdr:sp macro="" textlink="">
      <xdr:nvSpPr>
        <xdr:cNvPr id="554" name="消防費該当値テキスト"/>
        <xdr:cNvSpPr txBox="1"/>
      </xdr:nvSpPr>
      <xdr:spPr>
        <a:xfrm>
          <a:off x="16370300" y="63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4604</xdr:rowOff>
    </xdr:from>
    <xdr:to>
      <xdr:col>81</xdr:col>
      <xdr:colOff>101600</xdr:colOff>
      <xdr:row>37</xdr:row>
      <xdr:rowOff>106204</xdr:rowOff>
    </xdr:to>
    <xdr:sp macro="" textlink="">
      <xdr:nvSpPr>
        <xdr:cNvPr id="555" name="楕円 554"/>
        <xdr:cNvSpPr/>
      </xdr:nvSpPr>
      <xdr:spPr>
        <a:xfrm>
          <a:off x="15430500" y="63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97331</xdr:rowOff>
    </xdr:from>
    <xdr:ext cx="534377" cy="259045"/>
    <xdr:sp macro="" textlink="">
      <xdr:nvSpPr>
        <xdr:cNvPr id="556" name="テキスト ボックス 555"/>
        <xdr:cNvSpPr txBox="1"/>
      </xdr:nvSpPr>
      <xdr:spPr>
        <a:xfrm>
          <a:off x="15214111" y="64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76756</xdr:rowOff>
    </xdr:from>
    <xdr:to>
      <xdr:col>76</xdr:col>
      <xdr:colOff>165100</xdr:colOff>
      <xdr:row>38</xdr:row>
      <xdr:rowOff>6906</xdr:rowOff>
    </xdr:to>
    <xdr:sp macro="" textlink="">
      <xdr:nvSpPr>
        <xdr:cNvPr id="557" name="楕円 556"/>
        <xdr:cNvSpPr/>
      </xdr:nvSpPr>
      <xdr:spPr>
        <a:xfrm>
          <a:off x="14541500" y="64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169483</xdr:rowOff>
    </xdr:from>
    <xdr:ext cx="534377" cy="259045"/>
    <xdr:sp macro="" textlink="">
      <xdr:nvSpPr>
        <xdr:cNvPr id="558" name="テキスト ボックス 557"/>
        <xdr:cNvSpPr txBox="1"/>
      </xdr:nvSpPr>
      <xdr:spPr>
        <a:xfrm>
          <a:off x="14325111" y="65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6461</xdr:rowOff>
    </xdr:from>
    <xdr:to>
      <xdr:col>72</xdr:col>
      <xdr:colOff>38100</xdr:colOff>
      <xdr:row>37</xdr:row>
      <xdr:rowOff>108061</xdr:rowOff>
    </xdr:to>
    <xdr:sp macro="" textlink="">
      <xdr:nvSpPr>
        <xdr:cNvPr id="559" name="楕円 558"/>
        <xdr:cNvSpPr/>
      </xdr:nvSpPr>
      <xdr:spPr>
        <a:xfrm>
          <a:off x="13652500" y="635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99188</xdr:rowOff>
    </xdr:from>
    <xdr:ext cx="534377" cy="259045"/>
    <xdr:sp macro="" textlink="">
      <xdr:nvSpPr>
        <xdr:cNvPr id="560" name="テキスト ボックス 559"/>
        <xdr:cNvSpPr txBox="1"/>
      </xdr:nvSpPr>
      <xdr:spPr>
        <a:xfrm>
          <a:off x="13436111" y="6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47323</xdr:rowOff>
    </xdr:from>
    <xdr:to>
      <xdr:col>67</xdr:col>
      <xdr:colOff>101600</xdr:colOff>
      <xdr:row>37</xdr:row>
      <xdr:rowOff>148923</xdr:rowOff>
    </xdr:to>
    <xdr:sp macro="" textlink="">
      <xdr:nvSpPr>
        <xdr:cNvPr id="561" name="楕円 560"/>
        <xdr:cNvSpPr/>
      </xdr:nvSpPr>
      <xdr:spPr>
        <a:xfrm>
          <a:off x="12763500" y="63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140050</xdr:rowOff>
    </xdr:from>
    <xdr:ext cx="534377" cy="259045"/>
    <xdr:sp macro="" textlink="">
      <xdr:nvSpPr>
        <xdr:cNvPr id="562" name="テキスト ボックス 561"/>
        <xdr:cNvSpPr txBox="1"/>
      </xdr:nvSpPr>
      <xdr:spPr>
        <a:xfrm>
          <a:off x="12547111" y="64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3" name="テキスト ボックス 57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4" name="直線コネクタ 57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5" name="テキスト ボックス 57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6" name="直線コネクタ 57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7" name="テキスト ボックス 57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0" name="直線コネクタ 57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1" name="テキスト ボックス 58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2" name="直線コネクタ 58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3" name="テキスト ボックス 58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150311</xdr:rowOff>
    </xdr:from>
    <xdr:to>
      <xdr:col>85</xdr:col>
      <xdr:colOff>126364</xdr:colOff>
      <xdr:row>53</xdr:row>
      <xdr:rowOff>59557</xdr:rowOff>
    </xdr:to>
    <xdr:cxnSp macro="">
      <xdr:nvCxnSpPr>
        <xdr:cNvPr id="587" name="直線コネクタ 586"/>
        <xdr:cNvCxnSpPr/>
      </xdr:nvCxnSpPr>
      <xdr:spPr>
        <a:xfrm flipV="1">
          <a:off x="16317595" y="8551361"/>
          <a:ext cx="1269" cy="5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63384</xdr:rowOff>
    </xdr:from>
    <xdr:ext cx="534377" cy="259045"/>
    <xdr:sp macro="" textlink="">
      <xdr:nvSpPr>
        <xdr:cNvPr id="588" name="教育費最小値テキスト"/>
        <xdr:cNvSpPr txBox="1"/>
      </xdr:nvSpPr>
      <xdr:spPr>
        <a:xfrm>
          <a:off x="16370300" y="91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59557</xdr:rowOff>
    </xdr:from>
    <xdr:to>
      <xdr:col>86</xdr:col>
      <xdr:colOff>25400</xdr:colOff>
      <xdr:row>53</xdr:row>
      <xdr:rowOff>59557</xdr:rowOff>
    </xdr:to>
    <xdr:cxnSp macro="">
      <xdr:nvCxnSpPr>
        <xdr:cNvPr id="589" name="直線コネクタ 588"/>
        <xdr:cNvCxnSpPr/>
      </xdr:nvCxnSpPr>
      <xdr:spPr>
        <a:xfrm>
          <a:off x="16230600" y="914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96988</xdr:rowOff>
    </xdr:from>
    <xdr:ext cx="599010" cy="259045"/>
    <xdr:sp macro="" textlink="">
      <xdr:nvSpPr>
        <xdr:cNvPr id="590" name="教育費最大値テキスト"/>
        <xdr:cNvSpPr txBox="1"/>
      </xdr:nvSpPr>
      <xdr:spPr>
        <a:xfrm>
          <a:off x="16370300" y="83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150311</xdr:rowOff>
    </xdr:from>
    <xdr:to>
      <xdr:col>86</xdr:col>
      <xdr:colOff>25400</xdr:colOff>
      <xdr:row>49</xdr:row>
      <xdr:rowOff>150311</xdr:rowOff>
    </xdr:to>
    <xdr:cxnSp macro="">
      <xdr:nvCxnSpPr>
        <xdr:cNvPr id="591" name="直線コネクタ 590"/>
        <xdr:cNvCxnSpPr/>
      </xdr:nvCxnSpPr>
      <xdr:spPr>
        <a:xfrm>
          <a:off x="16230600" y="855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59557</xdr:rowOff>
    </xdr:from>
    <xdr:to>
      <xdr:col>85</xdr:col>
      <xdr:colOff>127000</xdr:colOff>
      <xdr:row>53</xdr:row>
      <xdr:rowOff>78016</xdr:rowOff>
    </xdr:to>
    <xdr:cxnSp macro="">
      <xdr:nvCxnSpPr>
        <xdr:cNvPr id="592" name="直線コネクタ 591"/>
        <xdr:cNvCxnSpPr/>
      </xdr:nvCxnSpPr>
      <xdr:spPr>
        <a:xfrm flipV="1">
          <a:off x="15481300" y="9146407"/>
          <a:ext cx="8382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25595</xdr:rowOff>
    </xdr:from>
    <xdr:ext cx="534377" cy="259045"/>
    <xdr:sp macro="" textlink="">
      <xdr:nvSpPr>
        <xdr:cNvPr id="593" name="教育費平均値テキスト"/>
        <xdr:cNvSpPr txBox="1"/>
      </xdr:nvSpPr>
      <xdr:spPr>
        <a:xfrm>
          <a:off x="16370300" y="8598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2718</xdr:rowOff>
    </xdr:from>
    <xdr:to>
      <xdr:col>85</xdr:col>
      <xdr:colOff>177800</xdr:colOff>
      <xdr:row>51</xdr:row>
      <xdr:rowOff>104318</xdr:rowOff>
    </xdr:to>
    <xdr:sp macro="" textlink="">
      <xdr:nvSpPr>
        <xdr:cNvPr id="594" name="フローチャート: 判断 593"/>
        <xdr:cNvSpPr/>
      </xdr:nvSpPr>
      <xdr:spPr>
        <a:xfrm>
          <a:off x="16268700" y="874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78016</xdr:rowOff>
    </xdr:from>
    <xdr:to>
      <xdr:col>81</xdr:col>
      <xdr:colOff>50800</xdr:colOff>
      <xdr:row>53</xdr:row>
      <xdr:rowOff>119335</xdr:rowOff>
    </xdr:to>
    <xdr:cxnSp macro="">
      <xdr:nvCxnSpPr>
        <xdr:cNvPr id="595" name="直線コネクタ 594"/>
        <xdr:cNvCxnSpPr/>
      </xdr:nvCxnSpPr>
      <xdr:spPr>
        <a:xfrm flipV="1">
          <a:off x="14592300" y="9164866"/>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109969</xdr:rowOff>
    </xdr:from>
    <xdr:to>
      <xdr:col>81</xdr:col>
      <xdr:colOff>101600</xdr:colOff>
      <xdr:row>52</xdr:row>
      <xdr:rowOff>40119</xdr:rowOff>
    </xdr:to>
    <xdr:sp macro="" textlink="">
      <xdr:nvSpPr>
        <xdr:cNvPr id="596" name="フローチャート: 判断 595"/>
        <xdr:cNvSpPr/>
      </xdr:nvSpPr>
      <xdr:spPr>
        <a:xfrm>
          <a:off x="154305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56646</xdr:rowOff>
    </xdr:from>
    <xdr:ext cx="534377" cy="259045"/>
    <xdr:sp macro="" textlink="">
      <xdr:nvSpPr>
        <xdr:cNvPr id="597" name="テキスト ボックス 596"/>
        <xdr:cNvSpPr txBox="1"/>
      </xdr:nvSpPr>
      <xdr:spPr>
        <a:xfrm>
          <a:off x="15214111" y="86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119335</xdr:rowOff>
    </xdr:from>
    <xdr:to>
      <xdr:col>76</xdr:col>
      <xdr:colOff>114300</xdr:colOff>
      <xdr:row>54</xdr:row>
      <xdr:rowOff>18009</xdr:rowOff>
    </xdr:to>
    <xdr:cxnSp macro="">
      <xdr:nvCxnSpPr>
        <xdr:cNvPr id="598" name="直線コネクタ 597"/>
        <xdr:cNvCxnSpPr/>
      </xdr:nvCxnSpPr>
      <xdr:spPr>
        <a:xfrm flipV="1">
          <a:off x="13703300" y="9206185"/>
          <a:ext cx="8890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165329</xdr:rowOff>
    </xdr:from>
    <xdr:to>
      <xdr:col>76</xdr:col>
      <xdr:colOff>165100</xdr:colOff>
      <xdr:row>52</xdr:row>
      <xdr:rowOff>95479</xdr:rowOff>
    </xdr:to>
    <xdr:sp macro="" textlink="">
      <xdr:nvSpPr>
        <xdr:cNvPr id="599" name="フローチャート: 判断 598"/>
        <xdr:cNvSpPr/>
      </xdr:nvSpPr>
      <xdr:spPr>
        <a:xfrm>
          <a:off x="14541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112006</xdr:rowOff>
    </xdr:from>
    <xdr:ext cx="534377" cy="259045"/>
    <xdr:sp macro="" textlink="">
      <xdr:nvSpPr>
        <xdr:cNvPr id="600" name="テキスト ボックス 599"/>
        <xdr:cNvSpPr txBox="1"/>
      </xdr:nvSpPr>
      <xdr:spPr>
        <a:xfrm>
          <a:off x="14325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18009</xdr:rowOff>
    </xdr:from>
    <xdr:to>
      <xdr:col>71</xdr:col>
      <xdr:colOff>177800</xdr:colOff>
      <xdr:row>58</xdr:row>
      <xdr:rowOff>56414</xdr:rowOff>
    </xdr:to>
    <xdr:cxnSp macro="">
      <xdr:nvCxnSpPr>
        <xdr:cNvPr id="601" name="直線コネクタ 600"/>
        <xdr:cNvCxnSpPr/>
      </xdr:nvCxnSpPr>
      <xdr:spPr>
        <a:xfrm flipV="1">
          <a:off x="12814300" y="9276309"/>
          <a:ext cx="8890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160338</xdr:rowOff>
    </xdr:from>
    <xdr:to>
      <xdr:col>72</xdr:col>
      <xdr:colOff>38100</xdr:colOff>
      <xdr:row>52</xdr:row>
      <xdr:rowOff>90488</xdr:rowOff>
    </xdr:to>
    <xdr:sp macro="" textlink="">
      <xdr:nvSpPr>
        <xdr:cNvPr id="602" name="フローチャート: 判断 601"/>
        <xdr:cNvSpPr/>
      </xdr:nvSpPr>
      <xdr:spPr>
        <a:xfrm>
          <a:off x="13652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107015</xdr:rowOff>
    </xdr:from>
    <xdr:ext cx="534377" cy="259045"/>
    <xdr:sp macro="" textlink="">
      <xdr:nvSpPr>
        <xdr:cNvPr id="603" name="テキスト ボックス 602"/>
        <xdr:cNvSpPr txBox="1"/>
      </xdr:nvSpPr>
      <xdr:spPr>
        <a:xfrm>
          <a:off x="13436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102254</xdr:rowOff>
    </xdr:from>
    <xdr:to>
      <xdr:col>67</xdr:col>
      <xdr:colOff>101600</xdr:colOff>
      <xdr:row>57</xdr:row>
      <xdr:rowOff>32404</xdr:rowOff>
    </xdr:to>
    <xdr:sp macro="" textlink="">
      <xdr:nvSpPr>
        <xdr:cNvPr id="604" name="フローチャート: 判断 603"/>
        <xdr:cNvSpPr/>
      </xdr:nvSpPr>
      <xdr:spPr>
        <a:xfrm>
          <a:off x="12763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48931</xdr:rowOff>
    </xdr:from>
    <xdr:ext cx="534377" cy="259045"/>
    <xdr:sp macro="" textlink="">
      <xdr:nvSpPr>
        <xdr:cNvPr id="605" name="テキスト ボックス 604"/>
        <xdr:cNvSpPr txBox="1"/>
      </xdr:nvSpPr>
      <xdr:spPr>
        <a:xfrm>
          <a:off x="12547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8757</xdr:rowOff>
    </xdr:from>
    <xdr:to>
      <xdr:col>85</xdr:col>
      <xdr:colOff>177800</xdr:colOff>
      <xdr:row>53</xdr:row>
      <xdr:rowOff>110357</xdr:rowOff>
    </xdr:to>
    <xdr:sp macro="" textlink="">
      <xdr:nvSpPr>
        <xdr:cNvPr id="611" name="楕円 610"/>
        <xdr:cNvSpPr/>
      </xdr:nvSpPr>
      <xdr:spPr>
        <a:xfrm>
          <a:off x="16268700" y="90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95134</xdr:rowOff>
    </xdr:from>
    <xdr:ext cx="534377" cy="259045"/>
    <xdr:sp macro="" textlink="">
      <xdr:nvSpPr>
        <xdr:cNvPr id="612" name="教育費該当値テキスト"/>
        <xdr:cNvSpPr txBox="1"/>
      </xdr:nvSpPr>
      <xdr:spPr>
        <a:xfrm>
          <a:off x="16370300" y="9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27216</xdr:rowOff>
    </xdr:from>
    <xdr:to>
      <xdr:col>81</xdr:col>
      <xdr:colOff>101600</xdr:colOff>
      <xdr:row>53</xdr:row>
      <xdr:rowOff>128816</xdr:rowOff>
    </xdr:to>
    <xdr:sp macro="" textlink="">
      <xdr:nvSpPr>
        <xdr:cNvPr id="613" name="楕円 612"/>
        <xdr:cNvSpPr/>
      </xdr:nvSpPr>
      <xdr:spPr>
        <a:xfrm>
          <a:off x="15430500" y="91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119943</xdr:rowOff>
    </xdr:from>
    <xdr:ext cx="534377" cy="259045"/>
    <xdr:sp macro="" textlink="">
      <xdr:nvSpPr>
        <xdr:cNvPr id="614" name="テキスト ボックス 613"/>
        <xdr:cNvSpPr txBox="1"/>
      </xdr:nvSpPr>
      <xdr:spPr>
        <a:xfrm>
          <a:off x="15214111" y="92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68535</xdr:rowOff>
    </xdr:from>
    <xdr:to>
      <xdr:col>76</xdr:col>
      <xdr:colOff>165100</xdr:colOff>
      <xdr:row>53</xdr:row>
      <xdr:rowOff>170135</xdr:rowOff>
    </xdr:to>
    <xdr:sp macro="" textlink="">
      <xdr:nvSpPr>
        <xdr:cNvPr id="615" name="楕円 614"/>
        <xdr:cNvSpPr/>
      </xdr:nvSpPr>
      <xdr:spPr>
        <a:xfrm>
          <a:off x="14541500" y="91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161262</xdr:rowOff>
    </xdr:from>
    <xdr:ext cx="534377" cy="259045"/>
    <xdr:sp macro="" textlink="">
      <xdr:nvSpPr>
        <xdr:cNvPr id="616" name="テキスト ボックス 615"/>
        <xdr:cNvSpPr txBox="1"/>
      </xdr:nvSpPr>
      <xdr:spPr>
        <a:xfrm>
          <a:off x="14325111" y="92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138659</xdr:rowOff>
    </xdr:from>
    <xdr:to>
      <xdr:col>72</xdr:col>
      <xdr:colOff>38100</xdr:colOff>
      <xdr:row>54</xdr:row>
      <xdr:rowOff>68809</xdr:rowOff>
    </xdr:to>
    <xdr:sp macro="" textlink="">
      <xdr:nvSpPr>
        <xdr:cNvPr id="617" name="楕円 616"/>
        <xdr:cNvSpPr/>
      </xdr:nvSpPr>
      <xdr:spPr>
        <a:xfrm>
          <a:off x="136525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59936</xdr:rowOff>
    </xdr:from>
    <xdr:ext cx="534377" cy="259045"/>
    <xdr:sp macro="" textlink="">
      <xdr:nvSpPr>
        <xdr:cNvPr id="618" name="テキスト ボックス 617"/>
        <xdr:cNvSpPr txBox="1"/>
      </xdr:nvSpPr>
      <xdr:spPr>
        <a:xfrm>
          <a:off x="13436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5614</xdr:rowOff>
    </xdr:from>
    <xdr:to>
      <xdr:col>67</xdr:col>
      <xdr:colOff>101600</xdr:colOff>
      <xdr:row>58</xdr:row>
      <xdr:rowOff>107214</xdr:rowOff>
    </xdr:to>
    <xdr:sp macro="" textlink="">
      <xdr:nvSpPr>
        <xdr:cNvPr id="619" name="楕円 618"/>
        <xdr:cNvSpPr/>
      </xdr:nvSpPr>
      <xdr:spPr>
        <a:xfrm>
          <a:off x="12763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98341</xdr:rowOff>
    </xdr:from>
    <xdr:ext cx="534377" cy="259045"/>
    <xdr:sp macro="" textlink="">
      <xdr:nvSpPr>
        <xdr:cNvPr id="620" name="テキスト ボックス 619"/>
        <xdr:cNvSpPr txBox="1"/>
      </xdr:nvSpPr>
      <xdr:spPr>
        <a:xfrm>
          <a:off x="12547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4" name="直線コネクタ 643"/>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7" name="災害復旧費最大値テキスト"/>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8" name="直線コネクタ 647"/>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9398</xdr:rowOff>
    </xdr:from>
    <xdr:to>
      <xdr:col>85</xdr:col>
      <xdr:colOff>127000</xdr:colOff>
      <xdr:row>76</xdr:row>
      <xdr:rowOff>79693</xdr:rowOff>
    </xdr:to>
    <xdr:cxnSp macro="">
      <xdr:nvCxnSpPr>
        <xdr:cNvPr id="649" name="直線コネクタ 648"/>
        <xdr:cNvCxnSpPr/>
      </xdr:nvCxnSpPr>
      <xdr:spPr>
        <a:xfrm flipV="1">
          <a:off x="15481300" y="13039598"/>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50" name="災害復旧費平均値テキスト"/>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51" name="フローチャート: 判断 650"/>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79693</xdr:rowOff>
    </xdr:from>
    <xdr:to>
      <xdr:col>81</xdr:col>
      <xdr:colOff>50800</xdr:colOff>
      <xdr:row>78</xdr:row>
      <xdr:rowOff>91123</xdr:rowOff>
    </xdr:to>
    <xdr:cxnSp macro="">
      <xdr:nvCxnSpPr>
        <xdr:cNvPr id="652" name="直線コネクタ 651"/>
        <xdr:cNvCxnSpPr/>
      </xdr:nvCxnSpPr>
      <xdr:spPr>
        <a:xfrm flipV="1">
          <a:off x="14592300" y="13109893"/>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3" name="フローチャート: 判断 652"/>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4" name="テキスト ボックス 653"/>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91123</xdr:rowOff>
    </xdr:from>
    <xdr:to>
      <xdr:col>76</xdr:col>
      <xdr:colOff>114300</xdr:colOff>
      <xdr:row>79</xdr:row>
      <xdr:rowOff>4635</xdr:rowOff>
    </xdr:to>
    <xdr:cxnSp macro="">
      <xdr:nvCxnSpPr>
        <xdr:cNvPr id="655" name="直線コネクタ 654"/>
        <xdr:cNvCxnSpPr/>
      </xdr:nvCxnSpPr>
      <xdr:spPr>
        <a:xfrm flipV="1">
          <a:off x="13703300" y="13464223"/>
          <a:ext cx="889000" cy="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6" name="フローチャート: 判断 655"/>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7" name="テキスト ボックス 656"/>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4635</xdr:rowOff>
    </xdr:from>
    <xdr:to>
      <xdr:col>71</xdr:col>
      <xdr:colOff>177800</xdr:colOff>
      <xdr:row>79</xdr:row>
      <xdr:rowOff>37212</xdr:rowOff>
    </xdr:to>
    <xdr:cxnSp macro="">
      <xdr:nvCxnSpPr>
        <xdr:cNvPr id="658" name="直線コネクタ 657"/>
        <xdr:cNvCxnSpPr/>
      </xdr:nvCxnSpPr>
      <xdr:spPr>
        <a:xfrm flipV="1">
          <a:off x="12814300" y="13549185"/>
          <a:ext cx="889000" cy="3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9" name="フローチャート: 判断 658"/>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60" name="テキスト ボックス 659"/>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61" name="フローチャート: 判断 660"/>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2" name="テキスト ボックス 661"/>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130048</xdr:rowOff>
    </xdr:from>
    <xdr:to>
      <xdr:col>85</xdr:col>
      <xdr:colOff>177800</xdr:colOff>
      <xdr:row>76</xdr:row>
      <xdr:rowOff>60198</xdr:rowOff>
    </xdr:to>
    <xdr:sp macro="" textlink="">
      <xdr:nvSpPr>
        <xdr:cNvPr id="668" name="楕円 667"/>
        <xdr:cNvSpPr/>
      </xdr:nvSpPr>
      <xdr:spPr>
        <a:xfrm>
          <a:off x="16268700" y="129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152925</xdr:rowOff>
    </xdr:from>
    <xdr:ext cx="469744" cy="259045"/>
    <xdr:sp macro="" textlink="">
      <xdr:nvSpPr>
        <xdr:cNvPr id="669" name="災害復旧費該当値テキスト"/>
        <xdr:cNvSpPr txBox="1"/>
      </xdr:nvSpPr>
      <xdr:spPr>
        <a:xfrm>
          <a:off x="16370300"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28893</xdr:rowOff>
    </xdr:from>
    <xdr:to>
      <xdr:col>81</xdr:col>
      <xdr:colOff>101600</xdr:colOff>
      <xdr:row>76</xdr:row>
      <xdr:rowOff>130493</xdr:rowOff>
    </xdr:to>
    <xdr:sp macro="" textlink="">
      <xdr:nvSpPr>
        <xdr:cNvPr id="670" name="楕円 669"/>
        <xdr:cNvSpPr/>
      </xdr:nvSpPr>
      <xdr:spPr>
        <a:xfrm>
          <a:off x="15430500" y="130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147020</xdr:rowOff>
    </xdr:from>
    <xdr:ext cx="469744" cy="259045"/>
    <xdr:sp macro="" textlink="">
      <xdr:nvSpPr>
        <xdr:cNvPr id="671" name="テキスト ボックス 670"/>
        <xdr:cNvSpPr txBox="1"/>
      </xdr:nvSpPr>
      <xdr:spPr>
        <a:xfrm>
          <a:off x="15246428" y="1283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40323</xdr:rowOff>
    </xdr:from>
    <xdr:to>
      <xdr:col>76</xdr:col>
      <xdr:colOff>165100</xdr:colOff>
      <xdr:row>78</xdr:row>
      <xdr:rowOff>141923</xdr:rowOff>
    </xdr:to>
    <xdr:sp macro="" textlink="">
      <xdr:nvSpPr>
        <xdr:cNvPr id="672" name="楕円 671"/>
        <xdr:cNvSpPr/>
      </xdr:nvSpPr>
      <xdr:spPr>
        <a:xfrm>
          <a:off x="14541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133050</xdr:rowOff>
    </xdr:from>
    <xdr:ext cx="378565" cy="259045"/>
    <xdr:sp macro="" textlink="">
      <xdr:nvSpPr>
        <xdr:cNvPr id="673" name="テキスト ボックス 672"/>
        <xdr:cNvSpPr txBox="1"/>
      </xdr:nvSpPr>
      <xdr:spPr>
        <a:xfrm>
          <a:off x="14403017" y="13506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125285</xdr:rowOff>
    </xdr:from>
    <xdr:to>
      <xdr:col>72</xdr:col>
      <xdr:colOff>38100</xdr:colOff>
      <xdr:row>79</xdr:row>
      <xdr:rowOff>55435</xdr:rowOff>
    </xdr:to>
    <xdr:sp macro="" textlink="">
      <xdr:nvSpPr>
        <xdr:cNvPr id="674" name="楕円 673"/>
        <xdr:cNvSpPr/>
      </xdr:nvSpPr>
      <xdr:spPr>
        <a:xfrm>
          <a:off x="136525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46562</xdr:rowOff>
    </xdr:from>
    <xdr:ext cx="378565" cy="259045"/>
    <xdr:sp macro="" textlink="">
      <xdr:nvSpPr>
        <xdr:cNvPr id="675" name="テキスト ボックス 674"/>
        <xdr:cNvSpPr txBox="1"/>
      </xdr:nvSpPr>
      <xdr:spPr>
        <a:xfrm>
          <a:off x="13514017" y="13591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157862</xdr:rowOff>
    </xdr:from>
    <xdr:to>
      <xdr:col>67</xdr:col>
      <xdr:colOff>101600</xdr:colOff>
      <xdr:row>79</xdr:row>
      <xdr:rowOff>88012</xdr:rowOff>
    </xdr:to>
    <xdr:sp macro="" textlink="">
      <xdr:nvSpPr>
        <xdr:cNvPr id="676" name="楕円 675"/>
        <xdr:cNvSpPr/>
      </xdr:nvSpPr>
      <xdr:spPr>
        <a:xfrm>
          <a:off x="127635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79139</xdr:rowOff>
    </xdr:from>
    <xdr:ext cx="313932" cy="259045"/>
    <xdr:sp macro="" textlink="">
      <xdr:nvSpPr>
        <xdr:cNvPr id="677" name="テキスト ボックス 676"/>
        <xdr:cNvSpPr txBox="1"/>
      </xdr:nvSpPr>
      <xdr:spPr>
        <a:xfrm>
          <a:off x="12657333" y="13623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4" name="直線コネクタ 703"/>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5" name="公債費最小値テキスト"/>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6" name="直線コネクタ 705"/>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7" name="公債費最大値テキスト"/>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8" name="直線コネクタ 707"/>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3749</xdr:rowOff>
    </xdr:from>
    <xdr:to>
      <xdr:col>85</xdr:col>
      <xdr:colOff>127000</xdr:colOff>
      <xdr:row>98</xdr:row>
      <xdr:rowOff>28502</xdr:rowOff>
    </xdr:to>
    <xdr:cxnSp macro="">
      <xdr:nvCxnSpPr>
        <xdr:cNvPr id="709" name="直線コネクタ 708"/>
        <xdr:cNvCxnSpPr/>
      </xdr:nvCxnSpPr>
      <xdr:spPr>
        <a:xfrm>
          <a:off x="15481300" y="16805849"/>
          <a:ext cx="8382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10" name="公債費平均値テキスト"/>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11" name="フローチャート: 判断 710"/>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3749</xdr:rowOff>
    </xdr:from>
    <xdr:to>
      <xdr:col>81</xdr:col>
      <xdr:colOff>50800</xdr:colOff>
      <xdr:row>98</xdr:row>
      <xdr:rowOff>90289</xdr:rowOff>
    </xdr:to>
    <xdr:cxnSp macro="">
      <xdr:nvCxnSpPr>
        <xdr:cNvPr id="712" name="直線コネクタ 711"/>
        <xdr:cNvCxnSpPr/>
      </xdr:nvCxnSpPr>
      <xdr:spPr>
        <a:xfrm flipV="1">
          <a:off x="14592300" y="1680584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3" name="フローチャート: 判断 712"/>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4" name="テキスト ボックス 713"/>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90289</xdr:rowOff>
    </xdr:from>
    <xdr:to>
      <xdr:col>76</xdr:col>
      <xdr:colOff>114300</xdr:colOff>
      <xdr:row>98</xdr:row>
      <xdr:rowOff>92478</xdr:rowOff>
    </xdr:to>
    <xdr:cxnSp macro="">
      <xdr:nvCxnSpPr>
        <xdr:cNvPr id="715" name="直線コネクタ 714"/>
        <xdr:cNvCxnSpPr/>
      </xdr:nvCxnSpPr>
      <xdr:spPr>
        <a:xfrm flipV="1">
          <a:off x="13703300" y="16892389"/>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6" name="フローチャート: 判断 715"/>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7" name="テキスト ボックス 716"/>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92478</xdr:rowOff>
    </xdr:from>
    <xdr:to>
      <xdr:col>71</xdr:col>
      <xdr:colOff>177800</xdr:colOff>
      <xdr:row>98</xdr:row>
      <xdr:rowOff>130392</xdr:rowOff>
    </xdr:to>
    <xdr:cxnSp macro="">
      <xdr:nvCxnSpPr>
        <xdr:cNvPr id="718" name="直線コネクタ 717"/>
        <xdr:cNvCxnSpPr/>
      </xdr:nvCxnSpPr>
      <xdr:spPr>
        <a:xfrm flipV="1">
          <a:off x="12814300" y="16894578"/>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9" name="フローチャート: 判断 718"/>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20" name="テキスト ボックス 719"/>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21" name="フローチャート: 判断 720"/>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2" name="テキスト ボックス 721"/>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149152</xdr:rowOff>
    </xdr:from>
    <xdr:to>
      <xdr:col>85</xdr:col>
      <xdr:colOff>177800</xdr:colOff>
      <xdr:row>98</xdr:row>
      <xdr:rowOff>79302</xdr:rowOff>
    </xdr:to>
    <xdr:sp macro="" textlink="">
      <xdr:nvSpPr>
        <xdr:cNvPr id="728" name="楕円 727"/>
        <xdr:cNvSpPr/>
      </xdr:nvSpPr>
      <xdr:spPr>
        <a:xfrm>
          <a:off x="16268700" y="16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64079</xdr:rowOff>
    </xdr:from>
    <xdr:ext cx="534377" cy="259045"/>
    <xdr:sp macro="" textlink="">
      <xdr:nvSpPr>
        <xdr:cNvPr id="729" name="公債費該当値テキスト"/>
        <xdr:cNvSpPr txBox="1"/>
      </xdr:nvSpPr>
      <xdr:spPr>
        <a:xfrm>
          <a:off x="16370300" y="166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124399</xdr:rowOff>
    </xdr:from>
    <xdr:to>
      <xdr:col>81</xdr:col>
      <xdr:colOff>101600</xdr:colOff>
      <xdr:row>98</xdr:row>
      <xdr:rowOff>54549</xdr:rowOff>
    </xdr:to>
    <xdr:sp macro="" textlink="">
      <xdr:nvSpPr>
        <xdr:cNvPr id="730" name="楕円 729"/>
        <xdr:cNvSpPr/>
      </xdr:nvSpPr>
      <xdr:spPr>
        <a:xfrm>
          <a:off x="15430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45676</xdr:rowOff>
    </xdr:from>
    <xdr:ext cx="534377" cy="259045"/>
    <xdr:sp macro="" textlink="">
      <xdr:nvSpPr>
        <xdr:cNvPr id="731" name="テキスト ボックス 730"/>
        <xdr:cNvSpPr txBox="1"/>
      </xdr:nvSpPr>
      <xdr:spPr>
        <a:xfrm>
          <a:off x="15214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39489</xdr:rowOff>
    </xdr:from>
    <xdr:to>
      <xdr:col>76</xdr:col>
      <xdr:colOff>165100</xdr:colOff>
      <xdr:row>98</xdr:row>
      <xdr:rowOff>141089</xdr:rowOff>
    </xdr:to>
    <xdr:sp macro="" textlink="">
      <xdr:nvSpPr>
        <xdr:cNvPr id="732" name="楕円 731"/>
        <xdr:cNvSpPr/>
      </xdr:nvSpPr>
      <xdr:spPr>
        <a:xfrm>
          <a:off x="14541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132216</xdr:rowOff>
    </xdr:from>
    <xdr:ext cx="534377" cy="259045"/>
    <xdr:sp macro="" textlink="">
      <xdr:nvSpPr>
        <xdr:cNvPr id="733" name="テキスト ボックス 732"/>
        <xdr:cNvSpPr txBox="1"/>
      </xdr:nvSpPr>
      <xdr:spPr>
        <a:xfrm>
          <a:off x="14325111" y="169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41678</xdr:rowOff>
    </xdr:from>
    <xdr:to>
      <xdr:col>72</xdr:col>
      <xdr:colOff>38100</xdr:colOff>
      <xdr:row>98</xdr:row>
      <xdr:rowOff>143278</xdr:rowOff>
    </xdr:to>
    <xdr:sp macro="" textlink="">
      <xdr:nvSpPr>
        <xdr:cNvPr id="734" name="楕円 733"/>
        <xdr:cNvSpPr/>
      </xdr:nvSpPr>
      <xdr:spPr>
        <a:xfrm>
          <a:off x="13652500" y="168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134405</xdr:rowOff>
    </xdr:from>
    <xdr:ext cx="534377" cy="259045"/>
    <xdr:sp macro="" textlink="">
      <xdr:nvSpPr>
        <xdr:cNvPr id="735" name="テキスト ボックス 734"/>
        <xdr:cNvSpPr txBox="1"/>
      </xdr:nvSpPr>
      <xdr:spPr>
        <a:xfrm>
          <a:off x="13436111" y="16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79592</xdr:rowOff>
    </xdr:from>
    <xdr:to>
      <xdr:col>67</xdr:col>
      <xdr:colOff>101600</xdr:colOff>
      <xdr:row>99</xdr:row>
      <xdr:rowOff>9742</xdr:rowOff>
    </xdr:to>
    <xdr:sp macro="" textlink="">
      <xdr:nvSpPr>
        <xdr:cNvPr id="736" name="楕円 735"/>
        <xdr:cNvSpPr/>
      </xdr:nvSpPr>
      <xdr:spPr>
        <a:xfrm>
          <a:off x="12763500" y="168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869</xdr:rowOff>
    </xdr:from>
    <xdr:ext cx="534377" cy="259045"/>
    <xdr:sp macro="" textlink="">
      <xdr:nvSpPr>
        <xdr:cNvPr id="737" name="テキスト ボックス 736"/>
        <xdr:cNvSpPr txBox="1"/>
      </xdr:nvSpPr>
      <xdr:spPr>
        <a:xfrm>
          <a:off x="12547111" y="169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8" name="直線コネクタ 74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9" name="テキスト ボックス 74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50" name="直線コネクタ 74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1" name="テキスト ボックス 75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2" name="直線コネクタ 75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3" name="テキスト ボックス 75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4" name="直線コネクタ 75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5" name="テキスト ボックス 75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6" name="直線コネクタ 75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7" name="テキスト ボックス 75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61" name="直線コネクタ 760"/>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3" name="直線コネクタ 76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4" name="諸支出金最大値テキスト"/>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5" name="直線コネクタ 764"/>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6" name="直線コネクタ 76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7" name="諸支出金平均値テキスト"/>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8" name="フローチャート: 判断 767"/>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9" name="直線コネクタ 76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70" name="フローチャート: 判断 769"/>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71" name="テキスト ボックス 770"/>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2" name="直線コネクタ 77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3" name="フローチャート: 判断 772"/>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4" name="テキスト ボックス 773"/>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5" name="直線コネクタ 77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6" name="フローチャート: 判断 775"/>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7" name="テキスト ボックス 776"/>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8" name="フローチャート: 判断 777"/>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9" name="テキスト ボックス 778"/>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5" name="楕円 78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7" name="楕円 78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8" name="テキスト ボックス 78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9" name="楕円 78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90" name="テキスト ボックス 78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91" name="楕円 79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2" name="テキスト ボックス 79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3" name="楕円 79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4" name="テキスト ボックス 79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132,038</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％増となっている。これは、特別定額給付金事業の実施等によるものであり、類似団体平均と大きな差はない。衛生費は、住民一人当たり</a:t>
          </a:r>
          <a:r>
            <a:rPr kumimoji="1" lang="en-US" altLang="ja-JP" sz="1300">
              <a:latin typeface="ＭＳ Ｐゴシック" panose="020B0600070205080204" pitchFamily="50" charset="-128"/>
              <a:ea typeface="ＭＳ Ｐゴシック" panose="020B0600070205080204" pitchFamily="50" charset="-128"/>
            </a:rPr>
            <a:t>40,003</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年度以降、北清掃工場基幹的設備等改良事業や感染症予防対策事業等により増加傾向であり、令和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年度において類似団体平均を上回ることとなった。商工費は、住民一人当たり</a:t>
          </a:r>
          <a:r>
            <a:rPr kumimoji="1" lang="en-US" altLang="ja-JP" sz="1300">
              <a:latin typeface="ＭＳ Ｐゴシック" panose="020B0600070205080204" pitchFamily="50" charset="-128"/>
              <a:ea typeface="ＭＳ Ｐゴシック" panose="020B0600070205080204" pitchFamily="50" charset="-128"/>
            </a:rPr>
            <a:t>22,931</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％増となっている。これは、中小企業景気対策特別融資預託金等の新型コロナウイルス経済対策によるものである。土木費は、住民一人当たり</a:t>
          </a:r>
          <a:r>
            <a:rPr kumimoji="1" lang="en-US" altLang="ja-JP" sz="1300">
              <a:latin typeface="ＭＳ Ｐゴシック" panose="020B0600070205080204" pitchFamily="50" charset="-128"/>
              <a:ea typeface="ＭＳ Ｐゴシック" panose="020B0600070205080204" pitchFamily="50" charset="-128"/>
            </a:rPr>
            <a:t>34,673</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％減となっている。類似団体内で低い水準が続いているが、老朽化する道路や橋りょうの長寿命化事業推進や都市基盤整備等に係る経費の確保に努める。教育費は、住民一人当たり</a:t>
          </a:r>
          <a:r>
            <a:rPr kumimoji="1" lang="en-US" altLang="ja-JP" sz="1300">
              <a:latin typeface="ＭＳ Ｐゴシック" panose="020B0600070205080204" pitchFamily="50" charset="-128"/>
              <a:ea typeface="ＭＳ Ｐゴシック" panose="020B0600070205080204" pitchFamily="50" charset="-128"/>
            </a:rPr>
            <a:t>73,207</a:t>
          </a:r>
          <a:r>
            <a:rPr kumimoji="1" lang="ja-JP" altLang="en-US" sz="1300">
              <a:latin typeface="ＭＳ Ｐゴシック" panose="020B0600070205080204" pitchFamily="50" charset="-128"/>
              <a:ea typeface="ＭＳ Ｐゴシック" panose="020B0600070205080204" pitchFamily="50" charset="-128"/>
            </a:rPr>
            <a:t>円となっており、前年度と比べると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％増となっているが、類似団体平均を下回る低い水準である。これは、類似団体内で本市のみ市立高等学校を設置していないことが要因の一つと考えられる。災害復旧費は、住民一人当たり</a:t>
          </a:r>
          <a:r>
            <a:rPr kumimoji="1" lang="en-US" altLang="ja-JP" sz="1300">
              <a:latin typeface="ＭＳ Ｐゴシック" panose="020B0600070205080204" pitchFamily="50" charset="-128"/>
              <a:ea typeface="ＭＳ Ｐゴシック" panose="020B0600070205080204" pitchFamily="50" charset="-128"/>
            </a:rPr>
            <a:t>2,884</a:t>
          </a:r>
          <a:r>
            <a:rPr kumimoji="1" lang="ja-JP" altLang="en-US" sz="1300">
              <a:latin typeface="ＭＳ Ｐゴシック" panose="020B0600070205080204" pitchFamily="50" charset="-128"/>
              <a:ea typeface="ＭＳ Ｐゴシック" panose="020B0600070205080204" pitchFamily="50" charset="-128"/>
            </a:rPr>
            <a:t>円で、前年度に引き続き類似団体平均を上回った。令和元年東日本台風により被災した公共施設に係る災害復旧事業費が主な要因である。公債費は住民一人当たり</a:t>
          </a:r>
          <a:r>
            <a:rPr kumimoji="1" lang="en-US" altLang="ja-JP" sz="1300">
              <a:latin typeface="ＭＳ Ｐゴシック" panose="020B0600070205080204" pitchFamily="50" charset="-128"/>
              <a:ea typeface="ＭＳ Ｐゴシック" panose="020B0600070205080204" pitchFamily="50" charset="-128"/>
            </a:rPr>
            <a:t>37,405</a:t>
          </a:r>
          <a:r>
            <a:rPr kumimoji="1" lang="ja-JP" altLang="en-US" sz="1300">
              <a:latin typeface="ＭＳ Ｐゴシック" panose="020B0600070205080204" pitchFamily="50" charset="-128"/>
              <a:ea typeface="ＭＳ Ｐゴシック" panose="020B0600070205080204" pitchFamily="50" charset="-128"/>
            </a:rPr>
            <a:t>円で、前年度に引き続き、類似団体内で最も低い水準である。これは、第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次都市経営指針・実行計画に基づく市債の発行抑制の取組や、土木費が低水準で推移してきたことにより市債発行が抑えられてきたことなどが主な要因である。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111</a:t>
          </a:r>
          <a:r>
            <a:rPr kumimoji="1" lang="ja-JP" altLang="en-US" sz="1100">
              <a:latin typeface="ＭＳ ゴシック" pitchFamily="49" charset="-128"/>
              <a:ea typeface="ＭＳ ゴシック" pitchFamily="49" charset="-128"/>
            </a:rPr>
            <a:t>億円から</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年度まで減少し、平成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年度は約</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億円増加し</a:t>
          </a:r>
          <a:r>
            <a:rPr kumimoji="1" lang="en-US" altLang="ja-JP" sz="1100">
              <a:latin typeface="ＭＳ ゴシック" pitchFamily="49" charset="-128"/>
              <a:ea typeface="ＭＳ ゴシック" pitchFamily="49" charset="-128"/>
            </a:rPr>
            <a:t>73</a:t>
          </a:r>
          <a:r>
            <a:rPr kumimoji="1" lang="ja-JP" altLang="en-US" sz="1100">
              <a:latin typeface="ＭＳ ゴシック" pitchFamily="49" charset="-128"/>
              <a:ea typeface="ＭＳ ゴシック" pitchFamily="49" charset="-128"/>
            </a:rPr>
            <a:t>億円、令和元年度は再び減少し約</a:t>
          </a:r>
          <a:r>
            <a:rPr kumimoji="1" lang="en-US" altLang="ja-JP" sz="1100">
              <a:latin typeface="ＭＳ ゴシック" pitchFamily="49" charset="-128"/>
              <a:ea typeface="ＭＳ ゴシック" pitchFamily="49" charset="-128"/>
            </a:rPr>
            <a:t>68</a:t>
          </a:r>
          <a:r>
            <a:rPr kumimoji="1" lang="ja-JP" altLang="en-US" sz="1100">
              <a:latin typeface="ＭＳ ゴシック" pitchFamily="49" charset="-128"/>
              <a:ea typeface="ＭＳ ゴシック" pitchFamily="49" charset="-128"/>
            </a:rPr>
            <a:t>億円、令和２年度は約</a:t>
          </a:r>
          <a:r>
            <a:rPr kumimoji="1" lang="en-US" altLang="ja-JP" sz="1100">
              <a:latin typeface="ＭＳ ゴシック" pitchFamily="49" charset="-128"/>
              <a:ea typeface="ＭＳ ゴシック" pitchFamily="49" charset="-128"/>
            </a:rPr>
            <a:t>41</a:t>
          </a:r>
          <a:r>
            <a:rPr kumimoji="1" lang="ja-JP" altLang="en-US" sz="1100">
              <a:latin typeface="ＭＳ ゴシック" pitchFamily="49" charset="-128"/>
              <a:ea typeface="ＭＳ ゴシック" pitchFamily="49" charset="-128"/>
            </a:rPr>
            <a:t>億円増加し、約</a:t>
          </a:r>
          <a:r>
            <a:rPr kumimoji="1" lang="en-US" altLang="ja-JP" sz="1100">
              <a:latin typeface="ＭＳ ゴシック" pitchFamily="49" charset="-128"/>
              <a:ea typeface="ＭＳ ゴシック" pitchFamily="49" charset="-128"/>
            </a:rPr>
            <a:t>109</a:t>
          </a:r>
          <a:r>
            <a:rPr kumimoji="1" lang="ja-JP" altLang="en-US" sz="1100">
              <a:latin typeface="ＭＳ ゴシック" pitchFamily="49" charset="-128"/>
              <a:ea typeface="ＭＳ ゴシック" pitchFamily="49" charset="-128"/>
            </a:rPr>
            <a:t>億円となった。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年度以降、積立額が</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億円程度と一定の規模で推移しているが、扶助費の増加などの歳出増に対応するため、取崩額が積立額を上回る状況が続いていた。</a:t>
          </a:r>
        </a:p>
        <a:p>
          <a:r>
            <a:rPr kumimoji="1" lang="ja-JP" altLang="en-US" sz="1100">
              <a:latin typeface="ＭＳ ゴシック" pitchFamily="49" charset="-128"/>
              <a:ea typeface="ＭＳ ゴシック" pitchFamily="49" charset="-128"/>
            </a:rPr>
            <a:t>　こうしたことから、平成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年度までは、標準財政規模比は低下傾向が続いていたが、令和２年度においては、積立額が取崩額を大きく上回り、標準財政規模比について年度と比較し比べると</a:t>
          </a:r>
          <a:r>
            <a:rPr kumimoji="1" lang="en-US" altLang="ja-JP" sz="1100">
              <a:latin typeface="ＭＳ ゴシック" pitchFamily="49" charset="-128"/>
              <a:ea typeface="ＭＳ ゴシック" pitchFamily="49" charset="-128"/>
            </a:rPr>
            <a:t>2.26</a:t>
          </a:r>
          <a:r>
            <a:rPr kumimoji="1" lang="ja-JP" altLang="en-US" sz="1100">
              <a:latin typeface="ＭＳ ゴシック" pitchFamily="49" charset="-128"/>
              <a:ea typeface="ＭＳ ゴシック" pitchFamily="49" charset="-128"/>
            </a:rPr>
            <a:t>ポイント上昇の</a:t>
          </a:r>
          <a:r>
            <a:rPr kumimoji="1" lang="en-US" altLang="ja-JP" sz="1100">
              <a:latin typeface="ＭＳ ゴシック" pitchFamily="49" charset="-128"/>
              <a:ea typeface="ＭＳ ゴシック" pitchFamily="49" charset="-128"/>
            </a:rPr>
            <a:t>6.21</a:t>
          </a:r>
          <a:r>
            <a:rPr kumimoji="1" lang="ja-JP" altLang="en-US" sz="11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ポイント上昇している。これは、介護保険事業特別会計において実質収支額が増加したこと等によるものである。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391464488</v>
      </c>
      <c r="BO4" s="464"/>
      <c r="BP4" s="464"/>
      <c r="BQ4" s="464"/>
      <c r="BR4" s="464"/>
      <c r="BS4" s="464"/>
      <c r="BT4" s="464"/>
      <c r="BU4" s="465"/>
      <c r="BV4" s="463">
        <v>306646910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5.7</v>
      </c>
      <c r="CU4" s="648"/>
      <c r="CV4" s="648"/>
      <c r="CW4" s="648"/>
      <c r="CX4" s="648"/>
      <c r="CY4" s="648"/>
      <c r="CZ4" s="648"/>
      <c r="DA4" s="649"/>
      <c r="DB4" s="647">
        <v>5.3</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380200171</v>
      </c>
      <c r="BO5" s="469"/>
      <c r="BP5" s="469"/>
      <c r="BQ5" s="469"/>
      <c r="BR5" s="469"/>
      <c r="BS5" s="469"/>
      <c r="BT5" s="469"/>
      <c r="BU5" s="470"/>
      <c r="BV5" s="468">
        <v>296379255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98.2</v>
      </c>
      <c r="CU5" s="439"/>
      <c r="CV5" s="439"/>
      <c r="CW5" s="439"/>
      <c r="CX5" s="439"/>
      <c r="CY5" s="439"/>
      <c r="CZ5" s="439"/>
      <c r="DA5" s="440"/>
      <c r="DB5" s="438">
        <v>99.8</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11264317</v>
      </c>
      <c r="BO6" s="469"/>
      <c r="BP6" s="469"/>
      <c r="BQ6" s="469"/>
      <c r="BR6" s="469"/>
      <c r="BS6" s="469"/>
      <c r="BT6" s="469"/>
      <c r="BU6" s="470"/>
      <c r="BV6" s="468">
        <v>10267655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106.8</v>
      </c>
      <c r="CU6" s="622"/>
      <c r="CV6" s="622"/>
      <c r="CW6" s="622"/>
      <c r="CX6" s="622"/>
      <c r="CY6" s="622"/>
      <c r="CZ6" s="622"/>
      <c r="DA6" s="623"/>
      <c r="DB6" s="621">
        <v>109.1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1175193</v>
      </c>
      <c r="BO7" s="469"/>
      <c r="BP7" s="469"/>
      <c r="BQ7" s="469"/>
      <c r="BR7" s="469"/>
      <c r="BS7" s="469"/>
      <c r="BT7" s="469"/>
      <c r="BU7" s="470"/>
      <c r="BV7" s="468">
        <v>1164579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175892022</v>
      </c>
      <c r="CU7" s="469"/>
      <c r="CV7" s="469"/>
      <c r="CW7" s="469"/>
      <c r="CX7" s="469"/>
      <c r="CY7" s="469"/>
      <c r="CZ7" s="469"/>
      <c r="DA7" s="470"/>
      <c r="DB7" s="468">
        <v>172010103</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10089124</v>
      </c>
      <c r="BO8" s="469"/>
      <c r="BP8" s="469"/>
      <c r="BQ8" s="469"/>
      <c r="BR8" s="469"/>
      <c r="BS8" s="469"/>
      <c r="BT8" s="469"/>
      <c r="BU8" s="470"/>
      <c r="BV8" s="468">
        <v>9103076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0.88</v>
      </c>
      <c r="CU8" s="582"/>
      <c r="CV8" s="582"/>
      <c r="CW8" s="582"/>
      <c r="CX8" s="582"/>
      <c r="CY8" s="582"/>
      <c r="CZ8" s="582"/>
      <c r="DA8" s="583"/>
      <c r="DB8" s="581">
        <v>0.89</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725493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986048</v>
      </c>
      <c r="BO9" s="469"/>
      <c r="BP9" s="469"/>
      <c r="BQ9" s="469"/>
      <c r="BR9" s="469"/>
      <c r="BS9" s="469"/>
      <c r="BT9" s="469"/>
      <c r="BU9" s="470"/>
      <c r="BV9" s="468">
        <v>939297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13.1</v>
      </c>
      <c r="CU9" s="439"/>
      <c r="CV9" s="439"/>
      <c r="CW9" s="439"/>
      <c r="CX9" s="439"/>
      <c r="CY9" s="439"/>
      <c r="CZ9" s="439"/>
      <c r="DA9" s="440"/>
      <c r="DB9" s="438">
        <v>13.5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720775</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3693</v>
      </c>
      <c r="BO10" s="469"/>
      <c r="BP10" s="469"/>
      <c r="BQ10" s="469"/>
      <c r="BR10" s="469"/>
      <c r="BS10" s="469"/>
      <c r="BT10" s="469"/>
      <c r="BU10" s="470"/>
      <c r="BV10" s="468">
        <v>4149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718601</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94</v>
      </c>
      <c r="AV12" s="526"/>
      <c r="AW12" s="526"/>
      <c r="AX12" s="526"/>
      <c r="AY12" s="448" t="s">
        <v>134</v>
      </c>
      <c r="AZ12" s="449"/>
      <c r="BA12" s="449"/>
      <c r="BB12" s="449"/>
      <c r="BC12" s="449"/>
      <c r="BD12" s="449"/>
      <c r="BE12" s="449"/>
      <c r="BF12" s="449"/>
      <c r="BG12" s="449"/>
      <c r="BH12" s="449"/>
      <c r="BI12" s="449"/>
      <c r="BJ12" s="449"/>
      <c r="BK12" s="449"/>
      <c r="BL12" s="449"/>
      <c r="BM12" s="450"/>
      <c r="BN12" s="468">
        <v>370000</v>
      </c>
      <c r="BO12" s="469"/>
      <c r="BP12" s="469"/>
      <c r="BQ12" s="469"/>
      <c r="BR12" s="469"/>
      <c r="BS12" s="469"/>
      <c r="BT12" s="469"/>
      <c r="BU12" s="470"/>
      <c r="BV12" s="468">
        <v>4750000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136</v>
      </c>
      <c r="N13" s="569"/>
      <c r="O13" s="569"/>
      <c r="P13" s="569"/>
      <c r="Q13" s="570"/>
      <c r="R13" s="571">
        <v>702672</v>
      </c>
      <c r="S13" s="572"/>
      <c r="T13" s="572"/>
      <c r="U13" s="572"/>
      <c r="V13" s="573"/>
      <c r="W13" s="559" t="s">
        <v>137</v>
      </c>
      <c r="X13" s="481"/>
      <c r="Y13" s="481"/>
      <c r="Z13" s="481"/>
      <c r="AA13" s="481"/>
      <c r="AB13" s="482"/>
      <c r="AC13" s="444">
        <v>1995</v>
      </c>
      <c r="AD13" s="445"/>
      <c r="AE13" s="445"/>
      <c r="AF13" s="445"/>
      <c r="AG13" s="446"/>
      <c r="AH13" s="444">
        <v>1892</v>
      </c>
      <c r="AI13" s="445"/>
      <c r="AJ13" s="445"/>
      <c r="AK13" s="445"/>
      <c r="AL13" s="447"/>
      <c r="AM13" s="537" t="s">
        <v>138</v>
      </c>
      <c r="AN13" s="442"/>
      <c r="AO13" s="442"/>
      <c r="AP13" s="442"/>
      <c r="AQ13" s="442"/>
      <c r="AR13" s="442"/>
      <c r="AS13" s="442"/>
      <c r="AT13" s="443"/>
      <c r="AU13" s="525" t="s">
        <v>105</v>
      </c>
      <c r="AV13" s="526"/>
      <c r="AW13" s="526"/>
      <c r="AX13" s="526"/>
      <c r="AY13" s="448" t="s">
        <v>139</v>
      </c>
      <c r="AZ13" s="449"/>
      <c r="BA13" s="449"/>
      <c r="BB13" s="449"/>
      <c r="BC13" s="449"/>
      <c r="BD13" s="449"/>
      <c r="BE13" s="449"/>
      <c r="BF13" s="449"/>
      <c r="BG13" s="449"/>
      <c r="BH13" s="449"/>
      <c r="BI13" s="449"/>
      <c r="BJ13" s="449"/>
      <c r="BK13" s="449"/>
      <c r="BL13" s="449"/>
      <c r="BM13" s="450"/>
      <c r="BN13" s="468">
        <v>619741</v>
      </c>
      <c r="BO13" s="469"/>
      <c r="BP13" s="469"/>
      <c r="BQ13" s="469"/>
      <c r="BR13" s="469"/>
      <c r="BS13" s="469"/>
      <c r="BT13" s="469"/>
      <c r="BU13" s="470"/>
      <c r="BV13" s="468">
        <v>-3806554</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2.6</v>
      </c>
      <c r="CU13" s="439"/>
      <c r="CV13" s="439"/>
      <c r="CW13" s="439"/>
      <c r="CX13" s="439"/>
      <c r="CY13" s="439"/>
      <c r="CZ13" s="439"/>
      <c r="DA13" s="440"/>
      <c r="DB13" s="438">
        <v>2.7</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141</v>
      </c>
      <c r="M14" s="605"/>
      <c r="N14" s="605"/>
      <c r="O14" s="605"/>
      <c r="P14" s="605"/>
      <c r="Q14" s="606"/>
      <c r="R14" s="571">
        <v>718300</v>
      </c>
      <c r="S14" s="572"/>
      <c r="T14" s="572"/>
      <c r="U14" s="572"/>
      <c r="V14" s="573"/>
      <c r="W14" s="574"/>
      <c r="X14" s="484"/>
      <c r="Y14" s="484"/>
      <c r="Z14" s="484"/>
      <c r="AA14" s="484"/>
      <c r="AB14" s="485"/>
      <c r="AC14" s="564">
        <v>0.7</v>
      </c>
      <c r="AD14" s="565"/>
      <c r="AE14" s="565"/>
      <c r="AF14" s="565"/>
      <c r="AG14" s="566"/>
      <c r="AH14" s="564">
        <v>0.6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23.9</v>
      </c>
      <c r="CU14" s="576"/>
      <c r="CV14" s="576"/>
      <c r="CW14" s="576"/>
      <c r="CX14" s="576"/>
      <c r="CY14" s="576"/>
      <c r="CZ14" s="576"/>
      <c r="DA14" s="577"/>
      <c r="DB14" s="575">
        <v>31.3</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136</v>
      </c>
      <c r="N15" s="569"/>
      <c r="O15" s="569"/>
      <c r="P15" s="569"/>
      <c r="Q15" s="570"/>
      <c r="R15" s="571">
        <v>702489</v>
      </c>
      <c r="S15" s="572"/>
      <c r="T15" s="572"/>
      <c r="U15" s="572"/>
      <c r="V15" s="573"/>
      <c r="W15" s="559" t="s">
        <v>143</v>
      </c>
      <c r="X15" s="481"/>
      <c r="Y15" s="481"/>
      <c r="Z15" s="481"/>
      <c r="AA15" s="481"/>
      <c r="AB15" s="482"/>
      <c r="AC15" s="444">
        <v>74224</v>
      </c>
      <c r="AD15" s="445"/>
      <c r="AE15" s="445"/>
      <c r="AF15" s="445"/>
      <c r="AG15" s="446"/>
      <c r="AH15" s="444">
        <v>79375</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117329863</v>
      </c>
      <c r="BO15" s="464"/>
      <c r="BP15" s="464"/>
      <c r="BQ15" s="464"/>
      <c r="BR15" s="464"/>
      <c r="BS15" s="464"/>
      <c r="BT15" s="464"/>
      <c r="BU15" s="465"/>
      <c r="BV15" s="463">
        <v>113116842</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24.4</v>
      </c>
      <c r="AD16" s="565"/>
      <c r="AE16" s="565"/>
      <c r="AF16" s="565"/>
      <c r="AG16" s="566"/>
      <c r="AH16" s="564">
        <v>25.4</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133171598</v>
      </c>
      <c r="BO16" s="469"/>
      <c r="BP16" s="469"/>
      <c r="BQ16" s="469"/>
      <c r="BR16" s="469"/>
      <c r="BS16" s="469"/>
      <c r="BT16" s="469"/>
      <c r="BU16" s="470"/>
      <c r="BV16" s="468">
        <v>128910787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227592</v>
      </c>
      <c r="AD17" s="445"/>
      <c r="AE17" s="445"/>
      <c r="AF17" s="445"/>
      <c r="AG17" s="446"/>
      <c r="AH17" s="444">
        <v>230798</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145823402</v>
      </c>
      <c r="BO17" s="469"/>
      <c r="BP17" s="469"/>
      <c r="BQ17" s="469"/>
      <c r="BR17" s="469"/>
      <c r="BS17" s="469"/>
      <c r="BT17" s="469"/>
      <c r="BU17" s="470"/>
      <c r="BV17" s="468">
        <v>141207096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153</v>
      </c>
      <c r="C18" s="531"/>
      <c r="D18" s="531"/>
      <c r="E18" s="532"/>
      <c r="F18" s="532"/>
      <c r="G18" s="532"/>
      <c r="H18" s="532"/>
      <c r="I18" s="532"/>
      <c r="J18" s="532"/>
      <c r="K18" s="532"/>
      <c r="L18" s="533">
        <v>328.91</v>
      </c>
      <c r="M18" s="533"/>
      <c r="N18" s="533"/>
      <c r="O18" s="533"/>
      <c r="P18" s="533"/>
      <c r="Q18" s="533"/>
      <c r="R18" s="534"/>
      <c r="S18" s="534"/>
      <c r="T18" s="534"/>
      <c r="U18" s="534"/>
      <c r="V18" s="535"/>
      <c r="W18" s="549"/>
      <c r="X18" s="550"/>
      <c r="Y18" s="550"/>
      <c r="Z18" s="550"/>
      <c r="AA18" s="550"/>
      <c r="AB18" s="560"/>
      <c r="AC18" s="432">
        <v>74.900000000000006</v>
      </c>
      <c r="AD18" s="433"/>
      <c r="AE18" s="433"/>
      <c r="AF18" s="433"/>
      <c r="AG18" s="536"/>
      <c r="AH18" s="432">
        <v>74</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174022130</v>
      </c>
      <c r="BO18" s="469"/>
      <c r="BP18" s="469"/>
      <c r="BQ18" s="469"/>
      <c r="BR18" s="469"/>
      <c r="BS18" s="469"/>
      <c r="BT18" s="469"/>
      <c r="BU18" s="470"/>
      <c r="BV18" s="468">
        <v>175209362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155</v>
      </c>
      <c r="C19" s="531"/>
      <c r="D19" s="531"/>
      <c r="E19" s="532"/>
      <c r="F19" s="532"/>
      <c r="G19" s="532"/>
      <c r="H19" s="532"/>
      <c r="I19" s="532"/>
      <c r="J19" s="532"/>
      <c r="K19" s="532"/>
      <c r="L19" s="538">
        <v>2206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201956118</v>
      </c>
      <c r="BO19" s="469"/>
      <c r="BP19" s="469"/>
      <c r="BQ19" s="469"/>
      <c r="BR19" s="469"/>
      <c r="BS19" s="469"/>
      <c r="BT19" s="469"/>
      <c r="BU19" s="470"/>
      <c r="BV19" s="468">
        <v>199447650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157</v>
      </c>
      <c r="C20" s="531"/>
      <c r="D20" s="531"/>
      <c r="E20" s="532"/>
      <c r="F20" s="532"/>
      <c r="G20" s="532"/>
      <c r="H20" s="532"/>
      <c r="I20" s="532"/>
      <c r="J20" s="532"/>
      <c r="K20" s="532"/>
      <c r="L20" s="538">
        <v>332770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273802240</v>
      </c>
      <c r="BO23" s="469"/>
      <c r="BP23" s="469"/>
      <c r="BQ23" s="469"/>
      <c r="BR23" s="469"/>
      <c r="BS23" s="469"/>
      <c r="BT23" s="469"/>
      <c r="BU23" s="470"/>
      <c r="BV23" s="468">
        <v>272240093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166</v>
      </c>
      <c r="F24" s="442"/>
      <c r="G24" s="442"/>
      <c r="H24" s="442"/>
      <c r="I24" s="442"/>
      <c r="J24" s="442"/>
      <c r="K24" s="443"/>
      <c r="L24" s="444">
        <v>1</v>
      </c>
      <c r="M24" s="445"/>
      <c r="N24" s="445"/>
      <c r="O24" s="445"/>
      <c r="P24" s="446"/>
      <c r="Q24" s="444">
        <v>11420</v>
      </c>
      <c r="R24" s="445"/>
      <c r="S24" s="445"/>
      <c r="T24" s="445"/>
      <c r="U24" s="445"/>
      <c r="V24" s="446"/>
      <c r="W24" s="510"/>
      <c r="X24" s="501"/>
      <c r="Y24" s="502"/>
      <c r="Z24" s="441" t="s">
        <v>167</v>
      </c>
      <c r="AA24" s="442"/>
      <c r="AB24" s="442"/>
      <c r="AC24" s="442"/>
      <c r="AD24" s="442"/>
      <c r="AE24" s="442"/>
      <c r="AF24" s="442"/>
      <c r="AG24" s="443"/>
      <c r="AH24" s="444">
        <v>4563</v>
      </c>
      <c r="AI24" s="445"/>
      <c r="AJ24" s="445"/>
      <c r="AK24" s="445"/>
      <c r="AL24" s="446"/>
      <c r="AM24" s="444">
        <v>13930839</v>
      </c>
      <c r="AN24" s="445"/>
      <c r="AO24" s="445"/>
      <c r="AP24" s="445"/>
      <c r="AQ24" s="445"/>
      <c r="AR24" s="446"/>
      <c r="AS24" s="444">
        <v>3053</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67795543</v>
      </c>
      <c r="BO24" s="469"/>
      <c r="BP24" s="469"/>
      <c r="BQ24" s="469"/>
      <c r="BR24" s="469"/>
      <c r="BS24" s="469"/>
      <c r="BT24" s="469"/>
      <c r="BU24" s="470"/>
      <c r="BV24" s="468">
        <v>77268067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169</v>
      </c>
      <c r="F25" s="442"/>
      <c r="G25" s="442"/>
      <c r="H25" s="442"/>
      <c r="I25" s="442"/>
      <c r="J25" s="442"/>
      <c r="K25" s="443"/>
      <c r="L25" s="444">
        <v>3</v>
      </c>
      <c r="M25" s="445"/>
      <c r="N25" s="445"/>
      <c r="O25" s="445"/>
      <c r="P25" s="446"/>
      <c r="Q25" s="444">
        <v>9350</v>
      </c>
      <c r="R25" s="445"/>
      <c r="S25" s="445"/>
      <c r="T25" s="445"/>
      <c r="U25" s="445"/>
      <c r="V25" s="446"/>
      <c r="W25" s="510"/>
      <c r="X25" s="501"/>
      <c r="Y25" s="502"/>
      <c r="Z25" s="441" t="s">
        <v>170</v>
      </c>
      <c r="AA25" s="442"/>
      <c r="AB25" s="442"/>
      <c r="AC25" s="442"/>
      <c r="AD25" s="442"/>
      <c r="AE25" s="442"/>
      <c r="AF25" s="442"/>
      <c r="AG25" s="443"/>
      <c r="AH25" s="444">
        <v>740</v>
      </c>
      <c r="AI25" s="445"/>
      <c r="AJ25" s="445"/>
      <c r="AK25" s="445"/>
      <c r="AL25" s="446"/>
      <c r="AM25" s="444">
        <v>2317680</v>
      </c>
      <c r="AN25" s="445"/>
      <c r="AO25" s="445"/>
      <c r="AP25" s="445"/>
      <c r="AQ25" s="445"/>
      <c r="AR25" s="446"/>
      <c r="AS25" s="444">
        <v>3132</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46785303</v>
      </c>
      <c r="BO25" s="464"/>
      <c r="BP25" s="464"/>
      <c r="BQ25" s="464"/>
      <c r="BR25" s="464"/>
      <c r="BS25" s="464"/>
      <c r="BT25" s="464"/>
      <c r="BU25" s="465"/>
      <c r="BV25" s="463">
        <v>59420451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172</v>
      </c>
      <c r="F26" s="442"/>
      <c r="G26" s="442"/>
      <c r="H26" s="442"/>
      <c r="I26" s="442"/>
      <c r="J26" s="442"/>
      <c r="K26" s="443"/>
      <c r="L26" s="444">
        <v>1</v>
      </c>
      <c r="M26" s="445"/>
      <c r="N26" s="445"/>
      <c r="O26" s="445"/>
      <c r="P26" s="446"/>
      <c r="Q26" s="444">
        <v>8040</v>
      </c>
      <c r="R26" s="445"/>
      <c r="S26" s="445"/>
      <c r="T26" s="445"/>
      <c r="U26" s="445"/>
      <c r="V26" s="446"/>
      <c r="W26" s="510"/>
      <c r="X26" s="501"/>
      <c r="Y26" s="502"/>
      <c r="Z26" s="441" t="s">
        <v>173</v>
      </c>
      <c r="AA26" s="523"/>
      <c r="AB26" s="523"/>
      <c r="AC26" s="523"/>
      <c r="AD26" s="523"/>
      <c r="AE26" s="523"/>
      <c r="AF26" s="523"/>
      <c r="AG26" s="524"/>
      <c r="AH26" s="444">
        <v>311</v>
      </c>
      <c r="AI26" s="445"/>
      <c r="AJ26" s="445"/>
      <c r="AK26" s="445"/>
      <c r="AL26" s="446"/>
      <c r="AM26" s="444">
        <v>952904</v>
      </c>
      <c r="AN26" s="445"/>
      <c r="AO26" s="445"/>
      <c r="AP26" s="445"/>
      <c r="AQ26" s="445"/>
      <c r="AR26" s="446"/>
      <c r="AS26" s="444">
        <v>3064</v>
      </c>
      <c r="AT26" s="445"/>
      <c r="AU26" s="445"/>
      <c r="AV26" s="445"/>
      <c r="AW26" s="445"/>
      <c r="AX26" s="447"/>
      <c r="AY26" s="477" t="s">
        <v>174</v>
      </c>
      <c r="AZ26" s="478"/>
      <c r="BA26" s="478"/>
      <c r="BB26" s="478"/>
      <c r="BC26" s="478"/>
      <c r="BD26" s="478"/>
      <c r="BE26" s="478"/>
      <c r="BF26" s="478"/>
      <c r="BG26" s="478"/>
      <c r="BH26" s="478"/>
      <c r="BI26" s="478"/>
      <c r="BJ26" s="478"/>
      <c r="BK26" s="478"/>
      <c r="BL26" s="478"/>
      <c r="BM26" s="479"/>
      <c r="BN26" s="468">
        <v>1040142</v>
      </c>
      <c r="BO26" s="469"/>
      <c r="BP26" s="469"/>
      <c r="BQ26" s="469"/>
      <c r="BR26" s="469"/>
      <c r="BS26" s="469"/>
      <c r="BT26" s="469"/>
      <c r="BU26" s="470"/>
      <c r="BV26" s="468">
        <v>1182242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175</v>
      </c>
      <c r="F27" s="442"/>
      <c r="G27" s="442"/>
      <c r="H27" s="442"/>
      <c r="I27" s="442"/>
      <c r="J27" s="442"/>
      <c r="K27" s="443"/>
      <c r="L27" s="444">
        <v>1</v>
      </c>
      <c r="M27" s="445"/>
      <c r="N27" s="445"/>
      <c r="O27" s="445"/>
      <c r="P27" s="446"/>
      <c r="Q27" s="444">
        <v>7790</v>
      </c>
      <c r="R27" s="445"/>
      <c r="S27" s="445"/>
      <c r="T27" s="445"/>
      <c r="U27" s="445"/>
      <c r="V27" s="446"/>
      <c r="W27" s="510"/>
      <c r="X27" s="501"/>
      <c r="Y27" s="502"/>
      <c r="Z27" s="441" t="s">
        <v>176</v>
      </c>
      <c r="AA27" s="442"/>
      <c r="AB27" s="442"/>
      <c r="AC27" s="442"/>
      <c r="AD27" s="442"/>
      <c r="AE27" s="442"/>
      <c r="AF27" s="442"/>
      <c r="AG27" s="443"/>
      <c r="AH27" s="444">
        <v>2957</v>
      </c>
      <c r="AI27" s="445"/>
      <c r="AJ27" s="445"/>
      <c r="AK27" s="445"/>
      <c r="AL27" s="446"/>
      <c r="AM27" s="444">
        <v>9719106</v>
      </c>
      <c r="AN27" s="445"/>
      <c r="AO27" s="445"/>
      <c r="AP27" s="445"/>
      <c r="AQ27" s="445"/>
      <c r="AR27" s="446"/>
      <c r="AS27" s="444">
        <v>3287</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v>2000000</v>
      </c>
      <c r="BO27" s="472"/>
      <c r="BP27" s="472"/>
      <c r="BQ27" s="472"/>
      <c r="BR27" s="472"/>
      <c r="BS27" s="472"/>
      <c r="BT27" s="472"/>
      <c r="BU27" s="473"/>
      <c r="BV27" s="471">
        <v>2000000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178</v>
      </c>
      <c r="F28" s="442"/>
      <c r="G28" s="442"/>
      <c r="H28" s="442"/>
      <c r="I28" s="442"/>
      <c r="J28" s="442"/>
      <c r="K28" s="443"/>
      <c r="L28" s="444">
        <v>1</v>
      </c>
      <c r="M28" s="445"/>
      <c r="N28" s="445"/>
      <c r="O28" s="445"/>
      <c r="P28" s="446"/>
      <c r="Q28" s="444">
        <v>7130</v>
      </c>
      <c r="R28" s="445"/>
      <c r="S28" s="445"/>
      <c r="T28" s="445"/>
      <c r="U28" s="445"/>
      <c r="V28" s="446"/>
      <c r="W28" s="510"/>
      <c r="X28" s="501"/>
      <c r="Y28" s="502"/>
      <c r="Z28" s="441" t="s">
        <v>179</v>
      </c>
      <c r="AA28" s="442"/>
      <c r="AB28" s="442"/>
      <c r="AC28" s="442"/>
      <c r="AD28" s="442"/>
      <c r="AE28" s="442"/>
      <c r="AF28" s="442"/>
      <c r="AG28" s="443"/>
      <c r="AH28" s="444">
        <v>201</v>
      </c>
      <c r="AI28" s="445"/>
      <c r="AJ28" s="445"/>
      <c r="AK28" s="445"/>
      <c r="AL28" s="446"/>
      <c r="AM28" s="444">
        <v>515364</v>
      </c>
      <c r="AN28" s="445"/>
      <c r="AO28" s="445"/>
      <c r="AP28" s="445"/>
      <c r="AQ28" s="445"/>
      <c r="AR28" s="446"/>
      <c r="AS28" s="444">
        <v>2564</v>
      </c>
      <c r="AT28" s="445"/>
      <c r="AU28" s="445"/>
      <c r="AV28" s="445"/>
      <c r="AW28" s="445"/>
      <c r="AX28" s="447"/>
      <c r="AY28" s="451" t="s">
        <v>180</v>
      </c>
      <c r="AZ28" s="452"/>
      <c r="BA28" s="452"/>
      <c r="BB28" s="453"/>
      <c r="BC28" s="460" t="s">
        <v>48</v>
      </c>
      <c r="BD28" s="461"/>
      <c r="BE28" s="461"/>
      <c r="BF28" s="461"/>
      <c r="BG28" s="461"/>
      <c r="BH28" s="461"/>
      <c r="BI28" s="461"/>
      <c r="BJ28" s="461"/>
      <c r="BK28" s="461"/>
      <c r="BL28" s="461"/>
      <c r="BM28" s="462"/>
      <c r="BN28" s="463">
        <v>10929735</v>
      </c>
      <c r="BO28" s="464"/>
      <c r="BP28" s="464"/>
      <c r="BQ28" s="464"/>
      <c r="BR28" s="464"/>
      <c r="BS28" s="464"/>
      <c r="BT28" s="464"/>
      <c r="BU28" s="465"/>
      <c r="BV28" s="463">
        <v>6796042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181</v>
      </c>
      <c r="F29" s="442"/>
      <c r="G29" s="442"/>
      <c r="H29" s="442"/>
      <c r="I29" s="442"/>
      <c r="J29" s="442"/>
      <c r="K29" s="443"/>
      <c r="L29" s="444">
        <v>44</v>
      </c>
      <c r="M29" s="445"/>
      <c r="N29" s="445"/>
      <c r="O29" s="445"/>
      <c r="P29" s="446"/>
      <c r="Q29" s="444">
        <v>6700</v>
      </c>
      <c r="R29" s="445"/>
      <c r="S29" s="445"/>
      <c r="T29" s="445"/>
      <c r="U29" s="445"/>
      <c r="V29" s="446"/>
      <c r="W29" s="511"/>
      <c r="X29" s="512"/>
      <c r="Y29" s="513"/>
      <c r="Z29" s="441" t="s">
        <v>182</v>
      </c>
      <c r="AA29" s="442"/>
      <c r="AB29" s="442"/>
      <c r="AC29" s="442"/>
      <c r="AD29" s="442"/>
      <c r="AE29" s="442"/>
      <c r="AF29" s="442"/>
      <c r="AG29" s="443"/>
      <c r="AH29" s="444">
        <v>7721</v>
      </c>
      <c r="AI29" s="445"/>
      <c r="AJ29" s="445"/>
      <c r="AK29" s="445"/>
      <c r="AL29" s="446"/>
      <c r="AM29" s="444">
        <v>24165309</v>
      </c>
      <c r="AN29" s="445"/>
      <c r="AO29" s="445"/>
      <c r="AP29" s="445"/>
      <c r="AQ29" s="445"/>
      <c r="AR29" s="446"/>
      <c r="AS29" s="444">
        <v>3130</v>
      </c>
      <c r="AT29" s="445"/>
      <c r="AU29" s="445"/>
      <c r="AV29" s="445"/>
      <c r="AW29" s="445"/>
      <c r="AX29" s="447"/>
      <c r="AY29" s="454"/>
      <c r="AZ29" s="455"/>
      <c r="BA29" s="455"/>
      <c r="BB29" s="456"/>
      <c r="BC29" s="448" t="s">
        <v>183</v>
      </c>
      <c r="BD29" s="449"/>
      <c r="BE29" s="449"/>
      <c r="BF29" s="449"/>
      <c r="BG29" s="449"/>
      <c r="BH29" s="449"/>
      <c r="BI29" s="449"/>
      <c r="BJ29" s="449"/>
      <c r="BK29" s="449"/>
      <c r="BL29" s="449"/>
      <c r="BM29" s="450"/>
      <c r="BN29" s="468">
        <v>419706</v>
      </c>
      <c r="BO29" s="469"/>
      <c r="BP29" s="469"/>
      <c r="BQ29" s="469"/>
      <c r="BR29" s="469"/>
      <c r="BS29" s="469"/>
      <c r="BT29" s="469"/>
      <c r="BU29" s="470"/>
      <c r="BV29" s="468">
        <v>377791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184</v>
      </c>
      <c r="X30" s="521"/>
      <c r="Y30" s="521"/>
      <c r="Z30" s="521"/>
      <c r="AA30" s="521"/>
      <c r="AB30" s="521"/>
      <c r="AC30" s="521"/>
      <c r="AD30" s="521"/>
      <c r="AE30" s="521"/>
      <c r="AF30" s="521"/>
      <c r="AG30" s="522"/>
      <c r="AH30" s="432">
        <v>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7199264</v>
      </c>
      <c r="BO30" s="472"/>
      <c r="BP30" s="472"/>
      <c r="BQ30" s="472"/>
      <c r="BR30" s="472"/>
      <c r="BS30" s="472"/>
      <c r="BT30" s="472"/>
      <c r="BU30" s="473"/>
      <c r="BV30" s="471">
        <v>7269301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191</v>
      </c>
      <c r="D33" s="431"/>
      <c r="E33" s="430" t="s">
        <v>192</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192</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国民健康保険事業特別会計（事業勘定）</v>
      </c>
      <c r="X34" s="426"/>
      <c r="Y34" s="426"/>
      <c r="Z34" s="426"/>
      <c r="AA34" s="426"/>
      <c r="AB34" s="426"/>
      <c r="AC34" s="426"/>
      <c r="AD34" s="426"/>
      <c r="AE34" s="426"/>
      <c r="AF34" s="426"/>
      <c r="AG34" s="426"/>
      <c r="AH34" s="426"/>
      <c r="AI34" s="426"/>
      <c r="AJ34" s="426"/>
      <c r="AK34" s="426"/>
      <c r="AL34" s="214"/>
      <c r="AM34" s="427">
        <f>IF(AO34="","",MAX(C34:D43,U34:V43)+1)</f>
        <v>11</v>
      </c>
      <c r="AN34" s="427"/>
      <c r="AO34" s="426" t="str">
        <f>IF('各会計、関係団体の財政状況及び健全化判断比率'!B33="","",'各会計、関係団体の財政状況及び健全化判断比率'!B33)</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t="str">
        <f>IF(BY34="","",MAX(C34:D43,U34:V43,AM34:AN43,BE34:BF43)+1)</f>
        <v/>
      </c>
      <c r="BX34" s="427"/>
      <c r="BY34" s="426" t="str">
        <f>IF('各会計、関係団体の財政状況及び健全化判断比率'!B68="","",'各会計、関係団体の財政状況及び健全化判断比率'!B68)</f>
        <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相模原市土地開発公社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母子父子寡婦福祉資金貸付事業特別会計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国民健康保険事業特別会計（直営診療勘定）</v>
      </c>
      <c r="X35" s="426"/>
      <c r="Y35" s="426"/>
      <c r="Z35" s="426"/>
      <c r="AA35" s="426"/>
      <c r="AB35" s="426"/>
      <c r="AC35" s="426"/>
      <c r="AD35" s="426"/>
      <c r="AE35" s="426"/>
      <c r="AF35" s="426"/>
      <c r="AG35" s="426"/>
      <c r="AH35" s="426"/>
      <c r="AI35" s="426"/>
      <c r="AJ35" s="426"/>
      <c r="AK35" s="426"/>
      <c r="AL35" s="214"/>
      <c r="AM35" s="427">
        <f t="shared" ref="AM35:AM43" si="0">IF(AO35="","",AM34+1)</f>
        <v>12</v>
      </c>
      <c r="AN35" s="427"/>
      <c r="AO35" s="426" t="str">
        <f>IF('各会計、関係団体の財政状況及び健全化判断比率'!B34="","",'各会計、関係団体の財政状況及び健全化判断比率'!B34)</f>
        <v>簡易水道事業会計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t="str">
        <f t="shared" ref="BW35:BW43" si="2">IF(BY35="","",BW34+1)</f>
        <v/>
      </c>
      <c r="BX35" s="427"/>
      <c r="BY35" s="426" t="str">
        <f>IF('各会計、関係団体の財政状況及び健全化判断比率'!B69="","",'各会計、関係団体の財政状況及び健全化判断比率'!B69)</f>
        <v/>
      </c>
      <c r="BZ35" s="426"/>
      <c r="CA35" s="426"/>
      <c r="CB35" s="426"/>
      <c r="CC35" s="426"/>
      <c r="CD35" s="426"/>
      <c r="CE35" s="426"/>
      <c r="CF35" s="426"/>
      <c r="CG35" s="426"/>
      <c r="CH35" s="426"/>
      <c r="CI35" s="426"/>
      <c r="CJ35" s="426"/>
      <c r="CK35" s="426"/>
      <c r="CL35" s="426"/>
      <c r="CM35" s="426"/>
      <c r="CN35" s="214"/>
      <c r="CO35" s="427">
        <f t="shared" ref="CO35:CO43" si="3">IF(CQ35="","",CO34+1)</f>
        <v>14</v>
      </c>
      <c r="CP35" s="427"/>
      <c r="CQ35" s="426" t="str">
        <f>IF('各会計、関係団体の財政状況及び健全化判断比率'!BS8="","",'各会計、関係団体の財政状況及び健全化判断比率'!BS8)</f>
        <v>相模原市まち・みどり公社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〇</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公債管理特別会計</v>
      </c>
      <c r="F36" s="426"/>
      <c r="G36" s="426"/>
      <c r="H36" s="426"/>
      <c r="I36" s="426"/>
      <c r="J36" s="426"/>
      <c r="K36" s="426"/>
      <c r="L36" s="426"/>
      <c r="M36" s="426"/>
      <c r="N36" s="426"/>
      <c r="O36" s="426"/>
      <c r="P36" s="426"/>
      <c r="Q36" s="426"/>
      <c r="R36" s="426"/>
      <c r="S36" s="426"/>
      <c r="T36" s="214"/>
      <c r="U36" s="427">
        <f t="shared" ref="U36:U43" si="4">IF(W36="","",U35+1)</f>
        <v>8</v>
      </c>
      <c r="V36" s="427"/>
      <c r="W36" s="426" t="str">
        <f>IF('各会計、関係団体の財政状況及び健全化判断比率'!B30="","",'各会計、関係団体の財政状況及び健全化判断比率'!B30)</f>
        <v>自動車駐車場事業特別会計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f t="shared" si="3"/>
        <v>15</v>
      </c>
      <c r="CP36" s="427"/>
      <c r="CQ36" s="426" t="str">
        <f>IF('各会計、関係団体の財政状況及び健全化判断比率'!BS9="","",'各会計、関係団体の財政状況及び健全化判断比率'!BS9)</f>
        <v>相模原市社会福祉協議会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〇</v>
      </c>
      <c r="DH36" s="428"/>
      <c r="DI36" s="218"/>
      <c r="DJ36" s="186"/>
      <c r="DK36" s="186"/>
      <c r="DL36" s="186"/>
      <c r="DM36" s="186"/>
      <c r="DN36" s="186"/>
      <c r="DO36" s="186"/>
    </row>
    <row r="37" spans="1:119" ht="32.25" customHeight="1" x14ac:dyDescent="0.2">
      <c r="A37" s="187"/>
      <c r="B37" s="213"/>
      <c r="C37" s="427">
        <f>IF(E37="","",C36+1)</f>
        <v>4</v>
      </c>
      <c r="D37" s="427"/>
      <c r="E37" s="426" t="str">
        <f>IF('各会計、関係団体の財政状況及び健全化判断比率'!B10="","",'各会計、関係団体の財政状況及び健全化判断比率'!B10)</f>
        <v>公共用地先行取得事業特別会計</v>
      </c>
      <c r="F37" s="426"/>
      <c r="G37" s="426"/>
      <c r="H37" s="426"/>
      <c r="I37" s="426"/>
      <c r="J37" s="426"/>
      <c r="K37" s="426"/>
      <c r="L37" s="426"/>
      <c r="M37" s="426"/>
      <c r="N37" s="426"/>
      <c r="O37" s="426"/>
      <c r="P37" s="426"/>
      <c r="Q37" s="426"/>
      <c r="R37" s="426"/>
      <c r="S37" s="426"/>
      <c r="T37" s="214"/>
      <c r="U37" s="427">
        <f t="shared" si="4"/>
        <v>9</v>
      </c>
      <c r="V37" s="427"/>
      <c r="W37" s="426" t="str">
        <f>IF('各会計、関係団体の財政状況及び健全化判断比率'!B31="","",'各会計、関係団体の財政状況及び健全化判断比率'!B31)</f>
        <v>介護保険事業特別会計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f t="shared" si="3"/>
        <v>16</v>
      </c>
      <c r="CP37" s="427"/>
      <c r="CQ37" s="426" t="str">
        <f>IF('各会計、関係団体の財政状況及び健全化判断比率'!BS10="","",'各会計、関係団体の財政状況及び健全化判断比率'!BS10)</f>
        <v>相模原市民文化財団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f t="shared" ref="C38:C43" si="5">IF(E38="","",C37+1)</f>
        <v>5</v>
      </c>
      <c r="D38" s="427"/>
      <c r="E38" s="426" t="str">
        <f>IF('各会計、関係団体の財政状況及び健全化判断比率'!B11="","",'各会計、関係団体の財政状況及び健全化判断比率'!B11)</f>
        <v>麻溝台・新磯野第一整備地区土地区画整理事業特別会計</v>
      </c>
      <c r="F38" s="426"/>
      <c r="G38" s="426"/>
      <c r="H38" s="426"/>
      <c r="I38" s="426"/>
      <c r="J38" s="426"/>
      <c r="K38" s="426"/>
      <c r="L38" s="426"/>
      <c r="M38" s="426"/>
      <c r="N38" s="426"/>
      <c r="O38" s="426"/>
      <c r="P38" s="426"/>
      <c r="Q38" s="426"/>
      <c r="R38" s="426"/>
      <c r="S38" s="426"/>
      <c r="T38" s="214"/>
      <c r="U38" s="427">
        <f t="shared" si="4"/>
        <v>10</v>
      </c>
      <c r="V38" s="427"/>
      <c r="W38" s="426" t="str">
        <f>IF('各会計、関係団体の財政状況及び健全化判断比率'!B32="","",'各会計、関係団体の財政状況及び健全化判断比率'!B32)</f>
        <v>後期高齢者医療事業特別会計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17</v>
      </c>
      <c r="CP38" s="427"/>
      <c r="CQ38" s="426" t="str">
        <f>IF('各会計、関係団体の財政状況及び健全化判断比率'!BS11="","",'各会計、関係団体の財政状況及び健全化判断比率'!BS11)</f>
        <v>相模原市スポーツ協会</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18</v>
      </c>
      <c r="CP39" s="427"/>
      <c r="CQ39" s="426" t="str">
        <f>IF('各会計、関係団体の財政状況及び健全化判断比率'!BS12="","",'各会計、関係団体の財政状況及び健全化判断比率'!BS12)</f>
        <v>相模原市勤労者福祉サービスセンター</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19</v>
      </c>
      <c r="CP40" s="427"/>
      <c r="CQ40" s="426" t="str">
        <f>IF('各会計、関係団体の財政状況及び健全化判断比率'!BS13="","",'各会計、関係団体の財政状況及び健全化判断比率'!BS13)</f>
        <v>相模原市産業振興財団</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20</v>
      </c>
      <c r="CP41" s="427"/>
      <c r="CQ41" s="426" t="str">
        <f>IF('各会計、関係団体の財政状況及び健全化判断比率'!BS14="","",'各会計、関係団体の財政状況及び健全化判断比率'!BS14)</f>
        <v>相模原市シルバー人材センター</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21</v>
      </c>
      <c r="CP42" s="427"/>
      <c r="CQ42" s="426" t="str">
        <f>IF('各会計、関係団体の財政状況及び健全化判断比率'!BS15="","",'各会計、関係団体の財政状況及び健全化判断比率'!BS15)</f>
        <v>相模原市防災協会</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22</v>
      </c>
      <c r="CP43" s="427"/>
      <c r="CQ43" s="426" t="str">
        <f>IF('各会計、関係団体の財政状況及び健全化判断比率'!BS16="","",'各会計、関係団体の財政状況及び健全化判断比率'!BS16)</f>
        <v>さがみはら産業創造センター</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MWz94p4/3+Sj3oOw8+8T4fThGzoirHTHxDimWhGs0Cu7nXTn7FeLgPp3QaOJjhZnAPwrC0FWZt6f45RPI2aWhQ==" saltValue="XnEa06nPfUn4IasSS1xmHw==" spinCount="100000" sheet="1" objects="1" scenarios="1"/>
  <customSheetViews>
    <customSheetView guid="{EE1B3033-64A5-47EB-A8C7-A9207A383B6B}"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0" t="s">
        <v>574</v>
      </c>
      <c r="D34" s="1250"/>
      <c r="E34" s="1251"/>
      <c r="F34" s="32">
        <v>4.51</v>
      </c>
      <c r="G34" s="33">
        <v>4.76</v>
      </c>
      <c r="H34" s="33">
        <v>4.91</v>
      </c>
      <c r="I34" s="33">
        <v>5.13</v>
      </c>
      <c r="J34" s="34">
        <v>5.71</v>
      </c>
      <c r="K34" s="22"/>
      <c r="L34" s="22"/>
      <c r="M34" s="22"/>
      <c r="N34" s="22"/>
      <c r="O34" s="22"/>
      <c r="P34" s="22"/>
    </row>
    <row r="35" spans="1:16" ht="39" customHeight="1" x14ac:dyDescent="0.2">
      <c r="A35" s="22"/>
      <c r="B35" s="35"/>
      <c r="C35" s="1244" t="s">
        <v>575</v>
      </c>
      <c r="D35" s="1245"/>
      <c r="E35" s="1246"/>
      <c r="F35" s="36">
        <v>0.72</v>
      </c>
      <c r="G35" s="37">
        <v>0.68</v>
      </c>
      <c r="H35" s="37">
        <v>1.58</v>
      </c>
      <c r="I35" s="37">
        <v>2.0299999999999998</v>
      </c>
      <c r="J35" s="38">
        <v>2.4</v>
      </c>
      <c r="K35" s="22"/>
      <c r="L35" s="22"/>
      <c r="M35" s="22"/>
      <c r="N35" s="22"/>
      <c r="O35" s="22"/>
      <c r="P35" s="22"/>
    </row>
    <row r="36" spans="1:16" ht="39" customHeight="1" x14ac:dyDescent="0.2">
      <c r="A36" s="22"/>
      <c r="B36" s="35"/>
      <c r="C36" s="1244" t="s">
        <v>576</v>
      </c>
      <c r="D36" s="1245"/>
      <c r="E36" s="1246"/>
      <c r="F36" s="36">
        <v>1.44</v>
      </c>
      <c r="G36" s="37">
        <v>2.1</v>
      </c>
      <c r="H36" s="37">
        <v>1.94</v>
      </c>
      <c r="I36" s="37">
        <v>1.53</v>
      </c>
      <c r="J36" s="38">
        <v>1.51</v>
      </c>
      <c r="K36" s="22"/>
      <c r="L36" s="22"/>
      <c r="M36" s="22"/>
      <c r="N36" s="22"/>
      <c r="O36" s="22"/>
      <c r="P36" s="22"/>
    </row>
    <row r="37" spans="1:16" ht="39" customHeight="1" x14ac:dyDescent="0.2">
      <c r="A37" s="22"/>
      <c r="B37" s="35"/>
      <c r="C37" s="1244" t="s">
        <v>577</v>
      </c>
      <c r="D37" s="1245"/>
      <c r="E37" s="1246"/>
      <c r="F37" s="36">
        <v>0.68</v>
      </c>
      <c r="G37" s="37">
        <v>0.38</v>
      </c>
      <c r="H37" s="37">
        <v>0.63</v>
      </c>
      <c r="I37" s="37">
        <v>0.47</v>
      </c>
      <c r="J37" s="38">
        <v>1.26</v>
      </c>
      <c r="K37" s="22"/>
      <c r="L37" s="22"/>
      <c r="M37" s="22"/>
      <c r="N37" s="22"/>
      <c r="O37" s="22"/>
      <c r="P37" s="22"/>
    </row>
    <row r="38" spans="1:16" ht="39" customHeight="1" x14ac:dyDescent="0.2">
      <c r="A38" s="22"/>
      <c r="B38" s="35"/>
      <c r="C38" s="1244" t="s">
        <v>578</v>
      </c>
      <c r="D38" s="1245"/>
      <c r="E38" s="1246"/>
      <c r="F38" s="36">
        <v>0.31</v>
      </c>
      <c r="G38" s="37">
        <v>0.2</v>
      </c>
      <c r="H38" s="37">
        <v>0.11</v>
      </c>
      <c r="I38" s="37">
        <v>0.12</v>
      </c>
      <c r="J38" s="38">
        <v>0.13</v>
      </c>
      <c r="K38" s="22"/>
      <c r="L38" s="22"/>
      <c r="M38" s="22"/>
      <c r="N38" s="22"/>
      <c r="O38" s="22"/>
      <c r="P38" s="22"/>
    </row>
    <row r="39" spans="1:16" ht="39" customHeight="1" x14ac:dyDescent="0.2">
      <c r="A39" s="22"/>
      <c r="B39" s="35"/>
      <c r="C39" s="1244" t="s">
        <v>579</v>
      </c>
      <c r="D39" s="1245"/>
      <c r="E39" s="1246"/>
      <c r="F39" s="36" t="s">
        <v>524</v>
      </c>
      <c r="G39" s="37" t="s">
        <v>524</v>
      </c>
      <c r="H39" s="37" t="s">
        <v>524</v>
      </c>
      <c r="I39" s="37" t="s">
        <v>524</v>
      </c>
      <c r="J39" s="38">
        <v>0.09</v>
      </c>
      <c r="K39" s="22"/>
      <c r="L39" s="22"/>
      <c r="M39" s="22"/>
      <c r="N39" s="22"/>
      <c r="O39" s="22"/>
      <c r="P39" s="22"/>
    </row>
    <row r="40" spans="1:16" ht="39" customHeight="1" x14ac:dyDescent="0.2">
      <c r="A40" s="22"/>
      <c r="B40" s="35"/>
      <c r="C40" s="1244" t="s">
        <v>580</v>
      </c>
      <c r="D40" s="1245"/>
      <c r="E40" s="1246"/>
      <c r="F40" s="36">
        <v>0.12</v>
      </c>
      <c r="G40" s="37">
        <v>0.06</v>
      </c>
      <c r="H40" s="37">
        <v>0.04</v>
      </c>
      <c r="I40" s="37">
        <v>0</v>
      </c>
      <c r="J40" s="38">
        <v>0.02</v>
      </c>
      <c r="K40" s="22"/>
      <c r="L40" s="22"/>
      <c r="M40" s="22"/>
      <c r="N40" s="22"/>
      <c r="O40" s="22"/>
      <c r="P40" s="22"/>
    </row>
    <row r="41" spans="1:16" ht="39" customHeight="1" x14ac:dyDescent="0.2">
      <c r="A41" s="22"/>
      <c r="B41" s="35"/>
      <c r="C41" s="1244" t="s">
        <v>581</v>
      </c>
      <c r="D41" s="1245"/>
      <c r="E41" s="1246"/>
      <c r="F41" s="36">
        <v>0.01</v>
      </c>
      <c r="G41" s="37">
        <v>0</v>
      </c>
      <c r="H41" s="37">
        <v>0</v>
      </c>
      <c r="I41" s="37">
        <v>0.17</v>
      </c>
      <c r="J41" s="38">
        <v>0.02</v>
      </c>
      <c r="K41" s="22"/>
      <c r="L41" s="22"/>
      <c r="M41" s="22"/>
      <c r="N41" s="22"/>
      <c r="O41" s="22"/>
      <c r="P41" s="22"/>
    </row>
    <row r="42" spans="1:16" ht="39" customHeight="1" x14ac:dyDescent="0.2">
      <c r="A42" s="22"/>
      <c r="B42" s="39"/>
      <c r="C42" s="1244" t="s">
        <v>582</v>
      </c>
      <c r="D42" s="1245"/>
      <c r="E42" s="1246"/>
      <c r="F42" s="36" t="s">
        <v>524</v>
      </c>
      <c r="G42" s="37" t="s">
        <v>524</v>
      </c>
      <c r="H42" s="37" t="s">
        <v>583</v>
      </c>
      <c r="I42" s="37" t="s">
        <v>524</v>
      </c>
      <c r="J42" s="38" t="s">
        <v>524</v>
      </c>
      <c r="K42" s="22"/>
      <c r="L42" s="22"/>
      <c r="M42" s="22"/>
      <c r="N42" s="22"/>
      <c r="O42" s="22"/>
      <c r="P42" s="22"/>
    </row>
    <row r="43" spans="1:16" ht="39" customHeight="1" thickBot="1" x14ac:dyDescent="0.25">
      <c r="A43" s="22"/>
      <c r="B43" s="40"/>
      <c r="C43" s="1247" t="s">
        <v>584</v>
      </c>
      <c r="D43" s="1248"/>
      <c r="E43" s="1249"/>
      <c r="F43" s="41">
        <v>0.03</v>
      </c>
      <c r="G43" s="42">
        <v>0.02</v>
      </c>
      <c r="H43" s="42">
        <v>0.03</v>
      </c>
      <c r="I43" s="42">
        <v>0.15</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FNDc5P1Z8k/7obP536HE5Zx12y7V7CC9gBERE1upM+F1ar5shf+oHJmG4JxVztjUBxooHmN/mpeDs4KN7MWPA==" saltValue="E0G28xRP0TJ2GZ12kExFwQ==" spinCount="100000" sheet="1" objects="1" scenarios="1"/>
  <customSheetViews>
    <customSheetView guid="{EE1B3033-64A5-47EB-A8C7-A9207A383B6B}"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21827</v>
      </c>
      <c r="L45" s="60">
        <v>22371</v>
      </c>
      <c r="M45" s="60">
        <v>22381</v>
      </c>
      <c r="N45" s="60">
        <v>22603</v>
      </c>
      <c r="O45" s="61">
        <v>22906</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2">
      <c r="A47" s="48"/>
      <c r="B47" s="1272"/>
      <c r="C47" s="1273"/>
      <c r="D47" s="62"/>
      <c r="E47" s="1254" t="s">
        <v>14</v>
      </c>
      <c r="F47" s="1254"/>
      <c r="G47" s="1254"/>
      <c r="H47" s="1254"/>
      <c r="I47" s="1254"/>
      <c r="J47" s="1255"/>
      <c r="K47" s="63">
        <v>2160</v>
      </c>
      <c r="L47" s="64">
        <v>2460</v>
      </c>
      <c r="M47" s="64">
        <v>2760</v>
      </c>
      <c r="N47" s="64">
        <v>3060</v>
      </c>
      <c r="O47" s="65">
        <v>3393</v>
      </c>
      <c r="P47" s="48"/>
      <c r="Q47" s="48"/>
      <c r="R47" s="48"/>
      <c r="S47" s="48"/>
      <c r="T47" s="48"/>
      <c r="U47" s="48"/>
    </row>
    <row r="48" spans="1:21" ht="30.75" customHeight="1" x14ac:dyDescent="0.2">
      <c r="A48" s="48"/>
      <c r="B48" s="1272"/>
      <c r="C48" s="1273"/>
      <c r="D48" s="62"/>
      <c r="E48" s="1254" t="s">
        <v>15</v>
      </c>
      <c r="F48" s="1254"/>
      <c r="G48" s="1254"/>
      <c r="H48" s="1254"/>
      <c r="I48" s="1254"/>
      <c r="J48" s="1255"/>
      <c r="K48" s="63">
        <v>4571</v>
      </c>
      <c r="L48" s="64">
        <v>4451</v>
      </c>
      <c r="M48" s="64">
        <v>4405</v>
      </c>
      <c r="N48" s="64">
        <v>4206</v>
      </c>
      <c r="O48" s="65">
        <v>4083</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524</v>
      </c>
      <c r="L49" s="64" t="s">
        <v>524</v>
      </c>
      <c r="M49" s="64" t="s">
        <v>524</v>
      </c>
      <c r="N49" s="64" t="s">
        <v>524</v>
      </c>
      <c r="O49" s="65" t="s">
        <v>524</v>
      </c>
      <c r="P49" s="48"/>
      <c r="Q49" s="48"/>
      <c r="R49" s="48"/>
      <c r="S49" s="48"/>
      <c r="T49" s="48"/>
      <c r="U49" s="48"/>
    </row>
    <row r="50" spans="1:21" ht="30.75" customHeight="1" x14ac:dyDescent="0.2">
      <c r="A50" s="48"/>
      <c r="B50" s="1272"/>
      <c r="C50" s="1273"/>
      <c r="D50" s="62"/>
      <c r="E50" s="1254" t="s">
        <v>17</v>
      </c>
      <c r="F50" s="1254"/>
      <c r="G50" s="1254"/>
      <c r="H50" s="1254"/>
      <c r="I50" s="1254"/>
      <c r="J50" s="1255"/>
      <c r="K50" s="63">
        <v>979</v>
      </c>
      <c r="L50" s="64">
        <v>977</v>
      </c>
      <c r="M50" s="64">
        <v>974</v>
      </c>
      <c r="N50" s="64">
        <v>972</v>
      </c>
      <c r="O50" s="65">
        <v>969</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25834</v>
      </c>
      <c r="L52" s="64">
        <v>26060</v>
      </c>
      <c r="M52" s="64">
        <v>26735</v>
      </c>
      <c r="N52" s="64">
        <v>26341</v>
      </c>
      <c r="O52" s="65">
        <v>27129</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3703</v>
      </c>
      <c r="L53" s="69">
        <v>4199</v>
      </c>
      <c r="M53" s="69">
        <v>3785</v>
      </c>
      <c r="N53" s="69">
        <v>4500</v>
      </c>
      <c r="O53" s="70">
        <v>4222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60" t="s">
        <v>25</v>
      </c>
      <c r="C57" s="1261"/>
      <c r="D57" s="1264" t="s">
        <v>26</v>
      </c>
      <c r="E57" s="1265"/>
      <c r="F57" s="1265"/>
      <c r="G57" s="1265"/>
      <c r="H57" s="1265"/>
      <c r="I57" s="1265"/>
      <c r="J57" s="1266"/>
      <c r="K57" s="83">
        <v>6000</v>
      </c>
      <c r="L57" s="84">
        <v>8210</v>
      </c>
      <c r="M57" s="84">
        <v>10520</v>
      </c>
      <c r="N57" s="84">
        <v>12778</v>
      </c>
      <c r="O57" s="85">
        <v>16903</v>
      </c>
    </row>
    <row r="58" spans="1:21" ht="31.5" customHeight="1" thickBot="1" x14ac:dyDescent="0.25">
      <c r="B58" s="1262"/>
      <c r="C58" s="1263"/>
      <c r="D58" s="1267" t="s">
        <v>27</v>
      </c>
      <c r="E58" s="1268"/>
      <c r="F58" s="1268"/>
      <c r="G58" s="1268"/>
      <c r="H58" s="1268"/>
      <c r="I58" s="1268"/>
      <c r="J58" s="1269"/>
      <c r="K58" s="86">
        <v>3667</v>
      </c>
      <c r="L58" s="87">
        <v>5333</v>
      </c>
      <c r="M58" s="87">
        <v>7327</v>
      </c>
      <c r="N58" s="87">
        <v>9620</v>
      </c>
      <c r="O58" s="88">
        <v>12213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NIoBPGrM4ijXJmbCTzExNMuMm5TuHkzZOghxPrHO21gj/0r2jc3Jqz/xX47izSKzk8r213NBNspRtJBnv0+SQ==" saltValue="lMCXBnXArHyMiMl5LfemFw==" spinCount="100000" sheet="1" objects="1" scenarios="1"/>
  <customSheetViews>
    <customSheetView guid="{EE1B3033-64A5-47EB-A8C7-A9207A383B6B}"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90" t="s">
        <v>30</v>
      </c>
      <c r="C41" s="1291"/>
      <c r="D41" s="102"/>
      <c r="E41" s="1292" t="s">
        <v>31</v>
      </c>
      <c r="F41" s="1292"/>
      <c r="G41" s="1292"/>
      <c r="H41" s="1293"/>
      <c r="I41" s="103">
        <v>269193</v>
      </c>
      <c r="J41" s="104">
        <v>275797</v>
      </c>
      <c r="K41" s="104">
        <v>283802</v>
      </c>
      <c r="L41" s="104">
        <v>290250</v>
      </c>
      <c r="M41" s="105">
        <v>290404</v>
      </c>
    </row>
    <row r="42" spans="2:13" ht="27.75" customHeight="1" x14ac:dyDescent="0.2">
      <c r="B42" s="1280"/>
      <c r="C42" s="1281"/>
      <c r="D42" s="106"/>
      <c r="E42" s="1284" t="s">
        <v>32</v>
      </c>
      <c r="F42" s="1284"/>
      <c r="G42" s="1284"/>
      <c r="H42" s="1285"/>
      <c r="I42" s="107">
        <v>26353</v>
      </c>
      <c r="J42" s="108">
        <v>23816</v>
      </c>
      <c r="K42" s="108">
        <v>21442</v>
      </c>
      <c r="L42" s="108">
        <v>18769</v>
      </c>
      <c r="M42" s="109">
        <v>17191</v>
      </c>
    </row>
    <row r="43" spans="2:13" ht="27.75" customHeight="1" x14ac:dyDescent="0.2">
      <c r="B43" s="1280"/>
      <c r="C43" s="1281"/>
      <c r="D43" s="106"/>
      <c r="E43" s="1284" t="s">
        <v>33</v>
      </c>
      <c r="F43" s="1284"/>
      <c r="G43" s="1284"/>
      <c r="H43" s="1285"/>
      <c r="I43" s="107">
        <v>41289</v>
      </c>
      <c r="J43" s="108">
        <v>40798</v>
      </c>
      <c r="K43" s="108">
        <v>40312</v>
      </c>
      <c r="L43" s="108">
        <v>39506</v>
      </c>
      <c r="M43" s="109">
        <v>38251</v>
      </c>
    </row>
    <row r="44" spans="2:13" ht="27.75" customHeight="1" x14ac:dyDescent="0.2">
      <c r="B44" s="1280"/>
      <c r="C44" s="1281"/>
      <c r="D44" s="106"/>
      <c r="E44" s="1284" t="s">
        <v>34</v>
      </c>
      <c r="F44" s="1284"/>
      <c r="G44" s="1284"/>
      <c r="H44" s="1285"/>
      <c r="I44" s="107" t="s">
        <v>524</v>
      </c>
      <c r="J44" s="108" t="s">
        <v>524</v>
      </c>
      <c r="K44" s="108" t="s">
        <v>524</v>
      </c>
      <c r="L44" s="108" t="s">
        <v>524</v>
      </c>
      <c r="M44" s="109" t="s">
        <v>524</v>
      </c>
    </row>
    <row r="45" spans="2:13" ht="27.75" customHeight="1" x14ac:dyDescent="0.2">
      <c r="B45" s="1280"/>
      <c r="C45" s="1281"/>
      <c r="D45" s="106"/>
      <c r="E45" s="1284" t="s">
        <v>35</v>
      </c>
      <c r="F45" s="1284"/>
      <c r="G45" s="1284"/>
      <c r="H45" s="1285"/>
      <c r="I45" s="107">
        <v>31721</v>
      </c>
      <c r="J45" s="108">
        <v>46361</v>
      </c>
      <c r="K45" s="108">
        <v>43419</v>
      </c>
      <c r="L45" s="108">
        <v>42650</v>
      </c>
      <c r="M45" s="109">
        <v>41836</v>
      </c>
    </row>
    <row r="46" spans="2:13" ht="27.75" customHeight="1" x14ac:dyDescent="0.2">
      <c r="B46" s="1280"/>
      <c r="C46" s="1281"/>
      <c r="D46" s="110"/>
      <c r="E46" s="1284" t="s">
        <v>36</v>
      </c>
      <c r="F46" s="1284"/>
      <c r="G46" s="1284"/>
      <c r="H46" s="1285"/>
      <c r="I46" s="107">
        <v>2612</v>
      </c>
      <c r="J46" s="108">
        <v>2462</v>
      </c>
      <c r="K46" s="108">
        <v>2133</v>
      </c>
      <c r="L46" s="108">
        <v>2345</v>
      </c>
      <c r="M46" s="109">
        <v>1063</v>
      </c>
    </row>
    <row r="47" spans="2:13" ht="27.75" customHeight="1" x14ac:dyDescent="0.2">
      <c r="B47" s="1280"/>
      <c r="C47" s="1281"/>
      <c r="D47" s="111"/>
      <c r="E47" s="1294" t="s">
        <v>37</v>
      </c>
      <c r="F47" s="1295"/>
      <c r="G47" s="1295"/>
      <c r="H47" s="1296"/>
      <c r="I47" s="107" t="s">
        <v>524</v>
      </c>
      <c r="J47" s="108" t="s">
        <v>524</v>
      </c>
      <c r="K47" s="108" t="s">
        <v>524</v>
      </c>
      <c r="L47" s="108" t="s">
        <v>524</v>
      </c>
      <c r="M47" s="109" t="s">
        <v>524</v>
      </c>
    </row>
    <row r="48" spans="2:13" ht="27.75" customHeight="1" x14ac:dyDescent="0.2">
      <c r="B48" s="1280"/>
      <c r="C48" s="1281"/>
      <c r="D48" s="106"/>
      <c r="E48" s="1284" t="s">
        <v>38</v>
      </c>
      <c r="F48" s="1284"/>
      <c r="G48" s="1284"/>
      <c r="H48" s="1285"/>
      <c r="I48" s="107" t="s">
        <v>524</v>
      </c>
      <c r="J48" s="108" t="s">
        <v>524</v>
      </c>
      <c r="K48" s="108" t="s">
        <v>524</v>
      </c>
      <c r="L48" s="108" t="s">
        <v>524</v>
      </c>
      <c r="M48" s="109" t="s">
        <v>524</v>
      </c>
    </row>
    <row r="49" spans="2:13" ht="27.75" customHeight="1" x14ac:dyDescent="0.2">
      <c r="B49" s="1282"/>
      <c r="C49" s="1283"/>
      <c r="D49" s="106"/>
      <c r="E49" s="1284" t="s">
        <v>39</v>
      </c>
      <c r="F49" s="1284"/>
      <c r="G49" s="1284"/>
      <c r="H49" s="1285"/>
      <c r="I49" s="107" t="s">
        <v>524</v>
      </c>
      <c r="J49" s="108" t="s">
        <v>524</v>
      </c>
      <c r="K49" s="108" t="s">
        <v>524</v>
      </c>
      <c r="L49" s="108" t="s">
        <v>524</v>
      </c>
      <c r="M49" s="109" t="s">
        <v>524</v>
      </c>
    </row>
    <row r="50" spans="2:13" ht="27.75" customHeight="1" x14ac:dyDescent="0.2">
      <c r="B50" s="1278" t="s">
        <v>40</v>
      </c>
      <c r="C50" s="1279"/>
      <c r="D50" s="112"/>
      <c r="E50" s="1284" t="s">
        <v>41</v>
      </c>
      <c r="F50" s="1284"/>
      <c r="G50" s="1284"/>
      <c r="H50" s="1285"/>
      <c r="I50" s="107">
        <v>25043</v>
      </c>
      <c r="J50" s="108">
        <v>28669</v>
      </c>
      <c r="K50" s="108">
        <v>33638</v>
      </c>
      <c r="L50" s="108">
        <v>37422</v>
      </c>
      <c r="M50" s="109">
        <v>40440</v>
      </c>
    </row>
    <row r="51" spans="2:13" ht="27.75" customHeight="1" x14ac:dyDescent="0.2">
      <c r="B51" s="1280"/>
      <c r="C51" s="1281"/>
      <c r="D51" s="106"/>
      <c r="E51" s="1284" t="s">
        <v>42</v>
      </c>
      <c r="F51" s="1284"/>
      <c r="G51" s="1284"/>
      <c r="H51" s="1285"/>
      <c r="I51" s="107">
        <v>78352</v>
      </c>
      <c r="J51" s="108">
        <v>73694</v>
      </c>
      <c r="K51" s="108">
        <v>69938</v>
      </c>
      <c r="L51" s="108">
        <v>66555</v>
      </c>
      <c r="M51" s="109">
        <v>64534</v>
      </c>
    </row>
    <row r="52" spans="2:13" ht="27.75" customHeight="1" x14ac:dyDescent="0.2">
      <c r="B52" s="1282"/>
      <c r="C52" s="1283"/>
      <c r="D52" s="106"/>
      <c r="E52" s="1284" t="s">
        <v>43</v>
      </c>
      <c r="F52" s="1284"/>
      <c r="G52" s="1284"/>
      <c r="H52" s="1285"/>
      <c r="I52" s="107">
        <v>222324</v>
      </c>
      <c r="J52" s="108">
        <v>227998</v>
      </c>
      <c r="K52" s="108">
        <v>236793</v>
      </c>
      <c r="L52" s="108">
        <v>241159</v>
      </c>
      <c r="M52" s="109">
        <v>246021</v>
      </c>
    </row>
    <row r="53" spans="2:13" ht="27.75" customHeight="1" thickBot="1" x14ac:dyDescent="0.25">
      <c r="B53" s="1286" t="s">
        <v>44</v>
      </c>
      <c r="C53" s="1287"/>
      <c r="D53" s="113"/>
      <c r="E53" s="1288" t="s">
        <v>45</v>
      </c>
      <c r="F53" s="1288"/>
      <c r="G53" s="1288"/>
      <c r="H53" s="1289"/>
      <c r="I53" s="114">
        <v>45450</v>
      </c>
      <c r="J53" s="115">
        <v>58873</v>
      </c>
      <c r="K53" s="115">
        <v>50740</v>
      </c>
      <c r="L53" s="115">
        <v>48385</v>
      </c>
      <c r="M53" s="116">
        <v>37749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BHtWXfyyMKD2QwgRp13Q83XVfGK0HfdLSVBerlL1a8uC5zheurb/buvSU8C/eij/6MJ+E+w5LhbbbqW8SmUyQ==" saltValue="S/Zg5+Fwv3K9T7W7YnzLDw==" spinCount="100000" sheet="1" objects="1" scenarios="1"/>
  <customSheetViews>
    <customSheetView guid="{EE1B3033-64A5-47EB-A8C7-A9207A383B6B}"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305" t="s">
        <v>48</v>
      </c>
      <c r="D55" s="1305"/>
      <c r="E55" s="1306"/>
      <c r="F55" s="128">
        <v>7342</v>
      </c>
      <c r="G55" s="128">
        <v>6796</v>
      </c>
      <c r="H55" s="129">
        <v>10930</v>
      </c>
    </row>
    <row r="56" spans="2:8" ht="52.5" customHeight="1" x14ac:dyDescent="0.2">
      <c r="B56" s="130"/>
      <c r="C56" s="1307" t="s">
        <v>49</v>
      </c>
      <c r="D56" s="1307"/>
      <c r="E56" s="1308"/>
      <c r="F56" s="131">
        <v>334</v>
      </c>
      <c r="G56" s="131">
        <v>378</v>
      </c>
      <c r="H56" s="132">
        <v>420</v>
      </c>
    </row>
    <row r="57" spans="2:8" ht="53.25" customHeight="1" x14ac:dyDescent="0.2">
      <c r="B57" s="130"/>
      <c r="C57" s="1309" t="s">
        <v>50</v>
      </c>
      <c r="D57" s="1309"/>
      <c r="E57" s="1310"/>
      <c r="F57" s="133">
        <v>7393</v>
      </c>
      <c r="G57" s="133">
        <v>7269</v>
      </c>
      <c r="H57" s="134">
        <v>7199</v>
      </c>
    </row>
    <row r="58" spans="2:8" ht="45.75" customHeight="1" x14ac:dyDescent="0.2">
      <c r="B58" s="135"/>
      <c r="C58" s="1297" t="s">
        <v>591</v>
      </c>
      <c r="D58" s="1298"/>
      <c r="E58" s="1299"/>
      <c r="F58" s="136">
        <v>1922</v>
      </c>
      <c r="G58" s="136">
        <v>1925</v>
      </c>
      <c r="H58" s="137">
        <v>1915</v>
      </c>
    </row>
    <row r="59" spans="2:8" ht="45.75" customHeight="1" x14ac:dyDescent="0.2">
      <c r="B59" s="135"/>
      <c r="C59" s="1297" t="s">
        <v>592</v>
      </c>
      <c r="D59" s="1298"/>
      <c r="E59" s="1299"/>
      <c r="F59" s="136">
        <v>837</v>
      </c>
      <c r="G59" s="136">
        <v>714</v>
      </c>
      <c r="H59" s="137">
        <v>722</v>
      </c>
    </row>
    <row r="60" spans="2:8" ht="45.75" customHeight="1" x14ac:dyDescent="0.2">
      <c r="B60" s="135"/>
      <c r="C60" s="1297" t="s">
        <v>593</v>
      </c>
      <c r="D60" s="1298"/>
      <c r="E60" s="1299"/>
      <c r="F60" s="136">
        <v>682</v>
      </c>
      <c r="G60" s="136">
        <v>645</v>
      </c>
      <c r="H60" s="137">
        <v>580</v>
      </c>
    </row>
    <row r="61" spans="2:8" ht="45.75" customHeight="1" x14ac:dyDescent="0.2">
      <c r="B61" s="135"/>
      <c r="C61" s="1297" t="s">
        <v>594</v>
      </c>
      <c r="D61" s="1298"/>
      <c r="E61" s="1299"/>
      <c r="F61" s="136">
        <v>638</v>
      </c>
      <c r="G61" s="136">
        <v>403</v>
      </c>
      <c r="H61" s="137">
        <v>553</v>
      </c>
    </row>
    <row r="62" spans="2:8" ht="45.75" customHeight="1" thickBot="1" x14ac:dyDescent="0.25">
      <c r="B62" s="138"/>
      <c r="C62" s="1300" t="s">
        <v>595</v>
      </c>
      <c r="D62" s="1301"/>
      <c r="E62" s="1302"/>
      <c r="F62" s="139">
        <v>501</v>
      </c>
      <c r="G62" s="139">
        <v>500</v>
      </c>
      <c r="H62" s="140">
        <v>500</v>
      </c>
    </row>
    <row r="63" spans="2:8" ht="52.5" customHeight="1" thickBot="1" x14ac:dyDescent="0.25">
      <c r="B63" s="141"/>
      <c r="C63" s="1303" t="s">
        <v>51</v>
      </c>
      <c r="D63" s="1303"/>
      <c r="E63" s="1304"/>
      <c r="F63" s="142">
        <v>15069</v>
      </c>
      <c r="G63" s="142">
        <v>14443</v>
      </c>
      <c r="H63" s="143">
        <v>18549</v>
      </c>
    </row>
    <row r="64" spans="2:8" ht="15" customHeight="1" x14ac:dyDescent="0.2"/>
  </sheetData>
  <sheetProtection algorithmName="SHA-512" hashValue="9nRKLCC3uHfOyO/Ieu5p5Wh8h6sYbtI8swzCx75zNFLXnrefmWDU5pQEzN2Nc620Kg0/0CgcgwEW42A3PdWwrw==" saltValue="pw06tKdpRxdzH0g23CJnOA==" spinCount="100000" sheet="1" objects="1" scenarios="1"/>
  <customSheetViews>
    <customSheetView guid="{EE1B3033-64A5-47EB-A8C7-A9207A383B6B}"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33" t="s">
        <v>612</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2" x14ac:dyDescent="0.2">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2" x14ac:dyDescent="0.2">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2" x14ac:dyDescent="0.2">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2" x14ac:dyDescent="0.2">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613</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565</v>
      </c>
      <c r="BQ50" s="1316"/>
      <c r="BR50" s="1316"/>
      <c r="BS50" s="1316"/>
      <c r="BT50" s="1316"/>
      <c r="BU50" s="1316"/>
      <c r="BV50" s="1316"/>
      <c r="BW50" s="1316"/>
      <c r="BX50" s="1316" t="s">
        <v>566</v>
      </c>
      <c r="BY50" s="1316"/>
      <c r="BZ50" s="1316"/>
      <c r="CA50" s="1316"/>
      <c r="CB50" s="1316"/>
      <c r="CC50" s="1316"/>
      <c r="CD50" s="1316"/>
      <c r="CE50" s="1316"/>
      <c r="CF50" s="1316" t="s">
        <v>567</v>
      </c>
      <c r="CG50" s="1316"/>
      <c r="CH50" s="1316"/>
      <c r="CI50" s="1316"/>
      <c r="CJ50" s="1316"/>
      <c r="CK50" s="1316"/>
      <c r="CL50" s="1316"/>
      <c r="CM50" s="1316"/>
      <c r="CN50" s="1316" t="s">
        <v>568</v>
      </c>
      <c r="CO50" s="1316"/>
      <c r="CP50" s="1316"/>
      <c r="CQ50" s="1316"/>
      <c r="CR50" s="1316"/>
      <c r="CS50" s="1316"/>
      <c r="CT50" s="1316"/>
      <c r="CU50" s="1316"/>
      <c r="CV50" s="1316" t="s">
        <v>569</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v>36.5</v>
      </c>
      <c r="BQ51" s="1311"/>
      <c r="BR51" s="1311"/>
      <c r="BS51" s="1311"/>
      <c r="BT51" s="1311"/>
      <c r="BU51" s="1311"/>
      <c r="BV51" s="1311"/>
      <c r="BW51" s="1311"/>
      <c r="BX51" s="1311">
        <v>39</v>
      </c>
      <c r="BY51" s="1311"/>
      <c r="BZ51" s="1311"/>
      <c r="CA51" s="1311"/>
      <c r="CB51" s="1311"/>
      <c r="CC51" s="1311"/>
      <c r="CD51" s="1311"/>
      <c r="CE51" s="1311"/>
      <c r="CF51" s="1311">
        <v>33.299999999999997</v>
      </c>
      <c r="CG51" s="1311"/>
      <c r="CH51" s="1311"/>
      <c r="CI51" s="1311"/>
      <c r="CJ51" s="1311"/>
      <c r="CK51" s="1311"/>
      <c r="CL51" s="1311"/>
      <c r="CM51" s="1311"/>
      <c r="CN51" s="1311">
        <v>31.3</v>
      </c>
      <c r="CO51" s="1311"/>
      <c r="CP51" s="1311"/>
      <c r="CQ51" s="1311"/>
      <c r="CR51" s="1311"/>
      <c r="CS51" s="1311"/>
      <c r="CT51" s="1311"/>
      <c r="CU51" s="1311"/>
      <c r="CV51" s="1311">
        <v>23.9</v>
      </c>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61.8</v>
      </c>
      <c r="BQ53" s="1311"/>
      <c r="BR53" s="1311"/>
      <c r="BS53" s="1311"/>
      <c r="BT53" s="1311"/>
      <c r="BU53" s="1311"/>
      <c r="BV53" s="1311"/>
      <c r="BW53" s="1311"/>
      <c r="BX53" s="1311">
        <v>63.4</v>
      </c>
      <c r="BY53" s="1311"/>
      <c r="BZ53" s="1311"/>
      <c r="CA53" s="1311"/>
      <c r="CB53" s="1311"/>
      <c r="CC53" s="1311"/>
      <c r="CD53" s="1311"/>
      <c r="CE53" s="1311"/>
      <c r="CF53" s="1311">
        <v>64.5</v>
      </c>
      <c r="CG53" s="1311"/>
      <c r="CH53" s="1311"/>
      <c r="CI53" s="1311"/>
      <c r="CJ53" s="1311"/>
      <c r="CK53" s="1311"/>
      <c r="CL53" s="1311"/>
      <c r="CM53" s="1311"/>
      <c r="CN53" s="1311">
        <v>65.8</v>
      </c>
      <c r="CO53" s="1311"/>
      <c r="CP53" s="1311"/>
      <c r="CQ53" s="1311"/>
      <c r="CR53" s="1311"/>
      <c r="CS53" s="1311"/>
      <c r="CT53" s="1311"/>
      <c r="CU53" s="1311"/>
      <c r="CV53" s="1311">
        <v>67.2</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615</v>
      </c>
      <c r="BC55" s="1314"/>
      <c r="BD55" s="1314"/>
      <c r="BE55" s="1314"/>
      <c r="BF55" s="1314"/>
      <c r="BG55" s="1314"/>
      <c r="BH55" s="1314"/>
      <c r="BI55" s="1314"/>
      <c r="BJ55" s="1314"/>
      <c r="BK55" s="1314"/>
      <c r="BL55" s="1314"/>
      <c r="BM55" s="1314"/>
      <c r="BN55" s="1314"/>
      <c r="BO55" s="1314"/>
      <c r="BP55" s="1311">
        <v>115.7</v>
      </c>
      <c r="BQ55" s="1311"/>
      <c r="BR55" s="1311"/>
      <c r="BS55" s="1311"/>
      <c r="BT55" s="1311"/>
      <c r="BU55" s="1311"/>
      <c r="BV55" s="1311"/>
      <c r="BW55" s="1311"/>
      <c r="BX55" s="1311">
        <v>106</v>
      </c>
      <c r="BY55" s="1311"/>
      <c r="BZ55" s="1311"/>
      <c r="CA55" s="1311"/>
      <c r="CB55" s="1311"/>
      <c r="CC55" s="1311"/>
      <c r="CD55" s="1311"/>
      <c r="CE55" s="1311"/>
      <c r="CF55" s="1311">
        <v>97.6</v>
      </c>
      <c r="CG55" s="1311"/>
      <c r="CH55" s="1311"/>
      <c r="CI55" s="1311"/>
      <c r="CJ55" s="1311"/>
      <c r="CK55" s="1311"/>
      <c r="CL55" s="1311"/>
      <c r="CM55" s="1311"/>
      <c r="CN55" s="1311">
        <v>91.6</v>
      </c>
      <c r="CO55" s="1311"/>
      <c r="CP55" s="1311"/>
      <c r="CQ55" s="1311"/>
      <c r="CR55" s="1311"/>
      <c r="CS55" s="1311"/>
      <c r="CT55" s="1311"/>
      <c r="CU55" s="1311"/>
      <c r="CV55" s="1311">
        <v>86</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616</v>
      </c>
      <c r="BC57" s="1314"/>
      <c r="BD57" s="1314"/>
      <c r="BE57" s="1314"/>
      <c r="BF57" s="1314"/>
      <c r="BG57" s="1314"/>
      <c r="BH57" s="1314"/>
      <c r="BI57" s="1314"/>
      <c r="BJ57" s="1314"/>
      <c r="BK57" s="1314"/>
      <c r="BL57" s="1314"/>
      <c r="BM57" s="1314"/>
      <c r="BN57" s="1314"/>
      <c r="BO57" s="1314"/>
      <c r="BP57" s="1311">
        <v>61</v>
      </c>
      <c r="BQ57" s="1311"/>
      <c r="BR57" s="1311"/>
      <c r="BS57" s="1311"/>
      <c r="BT57" s="1311"/>
      <c r="BU57" s="1311"/>
      <c r="BV57" s="1311"/>
      <c r="BW57" s="1311"/>
      <c r="BX57" s="1311">
        <v>62</v>
      </c>
      <c r="BY57" s="1311"/>
      <c r="BZ57" s="1311"/>
      <c r="CA57" s="1311"/>
      <c r="CB57" s="1311"/>
      <c r="CC57" s="1311"/>
      <c r="CD57" s="1311"/>
      <c r="CE57" s="1311"/>
      <c r="CF57" s="1311">
        <v>62.9</v>
      </c>
      <c r="CG57" s="1311"/>
      <c r="CH57" s="1311"/>
      <c r="CI57" s="1311"/>
      <c r="CJ57" s="1311"/>
      <c r="CK57" s="1311"/>
      <c r="CL57" s="1311"/>
      <c r="CM57" s="1311"/>
      <c r="CN57" s="1311">
        <v>63.4</v>
      </c>
      <c r="CO57" s="1311"/>
      <c r="CP57" s="1311"/>
      <c r="CQ57" s="1311"/>
      <c r="CR57" s="1311"/>
      <c r="CS57" s="1311"/>
      <c r="CT57" s="1311"/>
      <c r="CU57" s="1311"/>
      <c r="CV57" s="1311">
        <v>64.2</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618</v>
      </c>
    </row>
    <row r="64" spans="1:109" ht="13.2" x14ac:dyDescent="0.2">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613</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565</v>
      </c>
      <c r="BQ72" s="1316"/>
      <c r="BR72" s="1316"/>
      <c r="BS72" s="1316"/>
      <c r="BT72" s="1316"/>
      <c r="BU72" s="1316"/>
      <c r="BV72" s="1316"/>
      <c r="BW72" s="1316"/>
      <c r="BX72" s="1316" t="s">
        <v>566</v>
      </c>
      <c r="BY72" s="1316"/>
      <c r="BZ72" s="1316"/>
      <c r="CA72" s="1316"/>
      <c r="CB72" s="1316"/>
      <c r="CC72" s="1316"/>
      <c r="CD72" s="1316"/>
      <c r="CE72" s="1316"/>
      <c r="CF72" s="1316" t="s">
        <v>567</v>
      </c>
      <c r="CG72" s="1316"/>
      <c r="CH72" s="1316"/>
      <c r="CI72" s="1316"/>
      <c r="CJ72" s="1316"/>
      <c r="CK72" s="1316"/>
      <c r="CL72" s="1316"/>
      <c r="CM72" s="1316"/>
      <c r="CN72" s="1316" t="s">
        <v>568</v>
      </c>
      <c r="CO72" s="1316"/>
      <c r="CP72" s="1316"/>
      <c r="CQ72" s="1316"/>
      <c r="CR72" s="1316"/>
      <c r="CS72" s="1316"/>
      <c r="CT72" s="1316"/>
      <c r="CU72" s="1316"/>
      <c r="CV72" s="1316" t="s">
        <v>569</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36.5</v>
      </c>
      <c r="BQ73" s="1311"/>
      <c r="BR73" s="1311"/>
      <c r="BS73" s="1311"/>
      <c r="BT73" s="1311"/>
      <c r="BU73" s="1311"/>
      <c r="BV73" s="1311"/>
      <c r="BW73" s="1311"/>
      <c r="BX73" s="1311">
        <v>39</v>
      </c>
      <c r="BY73" s="1311"/>
      <c r="BZ73" s="1311"/>
      <c r="CA73" s="1311"/>
      <c r="CB73" s="1311"/>
      <c r="CC73" s="1311"/>
      <c r="CD73" s="1311"/>
      <c r="CE73" s="1311"/>
      <c r="CF73" s="1311">
        <v>33.299999999999997</v>
      </c>
      <c r="CG73" s="1311"/>
      <c r="CH73" s="1311"/>
      <c r="CI73" s="1311"/>
      <c r="CJ73" s="1311"/>
      <c r="CK73" s="1311"/>
      <c r="CL73" s="1311"/>
      <c r="CM73" s="1311"/>
      <c r="CN73" s="1311">
        <v>31.3</v>
      </c>
      <c r="CO73" s="1311"/>
      <c r="CP73" s="1311"/>
      <c r="CQ73" s="1311"/>
      <c r="CR73" s="1311"/>
      <c r="CS73" s="1311"/>
      <c r="CT73" s="1311"/>
      <c r="CU73" s="1311"/>
      <c r="CV73" s="1311">
        <v>23.9</v>
      </c>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2.9</v>
      </c>
      <c r="BQ75" s="1311"/>
      <c r="BR75" s="1311"/>
      <c r="BS75" s="1311"/>
      <c r="BT75" s="1311"/>
      <c r="BU75" s="1311"/>
      <c r="BV75" s="1311"/>
      <c r="BW75" s="1311"/>
      <c r="BX75" s="1311">
        <v>2.9</v>
      </c>
      <c r="BY75" s="1311"/>
      <c r="BZ75" s="1311"/>
      <c r="CA75" s="1311"/>
      <c r="CB75" s="1311"/>
      <c r="CC75" s="1311"/>
      <c r="CD75" s="1311"/>
      <c r="CE75" s="1311"/>
      <c r="CF75" s="1311">
        <v>2.7</v>
      </c>
      <c r="CG75" s="1311"/>
      <c r="CH75" s="1311"/>
      <c r="CI75" s="1311"/>
      <c r="CJ75" s="1311"/>
      <c r="CK75" s="1311"/>
      <c r="CL75" s="1311"/>
      <c r="CM75" s="1311"/>
      <c r="CN75" s="1311">
        <v>2.7</v>
      </c>
      <c r="CO75" s="1311"/>
      <c r="CP75" s="1311"/>
      <c r="CQ75" s="1311"/>
      <c r="CR75" s="1311"/>
      <c r="CS75" s="1311"/>
      <c r="CT75" s="1311"/>
      <c r="CU75" s="1311"/>
      <c r="CV75" s="1311">
        <v>2.6</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617</v>
      </c>
      <c r="AO77" s="1316"/>
      <c r="AP77" s="1316"/>
      <c r="AQ77" s="1316"/>
      <c r="AR77" s="1316"/>
      <c r="AS77" s="1316"/>
      <c r="AT77" s="1316"/>
      <c r="AU77" s="1316"/>
      <c r="AV77" s="1316"/>
      <c r="AW77" s="1316"/>
      <c r="AX77" s="1316"/>
      <c r="AY77" s="1316"/>
      <c r="AZ77" s="1316"/>
      <c r="BA77" s="1316"/>
      <c r="BB77" s="1314" t="s">
        <v>615</v>
      </c>
      <c r="BC77" s="1314"/>
      <c r="BD77" s="1314"/>
      <c r="BE77" s="1314"/>
      <c r="BF77" s="1314"/>
      <c r="BG77" s="1314"/>
      <c r="BH77" s="1314"/>
      <c r="BI77" s="1314"/>
      <c r="BJ77" s="1314"/>
      <c r="BK77" s="1314"/>
      <c r="BL77" s="1314"/>
      <c r="BM77" s="1314"/>
      <c r="BN77" s="1314"/>
      <c r="BO77" s="1314"/>
      <c r="BP77" s="1311">
        <v>115.7</v>
      </c>
      <c r="BQ77" s="1311"/>
      <c r="BR77" s="1311"/>
      <c r="BS77" s="1311"/>
      <c r="BT77" s="1311"/>
      <c r="BU77" s="1311"/>
      <c r="BV77" s="1311"/>
      <c r="BW77" s="1311"/>
      <c r="BX77" s="1311">
        <v>106</v>
      </c>
      <c r="BY77" s="1311"/>
      <c r="BZ77" s="1311"/>
      <c r="CA77" s="1311"/>
      <c r="CB77" s="1311"/>
      <c r="CC77" s="1311"/>
      <c r="CD77" s="1311"/>
      <c r="CE77" s="1311"/>
      <c r="CF77" s="1311">
        <v>97.6</v>
      </c>
      <c r="CG77" s="1311"/>
      <c r="CH77" s="1311"/>
      <c r="CI77" s="1311"/>
      <c r="CJ77" s="1311"/>
      <c r="CK77" s="1311"/>
      <c r="CL77" s="1311"/>
      <c r="CM77" s="1311"/>
      <c r="CN77" s="1311">
        <v>91.6</v>
      </c>
      <c r="CO77" s="1311"/>
      <c r="CP77" s="1311"/>
      <c r="CQ77" s="1311"/>
      <c r="CR77" s="1311"/>
      <c r="CS77" s="1311"/>
      <c r="CT77" s="1311"/>
      <c r="CU77" s="1311"/>
      <c r="CV77" s="1311">
        <v>86</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620</v>
      </c>
      <c r="BC79" s="1314"/>
      <c r="BD79" s="1314"/>
      <c r="BE79" s="1314"/>
      <c r="BF79" s="1314"/>
      <c r="BG79" s="1314"/>
      <c r="BH79" s="1314"/>
      <c r="BI79" s="1314"/>
      <c r="BJ79" s="1314"/>
      <c r="BK79" s="1314"/>
      <c r="BL79" s="1314"/>
      <c r="BM79" s="1314"/>
      <c r="BN79" s="1314"/>
      <c r="BO79" s="1314"/>
      <c r="BP79" s="1311">
        <v>10.3</v>
      </c>
      <c r="BQ79" s="1311"/>
      <c r="BR79" s="1311"/>
      <c r="BS79" s="1311"/>
      <c r="BT79" s="1311"/>
      <c r="BU79" s="1311"/>
      <c r="BV79" s="1311"/>
      <c r="BW79" s="1311"/>
      <c r="BX79" s="1311">
        <v>9</v>
      </c>
      <c r="BY79" s="1311"/>
      <c r="BZ79" s="1311"/>
      <c r="CA79" s="1311"/>
      <c r="CB79" s="1311"/>
      <c r="CC79" s="1311"/>
      <c r="CD79" s="1311"/>
      <c r="CE79" s="1311"/>
      <c r="CF79" s="1311">
        <v>8</v>
      </c>
      <c r="CG79" s="1311"/>
      <c r="CH79" s="1311"/>
      <c r="CI79" s="1311"/>
      <c r="CJ79" s="1311"/>
      <c r="CK79" s="1311"/>
      <c r="CL79" s="1311"/>
      <c r="CM79" s="1311"/>
      <c r="CN79" s="1311">
        <v>7.3</v>
      </c>
      <c r="CO79" s="1311"/>
      <c r="CP79" s="1311"/>
      <c r="CQ79" s="1311"/>
      <c r="CR79" s="1311"/>
      <c r="CS79" s="1311"/>
      <c r="CT79" s="1311"/>
      <c r="CU79" s="1311"/>
      <c r="CV79" s="1311">
        <v>7.3</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Sh2F6SW1GBlgsVK3z844+FjvFsAL+hyP9b4J+xOE0rNbGJwcZQmuPJNAAVtWotCCJ4d8Y6OW+XcvkzZSS3VvNw==" saltValue="r/kffihMOtgLZVwQddBG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621</v>
      </c>
    </row>
  </sheetData>
  <sheetProtection algorithmName="SHA-512" hashValue="8u1BGRChn+DxjYCu3Oejweaddeh6E6697xWWjyaxNjCvzXRjYDXL9BpY2vYt4OgHrFMcHyS/NEAvGs2pacdm5w==" saltValue="lHEeTy8Uxwbs3E4myWqe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621</v>
      </c>
    </row>
  </sheetData>
  <sheetProtection algorithmName="SHA-512" hashValue="tBsx6HDjiY0V1r4BaWCYwfvkPwVZHcDR4HwH/PxLWebY3R4YG10xqfG2De9s0DBDgkw2jtngZLTB9RtXinxdQQ==" saltValue="aMOxb8jhZNNTVYpYxGRj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24118</v>
      </c>
      <c r="E3" s="162"/>
      <c r="F3" s="163">
        <v>51684</v>
      </c>
      <c r="G3" s="164"/>
      <c r="H3" s="165"/>
    </row>
    <row r="4" spans="1:8" x14ac:dyDescent="0.2">
      <c r="A4" s="166"/>
      <c r="B4" s="167"/>
      <c r="C4" s="168"/>
      <c r="D4" s="169">
        <v>13072</v>
      </c>
      <c r="E4" s="170"/>
      <c r="F4" s="171">
        <v>26671</v>
      </c>
      <c r="G4" s="172"/>
      <c r="H4" s="173"/>
    </row>
    <row r="5" spans="1:8" x14ac:dyDescent="0.2">
      <c r="A5" s="154" t="s">
        <v>557</v>
      </c>
      <c r="B5" s="159"/>
      <c r="C5" s="160"/>
      <c r="D5" s="161">
        <v>26829</v>
      </c>
      <c r="E5" s="162"/>
      <c r="F5" s="163">
        <v>52897</v>
      </c>
      <c r="G5" s="164"/>
      <c r="H5" s="165"/>
    </row>
    <row r="6" spans="1:8" x14ac:dyDescent="0.2">
      <c r="A6" s="166"/>
      <c r="B6" s="167"/>
      <c r="C6" s="168"/>
      <c r="D6" s="169">
        <v>14885</v>
      </c>
      <c r="E6" s="170"/>
      <c r="F6" s="171">
        <v>27013</v>
      </c>
      <c r="G6" s="172"/>
      <c r="H6" s="173"/>
    </row>
    <row r="7" spans="1:8" x14ac:dyDescent="0.2">
      <c r="A7" s="154" t="s">
        <v>558</v>
      </c>
      <c r="B7" s="159"/>
      <c r="C7" s="160"/>
      <c r="D7" s="161">
        <v>31697</v>
      </c>
      <c r="E7" s="162"/>
      <c r="F7" s="163">
        <v>54945</v>
      </c>
      <c r="G7" s="164"/>
      <c r="H7" s="165"/>
    </row>
    <row r="8" spans="1:8" x14ac:dyDescent="0.2">
      <c r="A8" s="166"/>
      <c r="B8" s="167"/>
      <c r="C8" s="168"/>
      <c r="D8" s="169">
        <v>17754</v>
      </c>
      <c r="E8" s="170"/>
      <c r="F8" s="171">
        <v>29293</v>
      </c>
      <c r="G8" s="172"/>
      <c r="H8" s="173"/>
    </row>
    <row r="9" spans="1:8" x14ac:dyDescent="0.2">
      <c r="A9" s="154" t="s">
        <v>559</v>
      </c>
      <c r="B9" s="159"/>
      <c r="C9" s="160"/>
      <c r="D9" s="161">
        <v>30608</v>
      </c>
      <c r="E9" s="162"/>
      <c r="F9" s="163">
        <v>57132</v>
      </c>
      <c r="G9" s="164"/>
      <c r="H9" s="165"/>
    </row>
    <row r="10" spans="1:8" x14ac:dyDescent="0.2">
      <c r="A10" s="166"/>
      <c r="B10" s="167"/>
      <c r="C10" s="168"/>
      <c r="D10" s="169">
        <v>13482</v>
      </c>
      <c r="E10" s="170"/>
      <c r="F10" s="171">
        <v>30126</v>
      </c>
      <c r="G10" s="172"/>
      <c r="H10" s="173"/>
    </row>
    <row r="11" spans="1:8" x14ac:dyDescent="0.2">
      <c r="A11" s="154" t="s">
        <v>560</v>
      </c>
      <c r="B11" s="159"/>
      <c r="C11" s="160"/>
      <c r="D11" s="161">
        <v>29519</v>
      </c>
      <c r="E11" s="162"/>
      <c r="F11" s="163">
        <v>58766</v>
      </c>
      <c r="G11" s="164"/>
      <c r="H11" s="165"/>
    </row>
    <row r="12" spans="1:8" x14ac:dyDescent="0.2">
      <c r="A12" s="166"/>
      <c r="B12" s="167"/>
      <c r="C12" s="174"/>
      <c r="D12" s="169">
        <v>14536</v>
      </c>
      <c r="E12" s="170"/>
      <c r="F12" s="171">
        <v>29363</v>
      </c>
      <c r="G12" s="172"/>
      <c r="H12" s="173"/>
    </row>
    <row r="13" spans="1:8" x14ac:dyDescent="0.2">
      <c r="A13" s="154"/>
      <c r="B13" s="159"/>
      <c r="C13" s="175"/>
      <c r="D13" s="176">
        <v>28554</v>
      </c>
      <c r="E13" s="177"/>
      <c r="F13" s="178">
        <v>55085</v>
      </c>
      <c r="G13" s="179"/>
      <c r="H13" s="165"/>
    </row>
    <row r="14" spans="1:8" x14ac:dyDescent="0.2">
      <c r="A14" s="166"/>
      <c r="B14" s="167"/>
      <c r="C14" s="168"/>
      <c r="D14" s="169">
        <v>14746</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4.47</v>
      </c>
      <c r="C19" s="180">
        <f>ROUND(VALUE(SUBSTITUTE(実質収支比率等に係る経年分析!G$48,"▲","-")),2)</f>
        <v>4.66</v>
      </c>
      <c r="D19" s="180">
        <f>ROUND(VALUE(SUBSTITUTE(実質収支比率等に係る経年分析!H$48,"▲","-")),2)</f>
        <v>4.79</v>
      </c>
      <c r="E19" s="180">
        <f>ROUND(VALUE(SUBSTITUTE(実質収支比率等に係る経年分析!I$48,"▲","-")),2)</f>
        <v>5.29</v>
      </c>
      <c r="F19" s="180">
        <f>ROUND(VALUE(SUBSTITUTE(実質収支比率等に係る経年分析!J$48,"▲","-")),2)</f>
        <v>5.74</v>
      </c>
    </row>
    <row r="20" spans="1:11" x14ac:dyDescent="0.2">
      <c r="A20" s="180" t="s">
        <v>55</v>
      </c>
      <c r="B20" s="180">
        <f>ROUND(VALUE(SUBSTITUTE(実質収支比率等に係る経年分析!F$47,"▲","-")),2)</f>
        <v>4.9000000000000004</v>
      </c>
      <c r="C20" s="180">
        <f>ROUND(VALUE(SUBSTITUTE(実質収支比率等に係る経年分析!G$47,"▲","-")),2)</f>
        <v>3.7</v>
      </c>
      <c r="D20" s="180">
        <f>ROUND(VALUE(SUBSTITUTE(実質収支比率等に係る経年分析!H$47,"▲","-")),2)</f>
        <v>4.3099999999999996</v>
      </c>
      <c r="E20" s="180">
        <f>ROUND(VALUE(SUBSTITUTE(実質収支比率等に係る経年分析!I$47,"▲","-")),2)</f>
        <v>3.95</v>
      </c>
      <c r="F20" s="180">
        <f>ROUND(VALUE(SUBSTITUTE(実質収支比率等に係る経年分析!J$47,"▲","-")),2)</f>
        <v>6.21</v>
      </c>
    </row>
    <row r="21" spans="1:11" x14ac:dyDescent="0.2">
      <c r="A21" s="180" t="s">
        <v>56</v>
      </c>
      <c r="B21" s="180">
        <f>IF(ISNUMBER(VALUE(SUBSTITUTE(実質収支比率等に係る経年分析!F$49,"▲","-"))),ROUND(VALUE(SUBSTITUTE(実質収支比率等に係る経年分析!F$49,"▲","-")),2),NA())</f>
        <v>-6.38</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0.35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#N/A</v>
      </c>
      <c r="G28" s="181">
        <f>IF(ROUND(VALUE(SUBSTITUTE(連結実質赤字比率に係る赤字・黒字の構成分析!H$42,"▲", "-")), 2) &gt;= 0, ABS(ROUND(VALUE(SUBSTITUTE(連結実質赤字比率に係る赤字・黒字の構成分析!H$42,"▲", "-")), 2)), NA())</f>
        <v>0</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麻溝台・新磯野第一整備地区土地区画整理事業特別会計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自動車駐車場事業特別会計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2">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2.0299999999999998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25834</v>
      </c>
      <c r="E42" s="182"/>
      <c r="F42" s="182"/>
      <c r="G42" s="182">
        <f>'実質公債費比率（分子）の構造'!L$52</f>
        <v>26060</v>
      </c>
      <c r="H42" s="182"/>
      <c r="I42" s="182"/>
      <c r="J42" s="182">
        <f>'実質公債費比率（分子）の構造'!M$52</f>
        <v>26735</v>
      </c>
      <c r="K42" s="182"/>
      <c r="L42" s="182"/>
      <c r="M42" s="182">
        <f>'実質公債費比率（分子）の構造'!N$52</f>
        <v>26341</v>
      </c>
      <c r="N42" s="182"/>
      <c r="O42" s="182"/>
      <c r="P42" s="182">
        <f>'実質公債費比率（分子）の構造'!O$52</f>
        <v>27129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979</v>
      </c>
      <c r="C44" s="182"/>
      <c r="D44" s="182"/>
      <c r="E44" s="182">
        <f>'実質公債費比率（分子）の構造'!L$50</f>
        <v>977</v>
      </c>
      <c r="F44" s="182"/>
      <c r="G44" s="182"/>
      <c r="H44" s="182">
        <f>'実質公債費比率（分子）の構造'!M$50</f>
        <v>974</v>
      </c>
      <c r="I44" s="182"/>
      <c r="J44" s="182"/>
      <c r="K44" s="182">
        <f>'実質公債費比率（分子）の構造'!N$50</f>
        <v>972</v>
      </c>
      <c r="L44" s="182"/>
      <c r="M44" s="182"/>
      <c r="N44" s="182">
        <f>'実質公債費比率（分子）の構造'!O$50</f>
        <v>969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4571</v>
      </c>
      <c r="C46" s="182"/>
      <c r="D46" s="182"/>
      <c r="E46" s="182">
        <f>'実質公債費比率（分子）の構造'!L$48</f>
        <v>4451</v>
      </c>
      <c r="F46" s="182"/>
      <c r="G46" s="182"/>
      <c r="H46" s="182">
        <f>'実質公債費比率（分子）の構造'!M$48</f>
        <v>4405</v>
      </c>
      <c r="I46" s="182"/>
      <c r="J46" s="182"/>
      <c r="K46" s="182">
        <f>'実質公債費比率（分子）の構造'!N$48</f>
        <v>4206</v>
      </c>
      <c r="L46" s="182"/>
      <c r="M46" s="182"/>
      <c r="N46" s="182">
        <f>'実質公債費比率（分子）の構造'!O$48</f>
        <v>4083</v>
      </c>
      <c r="O46" s="182"/>
      <c r="P46" s="182"/>
    </row>
    <row r="47" spans="1:16" x14ac:dyDescent="0.2">
      <c r="A47" s="182" t="s">
        <v>68</v>
      </c>
      <c r="B47" s="182">
        <f>'実質公債費比率（分子）の構造'!K$47</f>
        <v>2160</v>
      </c>
      <c r="C47" s="182"/>
      <c r="D47" s="182"/>
      <c r="E47" s="182">
        <f>'実質公債費比率（分子）の構造'!L$47</f>
        <v>2460</v>
      </c>
      <c r="F47" s="182"/>
      <c r="G47" s="182"/>
      <c r="H47" s="182">
        <f>'実質公債費比率（分子）の構造'!M$47</f>
        <v>2760</v>
      </c>
      <c r="I47" s="182"/>
      <c r="J47" s="182"/>
      <c r="K47" s="182">
        <f>'実質公債費比率（分子）の構造'!N$47</f>
        <v>3060</v>
      </c>
      <c r="L47" s="182"/>
      <c r="M47" s="182"/>
      <c r="N47" s="182">
        <f>'実質公債費比率（分子）の構造'!O$47</f>
        <v>3393</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21827</v>
      </c>
      <c r="C49" s="182"/>
      <c r="D49" s="182"/>
      <c r="E49" s="182">
        <f>'実質公債費比率（分子）の構造'!L$45</f>
        <v>22371</v>
      </c>
      <c r="F49" s="182"/>
      <c r="G49" s="182"/>
      <c r="H49" s="182">
        <f>'実質公債費比率（分子）の構造'!M$45</f>
        <v>22381</v>
      </c>
      <c r="I49" s="182"/>
      <c r="J49" s="182"/>
      <c r="K49" s="182">
        <f>'実質公債費比率（分子）の構造'!N$45</f>
        <v>22603</v>
      </c>
      <c r="L49" s="182"/>
      <c r="M49" s="182"/>
      <c r="N49" s="182">
        <f>'実質公債費比率（分子）の構造'!O$45</f>
        <v>22906</v>
      </c>
      <c r="O49" s="182"/>
      <c r="P49" s="182"/>
    </row>
    <row r="50" spans="1:16" x14ac:dyDescent="0.2">
      <c r="A50" s="182" t="s">
        <v>71</v>
      </c>
      <c r="B50" s="182" t="e">
        <f>NA()</f>
        <v>#N/A</v>
      </c>
      <c r="C50" s="182">
        <f>IF(ISNUMBER('実質公債費比率（分子）の構造'!K$53),'実質公債費比率（分子）の構造'!K$53,NA())</f>
        <v>3703</v>
      </c>
      <c r="D50" s="182" t="e">
        <f>NA()</f>
        <v>#N/A</v>
      </c>
      <c r="E50" s="182" t="e">
        <f>NA()</f>
        <v>#N/A</v>
      </c>
      <c r="F50" s="182">
        <f>IF(ISNUMBER('実質公債費比率（分子）の構造'!L$53),'実質公債費比率（分子）の構造'!L$53,NA())</f>
        <v>4199</v>
      </c>
      <c r="G50" s="182" t="e">
        <f>NA()</f>
        <v>#N/A</v>
      </c>
      <c r="H50" s="182" t="e">
        <f>NA()</f>
        <v>#N/A</v>
      </c>
      <c r="I50" s="182">
        <f>IF(ISNUMBER('実質公債費比率（分子）の構造'!M$53),'実質公債費比率（分子）の構造'!M$53,NA())</f>
        <v>3785</v>
      </c>
      <c r="J50" s="182" t="e">
        <f>NA()</f>
        <v>#N/A</v>
      </c>
      <c r="K50" s="182" t="e">
        <f>NA()</f>
        <v>#N/A</v>
      </c>
      <c r="L50" s="182">
        <f>IF(ISNUMBER('実質公債費比率（分子）の構造'!N$53),'実質公債費比率（分子）の構造'!N$53,NA())</f>
        <v>4500</v>
      </c>
      <c r="M50" s="182" t="e">
        <f>NA()</f>
        <v>#N/A</v>
      </c>
      <c r="N50" s="182" t="e">
        <f>NA()</f>
        <v>#N/A</v>
      </c>
      <c r="O50" s="182">
        <f>IF(ISNUMBER('実質公債費比率（分子）の構造'!O$53),'実質公債費比率（分子）の構造'!O$53,NA())</f>
        <v>4222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222324</v>
      </c>
      <c r="E56" s="181"/>
      <c r="F56" s="181"/>
      <c r="G56" s="181">
        <f>'将来負担比率（分子）の構造'!J$52</f>
        <v>227998</v>
      </c>
      <c r="H56" s="181"/>
      <c r="I56" s="181"/>
      <c r="J56" s="181">
        <f>'将来負担比率（分子）の構造'!K$52</f>
        <v>236793</v>
      </c>
      <c r="K56" s="181"/>
      <c r="L56" s="181"/>
      <c r="M56" s="181">
        <f>'将来負担比率（分子）の構造'!L$52</f>
        <v>241159</v>
      </c>
      <c r="N56" s="181"/>
      <c r="O56" s="181"/>
      <c r="P56" s="181">
        <f>'将来負担比率（分子）の構造'!M$52</f>
        <v>246021</v>
      </c>
    </row>
    <row r="57" spans="1:16" x14ac:dyDescent="0.2">
      <c r="A57" s="181" t="s">
        <v>42</v>
      </c>
      <c r="B57" s="181"/>
      <c r="C57" s="181"/>
      <c r="D57" s="181">
        <f>'将来負担比率（分子）の構造'!I$51</f>
        <v>78352</v>
      </c>
      <c r="E57" s="181"/>
      <c r="F57" s="181"/>
      <c r="G57" s="181">
        <f>'将来負担比率（分子）の構造'!J$51</f>
        <v>73694</v>
      </c>
      <c r="H57" s="181"/>
      <c r="I57" s="181"/>
      <c r="J57" s="181">
        <f>'将来負担比率（分子）の構造'!K$51</f>
        <v>69938</v>
      </c>
      <c r="K57" s="181"/>
      <c r="L57" s="181"/>
      <c r="M57" s="181">
        <f>'将来負担比率（分子）の構造'!L$51</f>
        <v>66555</v>
      </c>
      <c r="N57" s="181"/>
      <c r="O57" s="181"/>
      <c r="P57" s="181">
        <f>'将来負担比率（分子）の構造'!M$51</f>
        <v>64534</v>
      </c>
    </row>
    <row r="58" spans="1:16" x14ac:dyDescent="0.2">
      <c r="A58" s="181" t="s">
        <v>41</v>
      </c>
      <c r="B58" s="181"/>
      <c r="C58" s="181"/>
      <c r="D58" s="181">
        <f>'将来負担比率（分子）の構造'!I$50</f>
        <v>25043</v>
      </c>
      <c r="E58" s="181"/>
      <c r="F58" s="181"/>
      <c r="G58" s="181">
        <f>'将来負担比率（分子）の構造'!J$50</f>
        <v>28669</v>
      </c>
      <c r="H58" s="181"/>
      <c r="I58" s="181"/>
      <c r="J58" s="181">
        <f>'将来負担比率（分子）の構造'!K$50</f>
        <v>33638</v>
      </c>
      <c r="K58" s="181"/>
      <c r="L58" s="181"/>
      <c r="M58" s="181">
        <f>'将来負担比率（分子）の構造'!L$50</f>
        <v>37422</v>
      </c>
      <c r="N58" s="181"/>
      <c r="O58" s="181"/>
      <c r="P58" s="181">
        <f>'将来負担比率（分子）の構造'!M$50</f>
        <v>40440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2612</v>
      </c>
      <c r="C61" s="181"/>
      <c r="D61" s="181"/>
      <c r="E61" s="181">
        <f>'将来負担比率（分子）の構造'!J$46</f>
        <v>2462</v>
      </c>
      <c r="F61" s="181"/>
      <c r="G61" s="181"/>
      <c r="H61" s="181">
        <f>'将来負担比率（分子）の構造'!K$46</f>
        <v>2133</v>
      </c>
      <c r="I61" s="181"/>
      <c r="J61" s="181"/>
      <c r="K61" s="181">
        <f>'将来負担比率（分子）の構造'!L$46</f>
        <v>2345</v>
      </c>
      <c r="L61" s="181"/>
      <c r="M61" s="181"/>
      <c r="N61" s="181">
        <f>'将来負担比率（分子）の構造'!M$46</f>
        <v>1063</v>
      </c>
      <c r="O61" s="181"/>
      <c r="P61" s="181"/>
    </row>
    <row r="62" spans="1:16" x14ac:dyDescent="0.2">
      <c r="A62" s="181" t="s">
        <v>35</v>
      </c>
      <c r="B62" s="181">
        <f>'将来負担比率（分子）の構造'!I$45</f>
        <v>31721</v>
      </c>
      <c r="C62" s="181"/>
      <c r="D62" s="181"/>
      <c r="E62" s="181">
        <f>'将来負担比率（分子）の構造'!J$45</f>
        <v>46361</v>
      </c>
      <c r="F62" s="181"/>
      <c r="G62" s="181"/>
      <c r="H62" s="181">
        <f>'将来負担比率（分子）の構造'!K$45</f>
        <v>43419</v>
      </c>
      <c r="I62" s="181"/>
      <c r="J62" s="181"/>
      <c r="K62" s="181">
        <f>'将来負担比率（分子）の構造'!L$45</f>
        <v>42650</v>
      </c>
      <c r="L62" s="181"/>
      <c r="M62" s="181"/>
      <c r="N62" s="181">
        <f>'将来負担比率（分子）の構造'!M$45</f>
        <v>41836</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41289</v>
      </c>
      <c r="C64" s="181"/>
      <c r="D64" s="181"/>
      <c r="E64" s="181">
        <f>'将来負担比率（分子）の構造'!J$43</f>
        <v>40798</v>
      </c>
      <c r="F64" s="181"/>
      <c r="G64" s="181"/>
      <c r="H64" s="181">
        <f>'将来負担比率（分子）の構造'!K$43</f>
        <v>40312</v>
      </c>
      <c r="I64" s="181"/>
      <c r="J64" s="181"/>
      <c r="K64" s="181">
        <f>'将来負担比率（分子）の構造'!L$43</f>
        <v>39506</v>
      </c>
      <c r="L64" s="181"/>
      <c r="M64" s="181"/>
      <c r="N64" s="181">
        <f>'将来負担比率（分子）の構造'!M$43</f>
        <v>38251</v>
      </c>
      <c r="O64" s="181"/>
      <c r="P64" s="181"/>
    </row>
    <row r="65" spans="1:16" x14ac:dyDescent="0.2">
      <c r="A65" s="181" t="s">
        <v>32</v>
      </c>
      <c r="B65" s="181">
        <f>'将来負担比率（分子）の構造'!I$42</f>
        <v>26353</v>
      </c>
      <c r="C65" s="181"/>
      <c r="D65" s="181"/>
      <c r="E65" s="181">
        <f>'将来負担比率（分子）の構造'!J$42</f>
        <v>23816</v>
      </c>
      <c r="F65" s="181"/>
      <c r="G65" s="181"/>
      <c r="H65" s="181">
        <f>'将来負担比率（分子）の構造'!K$42</f>
        <v>21442</v>
      </c>
      <c r="I65" s="181"/>
      <c r="J65" s="181"/>
      <c r="K65" s="181">
        <f>'将来負担比率（分子）の構造'!L$42</f>
        <v>18769</v>
      </c>
      <c r="L65" s="181"/>
      <c r="M65" s="181"/>
      <c r="N65" s="181">
        <f>'将来負担比率（分子）の構造'!M$42</f>
        <v>17191</v>
      </c>
      <c r="O65" s="181"/>
      <c r="P65" s="181"/>
    </row>
    <row r="66" spans="1:16" x14ac:dyDescent="0.2">
      <c r="A66" s="181" t="s">
        <v>31</v>
      </c>
      <c r="B66" s="181">
        <f>'将来負担比率（分子）の構造'!I$41</f>
        <v>269193</v>
      </c>
      <c r="C66" s="181"/>
      <c r="D66" s="181"/>
      <c r="E66" s="181">
        <f>'将来負担比率（分子）の構造'!J$41</f>
        <v>275797</v>
      </c>
      <c r="F66" s="181"/>
      <c r="G66" s="181"/>
      <c r="H66" s="181">
        <f>'将来負担比率（分子）の構造'!K$41</f>
        <v>283802</v>
      </c>
      <c r="I66" s="181"/>
      <c r="J66" s="181"/>
      <c r="K66" s="181">
        <f>'将来負担比率（分子）の構造'!L$41</f>
        <v>290250</v>
      </c>
      <c r="L66" s="181"/>
      <c r="M66" s="181"/>
      <c r="N66" s="181">
        <f>'将来負担比率（分子）の構造'!M$41</f>
        <v>290404</v>
      </c>
      <c r="O66" s="181"/>
      <c r="P66" s="181"/>
    </row>
    <row r="67" spans="1:16" x14ac:dyDescent="0.2">
      <c r="A67" s="181" t="s">
        <v>75</v>
      </c>
      <c r="B67" s="181" t="e">
        <f>NA()</f>
        <v>#N/A</v>
      </c>
      <c r="C67" s="181">
        <f>IF(ISNUMBER('将来負担比率（分子）の構造'!I$53), IF('将来負担比率（分子）の構造'!I$53 &lt; 0, 0, '将来負担比率（分子）の構造'!I$53), NA())</f>
        <v>45450</v>
      </c>
      <c r="D67" s="181" t="e">
        <f>NA()</f>
        <v>#N/A</v>
      </c>
      <c r="E67" s="181" t="e">
        <f>NA()</f>
        <v>#N/A</v>
      </c>
      <c r="F67" s="181">
        <f>IF(ISNUMBER('将来負担比率（分子）の構造'!J$53), IF('将来負担比率（分子）の構造'!J$53 &lt; 0, 0, '将来負担比率（分子）の構造'!J$53), NA())</f>
        <v>58873</v>
      </c>
      <c r="G67" s="181" t="e">
        <f>NA()</f>
        <v>#N/A</v>
      </c>
      <c r="H67" s="181" t="e">
        <f>NA()</f>
        <v>#N/A</v>
      </c>
      <c r="I67" s="181">
        <f>IF(ISNUMBER('将来負担比率（分子）の構造'!K$53), IF('将来負担比率（分子）の構造'!K$53 &lt; 0, 0, '将来負担比率（分子）の構造'!K$53), NA())</f>
        <v>50740</v>
      </c>
      <c r="J67" s="181" t="e">
        <f>NA()</f>
        <v>#N/A</v>
      </c>
      <c r="K67" s="181" t="e">
        <f>NA()</f>
        <v>#N/A</v>
      </c>
      <c r="L67" s="181">
        <f>IF(ISNUMBER('将来負担比率（分子）の構造'!L$53), IF('将来負担比率（分子）の構造'!L$53 &lt; 0, 0, '将来負担比率（分子）の構造'!L$53), NA())</f>
        <v>48385</v>
      </c>
      <c r="M67" s="181" t="e">
        <f>NA()</f>
        <v>#N/A</v>
      </c>
      <c r="N67" s="181" t="e">
        <f>NA()</f>
        <v>#N/A</v>
      </c>
      <c r="O67" s="181">
        <f>IF(ISNUMBER('将来負担比率（分子）の構造'!M$53), IF('将来負担比率（分子）の構造'!M$53 &lt; 0, 0, '将来負担比率（分子）の構造'!M$53), NA())</f>
        <v>37749</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7342</v>
      </c>
      <c r="C72" s="185">
        <f>基金残高に係る経年分析!G55</f>
        <v>6796</v>
      </c>
      <c r="D72" s="185">
        <f>基金残高に係る経年分析!H55</f>
        <v>10930</v>
      </c>
    </row>
    <row r="73" spans="1:16" x14ac:dyDescent="0.2">
      <c r="A73" s="184" t="s">
        <v>78</v>
      </c>
      <c r="B73" s="185">
        <f>基金残高に係る経年分析!F56</f>
        <v>334</v>
      </c>
      <c r="C73" s="185">
        <f>基金残高に係る経年分析!G56</f>
        <v>378</v>
      </c>
      <c r="D73" s="185">
        <f>基金残高に係る経年分析!H56</f>
        <v>420</v>
      </c>
    </row>
    <row r="74" spans="1:16" x14ac:dyDescent="0.2">
      <c r="A74" s="184" t="s">
        <v>79</v>
      </c>
      <c r="B74" s="185">
        <f>基金残高に係る経年分析!F57</f>
        <v>7393</v>
      </c>
      <c r="C74" s="185">
        <f>基金残高に係る経年分析!G57</f>
        <v>7269</v>
      </c>
      <c r="D74" s="185">
        <f>基金残高に係る経年分析!H57</f>
        <v>7199</v>
      </c>
    </row>
  </sheetData>
  <sheetProtection algorithmName="SHA-512" hashValue="iPiqbWFYwq6i12d83+cTXU0jv+7zStp2Nm522VIXgYtPF5hR+mQtQPn6/gwXhI52PArv64XUsermlu9TMMrZAg==" saltValue="IlfAPqXazpIsOaqSay1FRw==" spinCount="100000" sheet="1" objects="1" scenarios="1"/>
  <customSheetViews>
    <customSheetView guid="{EE1B3033-64A5-47EB-A8C7-A9207A383B6B}"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131083049</v>
      </c>
      <c r="S5" s="736"/>
      <c r="T5" s="736"/>
      <c r="U5" s="736"/>
      <c r="V5" s="736"/>
      <c r="W5" s="736"/>
      <c r="X5" s="736"/>
      <c r="Y5" s="779"/>
      <c r="Z5" s="797">
        <v>33.5</v>
      </c>
      <c r="AA5" s="797"/>
      <c r="AB5" s="797"/>
      <c r="AC5" s="797"/>
      <c r="AD5" s="798">
        <v>121796780</v>
      </c>
      <c r="AE5" s="798"/>
      <c r="AF5" s="798"/>
      <c r="AG5" s="798"/>
      <c r="AH5" s="798"/>
      <c r="AI5" s="798"/>
      <c r="AJ5" s="798"/>
      <c r="AK5" s="798"/>
      <c r="AL5" s="780">
        <v>74.7</v>
      </c>
      <c r="AM5" s="751"/>
      <c r="AN5" s="751"/>
      <c r="AO5" s="781"/>
      <c r="AP5" s="746" t="s">
        <v>223</v>
      </c>
      <c r="AQ5" s="747"/>
      <c r="AR5" s="747"/>
      <c r="AS5" s="747"/>
      <c r="AT5" s="747"/>
      <c r="AU5" s="747"/>
      <c r="AV5" s="747"/>
      <c r="AW5" s="747"/>
      <c r="AX5" s="747"/>
      <c r="AY5" s="747"/>
      <c r="AZ5" s="747"/>
      <c r="BA5" s="747"/>
      <c r="BB5" s="747"/>
      <c r="BC5" s="747"/>
      <c r="BD5" s="747"/>
      <c r="BE5" s="747"/>
      <c r="BF5" s="748"/>
      <c r="BG5" s="680">
        <v>118715719</v>
      </c>
      <c r="BH5" s="681"/>
      <c r="BI5" s="681"/>
      <c r="BJ5" s="681"/>
      <c r="BK5" s="681"/>
      <c r="BL5" s="681"/>
      <c r="BM5" s="681"/>
      <c r="BN5" s="682"/>
      <c r="BO5" s="713">
        <v>90.6</v>
      </c>
      <c r="BP5" s="713"/>
      <c r="BQ5" s="713"/>
      <c r="BR5" s="713"/>
      <c r="BS5" s="714">
        <v>299030</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2">
      <c r="B6" s="677" t="s">
        <v>227</v>
      </c>
      <c r="C6" s="678"/>
      <c r="D6" s="678"/>
      <c r="E6" s="678"/>
      <c r="F6" s="678"/>
      <c r="G6" s="678"/>
      <c r="H6" s="678"/>
      <c r="I6" s="678"/>
      <c r="J6" s="678"/>
      <c r="K6" s="678"/>
      <c r="L6" s="678"/>
      <c r="M6" s="678"/>
      <c r="N6" s="678"/>
      <c r="O6" s="678"/>
      <c r="P6" s="678"/>
      <c r="Q6" s="679"/>
      <c r="R6" s="680">
        <v>1708938</v>
      </c>
      <c r="S6" s="681"/>
      <c r="T6" s="681"/>
      <c r="U6" s="681"/>
      <c r="V6" s="681"/>
      <c r="W6" s="681"/>
      <c r="X6" s="681"/>
      <c r="Y6" s="682"/>
      <c r="Z6" s="713">
        <v>0.4</v>
      </c>
      <c r="AA6" s="713"/>
      <c r="AB6" s="713"/>
      <c r="AC6" s="713"/>
      <c r="AD6" s="714">
        <v>1708938</v>
      </c>
      <c r="AE6" s="714"/>
      <c r="AF6" s="714"/>
      <c r="AG6" s="714"/>
      <c r="AH6" s="714"/>
      <c r="AI6" s="714"/>
      <c r="AJ6" s="714"/>
      <c r="AK6" s="714"/>
      <c r="AL6" s="683">
        <v>1</v>
      </c>
      <c r="AM6" s="684"/>
      <c r="AN6" s="684"/>
      <c r="AO6" s="715"/>
      <c r="AP6" s="677" t="s">
        <v>228</v>
      </c>
      <c r="AQ6" s="678"/>
      <c r="AR6" s="678"/>
      <c r="AS6" s="678"/>
      <c r="AT6" s="678"/>
      <c r="AU6" s="678"/>
      <c r="AV6" s="678"/>
      <c r="AW6" s="678"/>
      <c r="AX6" s="678"/>
      <c r="AY6" s="678"/>
      <c r="AZ6" s="678"/>
      <c r="BA6" s="678"/>
      <c r="BB6" s="678"/>
      <c r="BC6" s="678"/>
      <c r="BD6" s="678"/>
      <c r="BE6" s="678"/>
      <c r="BF6" s="679"/>
      <c r="BG6" s="680">
        <v>118715719</v>
      </c>
      <c r="BH6" s="681"/>
      <c r="BI6" s="681"/>
      <c r="BJ6" s="681"/>
      <c r="BK6" s="681"/>
      <c r="BL6" s="681"/>
      <c r="BM6" s="681"/>
      <c r="BN6" s="682"/>
      <c r="BO6" s="713">
        <v>90.6</v>
      </c>
      <c r="BP6" s="713"/>
      <c r="BQ6" s="713"/>
      <c r="BR6" s="713"/>
      <c r="BS6" s="714">
        <v>299030</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955850</v>
      </c>
      <c r="CS6" s="681"/>
      <c r="CT6" s="681"/>
      <c r="CU6" s="681"/>
      <c r="CV6" s="681"/>
      <c r="CW6" s="681"/>
      <c r="CX6" s="681"/>
      <c r="CY6" s="682"/>
      <c r="CZ6" s="780">
        <v>0.3</v>
      </c>
      <c r="DA6" s="751"/>
      <c r="DB6" s="751"/>
      <c r="DC6" s="783"/>
      <c r="DD6" s="686" t="s">
        <v>128</v>
      </c>
      <c r="DE6" s="681"/>
      <c r="DF6" s="681"/>
      <c r="DG6" s="681"/>
      <c r="DH6" s="681"/>
      <c r="DI6" s="681"/>
      <c r="DJ6" s="681"/>
      <c r="DK6" s="681"/>
      <c r="DL6" s="681"/>
      <c r="DM6" s="681"/>
      <c r="DN6" s="681"/>
      <c r="DO6" s="681"/>
      <c r="DP6" s="682"/>
      <c r="DQ6" s="686">
        <v>955657</v>
      </c>
      <c r="DR6" s="681"/>
      <c r="DS6" s="681"/>
      <c r="DT6" s="681"/>
      <c r="DU6" s="681"/>
      <c r="DV6" s="681"/>
      <c r="DW6" s="681"/>
      <c r="DX6" s="681"/>
      <c r="DY6" s="681"/>
      <c r="DZ6" s="681"/>
      <c r="EA6" s="681"/>
      <c r="EB6" s="681"/>
      <c r="EC6" s="727"/>
    </row>
    <row r="7" spans="2:143" ht="11.25" customHeight="1" x14ac:dyDescent="0.2">
      <c r="B7" s="677" t="s">
        <v>230</v>
      </c>
      <c r="C7" s="678"/>
      <c r="D7" s="678"/>
      <c r="E7" s="678"/>
      <c r="F7" s="678"/>
      <c r="G7" s="678"/>
      <c r="H7" s="678"/>
      <c r="I7" s="678"/>
      <c r="J7" s="678"/>
      <c r="K7" s="678"/>
      <c r="L7" s="678"/>
      <c r="M7" s="678"/>
      <c r="N7" s="678"/>
      <c r="O7" s="678"/>
      <c r="P7" s="678"/>
      <c r="Q7" s="679"/>
      <c r="R7" s="680">
        <v>66107</v>
      </c>
      <c r="S7" s="681"/>
      <c r="T7" s="681"/>
      <c r="U7" s="681"/>
      <c r="V7" s="681"/>
      <c r="W7" s="681"/>
      <c r="X7" s="681"/>
      <c r="Y7" s="682"/>
      <c r="Z7" s="713">
        <v>0</v>
      </c>
      <c r="AA7" s="713"/>
      <c r="AB7" s="713"/>
      <c r="AC7" s="713"/>
      <c r="AD7" s="714">
        <v>66107</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66898425</v>
      </c>
      <c r="BH7" s="681"/>
      <c r="BI7" s="681"/>
      <c r="BJ7" s="681"/>
      <c r="BK7" s="681"/>
      <c r="BL7" s="681"/>
      <c r="BM7" s="681"/>
      <c r="BN7" s="682"/>
      <c r="BO7" s="713">
        <v>51</v>
      </c>
      <c r="BP7" s="713"/>
      <c r="BQ7" s="713"/>
      <c r="BR7" s="713"/>
      <c r="BS7" s="714">
        <v>299030</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94882566</v>
      </c>
      <c r="CS7" s="681"/>
      <c r="CT7" s="681"/>
      <c r="CU7" s="681"/>
      <c r="CV7" s="681"/>
      <c r="CW7" s="681"/>
      <c r="CX7" s="681"/>
      <c r="CY7" s="682"/>
      <c r="CZ7" s="713">
        <v>25</v>
      </c>
      <c r="DA7" s="713"/>
      <c r="DB7" s="713"/>
      <c r="DC7" s="713"/>
      <c r="DD7" s="686">
        <v>552853</v>
      </c>
      <c r="DE7" s="681"/>
      <c r="DF7" s="681"/>
      <c r="DG7" s="681"/>
      <c r="DH7" s="681"/>
      <c r="DI7" s="681"/>
      <c r="DJ7" s="681"/>
      <c r="DK7" s="681"/>
      <c r="DL7" s="681"/>
      <c r="DM7" s="681"/>
      <c r="DN7" s="681"/>
      <c r="DO7" s="681"/>
      <c r="DP7" s="682"/>
      <c r="DQ7" s="686">
        <v>19772982</v>
      </c>
      <c r="DR7" s="681"/>
      <c r="DS7" s="681"/>
      <c r="DT7" s="681"/>
      <c r="DU7" s="681"/>
      <c r="DV7" s="681"/>
      <c r="DW7" s="681"/>
      <c r="DX7" s="681"/>
      <c r="DY7" s="681"/>
      <c r="DZ7" s="681"/>
      <c r="EA7" s="681"/>
      <c r="EB7" s="681"/>
      <c r="EC7" s="727"/>
    </row>
    <row r="8" spans="2:143" ht="11.25" customHeight="1" x14ac:dyDescent="0.2">
      <c r="B8" s="677" t="s">
        <v>233</v>
      </c>
      <c r="C8" s="678"/>
      <c r="D8" s="678"/>
      <c r="E8" s="678"/>
      <c r="F8" s="678"/>
      <c r="G8" s="678"/>
      <c r="H8" s="678"/>
      <c r="I8" s="678"/>
      <c r="J8" s="678"/>
      <c r="K8" s="678"/>
      <c r="L8" s="678"/>
      <c r="M8" s="678"/>
      <c r="N8" s="678"/>
      <c r="O8" s="678"/>
      <c r="P8" s="678"/>
      <c r="Q8" s="679"/>
      <c r="R8" s="680">
        <v>558491</v>
      </c>
      <c r="S8" s="681"/>
      <c r="T8" s="681"/>
      <c r="U8" s="681"/>
      <c r="V8" s="681"/>
      <c r="W8" s="681"/>
      <c r="X8" s="681"/>
      <c r="Y8" s="682"/>
      <c r="Z8" s="713">
        <v>0.1</v>
      </c>
      <c r="AA8" s="713"/>
      <c r="AB8" s="713"/>
      <c r="AC8" s="713"/>
      <c r="AD8" s="714">
        <v>558491</v>
      </c>
      <c r="AE8" s="714"/>
      <c r="AF8" s="714"/>
      <c r="AG8" s="714"/>
      <c r="AH8" s="714"/>
      <c r="AI8" s="714"/>
      <c r="AJ8" s="714"/>
      <c r="AK8" s="714"/>
      <c r="AL8" s="683">
        <v>0.3</v>
      </c>
      <c r="AM8" s="684"/>
      <c r="AN8" s="684"/>
      <c r="AO8" s="715"/>
      <c r="AP8" s="677" t="s">
        <v>234</v>
      </c>
      <c r="AQ8" s="678"/>
      <c r="AR8" s="678"/>
      <c r="AS8" s="678"/>
      <c r="AT8" s="678"/>
      <c r="AU8" s="678"/>
      <c r="AV8" s="678"/>
      <c r="AW8" s="678"/>
      <c r="AX8" s="678"/>
      <c r="AY8" s="678"/>
      <c r="AZ8" s="678"/>
      <c r="BA8" s="678"/>
      <c r="BB8" s="678"/>
      <c r="BC8" s="678"/>
      <c r="BD8" s="678"/>
      <c r="BE8" s="678"/>
      <c r="BF8" s="679"/>
      <c r="BG8" s="680">
        <v>1309401</v>
      </c>
      <c r="BH8" s="681"/>
      <c r="BI8" s="681"/>
      <c r="BJ8" s="681"/>
      <c r="BK8" s="681"/>
      <c r="BL8" s="681"/>
      <c r="BM8" s="681"/>
      <c r="BN8" s="682"/>
      <c r="BO8" s="713">
        <v>1</v>
      </c>
      <c r="BP8" s="713"/>
      <c r="BQ8" s="713"/>
      <c r="BR8" s="713"/>
      <c r="BS8" s="686" t="s">
        <v>128</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123409378</v>
      </c>
      <c r="CS8" s="681"/>
      <c r="CT8" s="681"/>
      <c r="CU8" s="681"/>
      <c r="CV8" s="681"/>
      <c r="CW8" s="681"/>
      <c r="CX8" s="681"/>
      <c r="CY8" s="682"/>
      <c r="CZ8" s="713">
        <v>32.5</v>
      </c>
      <c r="DA8" s="713"/>
      <c r="DB8" s="713"/>
      <c r="DC8" s="713"/>
      <c r="DD8" s="686">
        <v>458284</v>
      </c>
      <c r="DE8" s="681"/>
      <c r="DF8" s="681"/>
      <c r="DG8" s="681"/>
      <c r="DH8" s="681"/>
      <c r="DI8" s="681"/>
      <c r="DJ8" s="681"/>
      <c r="DK8" s="681"/>
      <c r="DL8" s="681"/>
      <c r="DM8" s="681"/>
      <c r="DN8" s="681"/>
      <c r="DO8" s="681"/>
      <c r="DP8" s="682"/>
      <c r="DQ8" s="686">
        <v>57557841</v>
      </c>
      <c r="DR8" s="681"/>
      <c r="DS8" s="681"/>
      <c r="DT8" s="681"/>
      <c r="DU8" s="681"/>
      <c r="DV8" s="681"/>
      <c r="DW8" s="681"/>
      <c r="DX8" s="681"/>
      <c r="DY8" s="681"/>
      <c r="DZ8" s="681"/>
      <c r="EA8" s="681"/>
      <c r="EB8" s="681"/>
      <c r="EC8" s="727"/>
    </row>
    <row r="9" spans="2:143" ht="11.25" customHeight="1" x14ac:dyDescent="0.2">
      <c r="B9" s="677" t="s">
        <v>236</v>
      </c>
      <c r="C9" s="678"/>
      <c r="D9" s="678"/>
      <c r="E9" s="678"/>
      <c r="F9" s="678"/>
      <c r="G9" s="678"/>
      <c r="H9" s="678"/>
      <c r="I9" s="678"/>
      <c r="J9" s="678"/>
      <c r="K9" s="678"/>
      <c r="L9" s="678"/>
      <c r="M9" s="678"/>
      <c r="N9" s="678"/>
      <c r="O9" s="678"/>
      <c r="P9" s="678"/>
      <c r="Q9" s="679"/>
      <c r="R9" s="680">
        <v>660546</v>
      </c>
      <c r="S9" s="681"/>
      <c r="T9" s="681"/>
      <c r="U9" s="681"/>
      <c r="V9" s="681"/>
      <c r="W9" s="681"/>
      <c r="X9" s="681"/>
      <c r="Y9" s="682"/>
      <c r="Z9" s="713">
        <v>0.2</v>
      </c>
      <c r="AA9" s="713"/>
      <c r="AB9" s="713"/>
      <c r="AC9" s="713"/>
      <c r="AD9" s="714">
        <v>660546</v>
      </c>
      <c r="AE9" s="714"/>
      <c r="AF9" s="714"/>
      <c r="AG9" s="714"/>
      <c r="AH9" s="714"/>
      <c r="AI9" s="714"/>
      <c r="AJ9" s="714"/>
      <c r="AK9" s="714"/>
      <c r="AL9" s="683">
        <v>0.4</v>
      </c>
      <c r="AM9" s="684"/>
      <c r="AN9" s="684"/>
      <c r="AO9" s="715"/>
      <c r="AP9" s="677" t="s">
        <v>237</v>
      </c>
      <c r="AQ9" s="678"/>
      <c r="AR9" s="678"/>
      <c r="AS9" s="678"/>
      <c r="AT9" s="678"/>
      <c r="AU9" s="678"/>
      <c r="AV9" s="678"/>
      <c r="AW9" s="678"/>
      <c r="AX9" s="678"/>
      <c r="AY9" s="678"/>
      <c r="AZ9" s="678"/>
      <c r="BA9" s="678"/>
      <c r="BB9" s="678"/>
      <c r="BC9" s="678"/>
      <c r="BD9" s="678"/>
      <c r="BE9" s="678"/>
      <c r="BF9" s="679"/>
      <c r="BG9" s="680">
        <v>60184043</v>
      </c>
      <c r="BH9" s="681"/>
      <c r="BI9" s="681"/>
      <c r="BJ9" s="681"/>
      <c r="BK9" s="681"/>
      <c r="BL9" s="681"/>
      <c r="BM9" s="681"/>
      <c r="BN9" s="682"/>
      <c r="BO9" s="713">
        <v>45.9</v>
      </c>
      <c r="BP9" s="713"/>
      <c r="BQ9" s="713"/>
      <c r="BR9" s="713"/>
      <c r="BS9" s="686" t="s">
        <v>238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28746290</v>
      </c>
      <c r="CS9" s="681"/>
      <c r="CT9" s="681"/>
      <c r="CU9" s="681"/>
      <c r="CV9" s="681"/>
      <c r="CW9" s="681"/>
      <c r="CX9" s="681"/>
      <c r="CY9" s="682"/>
      <c r="CZ9" s="713">
        <v>7.6</v>
      </c>
      <c r="DA9" s="713"/>
      <c r="DB9" s="713"/>
      <c r="DC9" s="713"/>
      <c r="DD9" s="686">
        <v>4453790</v>
      </c>
      <c r="DE9" s="681"/>
      <c r="DF9" s="681"/>
      <c r="DG9" s="681"/>
      <c r="DH9" s="681"/>
      <c r="DI9" s="681"/>
      <c r="DJ9" s="681"/>
      <c r="DK9" s="681"/>
      <c r="DL9" s="681"/>
      <c r="DM9" s="681"/>
      <c r="DN9" s="681"/>
      <c r="DO9" s="681"/>
      <c r="DP9" s="682"/>
      <c r="DQ9" s="686">
        <v>20227493</v>
      </c>
      <c r="DR9" s="681"/>
      <c r="DS9" s="681"/>
      <c r="DT9" s="681"/>
      <c r="DU9" s="681"/>
      <c r="DV9" s="681"/>
      <c r="DW9" s="681"/>
      <c r="DX9" s="681"/>
      <c r="DY9" s="681"/>
      <c r="DZ9" s="681"/>
      <c r="EA9" s="681"/>
      <c r="EB9" s="681"/>
      <c r="EC9" s="727"/>
    </row>
    <row r="10" spans="2:143" ht="11.25" customHeight="1" x14ac:dyDescent="0.2">
      <c r="B10" s="677" t="s">
        <v>240</v>
      </c>
      <c r="C10" s="678"/>
      <c r="D10" s="678"/>
      <c r="E10" s="678"/>
      <c r="F10" s="678"/>
      <c r="G10" s="678"/>
      <c r="H10" s="678"/>
      <c r="I10" s="678"/>
      <c r="J10" s="678"/>
      <c r="K10" s="678"/>
      <c r="L10" s="678"/>
      <c r="M10" s="678"/>
      <c r="N10" s="678"/>
      <c r="O10" s="678"/>
      <c r="P10" s="678"/>
      <c r="Q10" s="679"/>
      <c r="R10" s="680">
        <v>104116</v>
      </c>
      <c r="S10" s="681"/>
      <c r="T10" s="681"/>
      <c r="U10" s="681"/>
      <c r="V10" s="681"/>
      <c r="W10" s="681"/>
      <c r="X10" s="681"/>
      <c r="Y10" s="682"/>
      <c r="Z10" s="713">
        <v>0</v>
      </c>
      <c r="AA10" s="713"/>
      <c r="AB10" s="713"/>
      <c r="AC10" s="713"/>
      <c r="AD10" s="714">
        <v>104116</v>
      </c>
      <c r="AE10" s="714"/>
      <c r="AF10" s="714"/>
      <c r="AG10" s="714"/>
      <c r="AH10" s="714"/>
      <c r="AI10" s="714"/>
      <c r="AJ10" s="714"/>
      <c r="AK10" s="714"/>
      <c r="AL10" s="683">
        <v>0.1</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1724591</v>
      </c>
      <c r="BH10" s="681"/>
      <c r="BI10" s="681"/>
      <c r="BJ10" s="681"/>
      <c r="BK10" s="681"/>
      <c r="BL10" s="681"/>
      <c r="BM10" s="681"/>
      <c r="BN10" s="682"/>
      <c r="BO10" s="713">
        <v>1.3</v>
      </c>
      <c r="BP10" s="713"/>
      <c r="BQ10" s="713"/>
      <c r="BR10" s="713"/>
      <c r="BS10" s="686" t="s">
        <v>238</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585821</v>
      </c>
      <c r="CS10" s="681"/>
      <c r="CT10" s="681"/>
      <c r="CU10" s="681"/>
      <c r="CV10" s="681"/>
      <c r="CW10" s="681"/>
      <c r="CX10" s="681"/>
      <c r="CY10" s="682"/>
      <c r="CZ10" s="713">
        <v>0.2</v>
      </c>
      <c r="DA10" s="713"/>
      <c r="DB10" s="713"/>
      <c r="DC10" s="713"/>
      <c r="DD10" s="686">
        <v>23323</v>
      </c>
      <c r="DE10" s="681"/>
      <c r="DF10" s="681"/>
      <c r="DG10" s="681"/>
      <c r="DH10" s="681"/>
      <c r="DI10" s="681"/>
      <c r="DJ10" s="681"/>
      <c r="DK10" s="681"/>
      <c r="DL10" s="681"/>
      <c r="DM10" s="681"/>
      <c r="DN10" s="681"/>
      <c r="DO10" s="681"/>
      <c r="DP10" s="682"/>
      <c r="DQ10" s="686">
        <v>203597</v>
      </c>
      <c r="DR10" s="681"/>
      <c r="DS10" s="681"/>
      <c r="DT10" s="681"/>
      <c r="DU10" s="681"/>
      <c r="DV10" s="681"/>
      <c r="DW10" s="681"/>
      <c r="DX10" s="681"/>
      <c r="DY10" s="681"/>
      <c r="DZ10" s="681"/>
      <c r="EA10" s="681"/>
      <c r="EB10" s="681"/>
      <c r="EC10" s="727"/>
    </row>
    <row r="11" spans="2:143" ht="11.25" customHeight="1" x14ac:dyDescent="0.2">
      <c r="B11" s="677" t="s">
        <v>243</v>
      </c>
      <c r="C11" s="678"/>
      <c r="D11" s="678"/>
      <c r="E11" s="678"/>
      <c r="F11" s="678"/>
      <c r="G11" s="678"/>
      <c r="H11" s="678"/>
      <c r="I11" s="678"/>
      <c r="J11" s="678"/>
      <c r="K11" s="678"/>
      <c r="L11" s="678"/>
      <c r="M11" s="678"/>
      <c r="N11" s="678"/>
      <c r="O11" s="678"/>
      <c r="P11" s="678"/>
      <c r="Q11" s="679"/>
      <c r="R11" s="680">
        <v>14455544</v>
      </c>
      <c r="S11" s="681"/>
      <c r="T11" s="681"/>
      <c r="U11" s="681"/>
      <c r="V11" s="681"/>
      <c r="W11" s="681"/>
      <c r="X11" s="681"/>
      <c r="Y11" s="682"/>
      <c r="Z11" s="683">
        <v>3.7</v>
      </c>
      <c r="AA11" s="684"/>
      <c r="AB11" s="684"/>
      <c r="AC11" s="685"/>
      <c r="AD11" s="686">
        <v>14455544</v>
      </c>
      <c r="AE11" s="681"/>
      <c r="AF11" s="681"/>
      <c r="AG11" s="681"/>
      <c r="AH11" s="681"/>
      <c r="AI11" s="681"/>
      <c r="AJ11" s="681"/>
      <c r="AK11" s="682"/>
      <c r="AL11" s="683">
        <v>8.9</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3680390</v>
      </c>
      <c r="BH11" s="681"/>
      <c r="BI11" s="681"/>
      <c r="BJ11" s="681"/>
      <c r="BK11" s="681"/>
      <c r="BL11" s="681"/>
      <c r="BM11" s="681"/>
      <c r="BN11" s="682"/>
      <c r="BO11" s="713">
        <v>2.8</v>
      </c>
      <c r="BP11" s="713"/>
      <c r="BQ11" s="713"/>
      <c r="BR11" s="713"/>
      <c r="BS11" s="686">
        <v>299030</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722774</v>
      </c>
      <c r="CS11" s="681"/>
      <c r="CT11" s="681"/>
      <c r="CU11" s="681"/>
      <c r="CV11" s="681"/>
      <c r="CW11" s="681"/>
      <c r="CX11" s="681"/>
      <c r="CY11" s="682"/>
      <c r="CZ11" s="713">
        <v>0.2</v>
      </c>
      <c r="DA11" s="713"/>
      <c r="DB11" s="713"/>
      <c r="DC11" s="713"/>
      <c r="DD11" s="686">
        <v>47552</v>
      </c>
      <c r="DE11" s="681"/>
      <c r="DF11" s="681"/>
      <c r="DG11" s="681"/>
      <c r="DH11" s="681"/>
      <c r="DI11" s="681"/>
      <c r="DJ11" s="681"/>
      <c r="DK11" s="681"/>
      <c r="DL11" s="681"/>
      <c r="DM11" s="681"/>
      <c r="DN11" s="681"/>
      <c r="DO11" s="681"/>
      <c r="DP11" s="682"/>
      <c r="DQ11" s="686">
        <v>632355</v>
      </c>
      <c r="DR11" s="681"/>
      <c r="DS11" s="681"/>
      <c r="DT11" s="681"/>
      <c r="DU11" s="681"/>
      <c r="DV11" s="681"/>
      <c r="DW11" s="681"/>
      <c r="DX11" s="681"/>
      <c r="DY11" s="681"/>
      <c r="DZ11" s="681"/>
      <c r="EA11" s="681"/>
      <c r="EB11" s="681"/>
      <c r="EC11" s="727"/>
    </row>
    <row r="12" spans="2:143" ht="11.25" customHeight="1" x14ac:dyDescent="0.2">
      <c r="B12" s="677" t="s">
        <v>246</v>
      </c>
      <c r="C12" s="678"/>
      <c r="D12" s="678"/>
      <c r="E12" s="678"/>
      <c r="F12" s="678"/>
      <c r="G12" s="678"/>
      <c r="H12" s="678"/>
      <c r="I12" s="678"/>
      <c r="J12" s="678"/>
      <c r="K12" s="678"/>
      <c r="L12" s="678"/>
      <c r="M12" s="678"/>
      <c r="N12" s="678"/>
      <c r="O12" s="678"/>
      <c r="P12" s="678"/>
      <c r="Q12" s="679"/>
      <c r="R12" s="680">
        <v>141586</v>
      </c>
      <c r="S12" s="681"/>
      <c r="T12" s="681"/>
      <c r="U12" s="681"/>
      <c r="V12" s="681"/>
      <c r="W12" s="681"/>
      <c r="X12" s="681"/>
      <c r="Y12" s="682"/>
      <c r="Z12" s="713">
        <v>0</v>
      </c>
      <c r="AA12" s="713"/>
      <c r="AB12" s="713"/>
      <c r="AC12" s="713"/>
      <c r="AD12" s="714">
        <v>141586</v>
      </c>
      <c r="AE12" s="714"/>
      <c r="AF12" s="714"/>
      <c r="AG12" s="714"/>
      <c r="AH12" s="714"/>
      <c r="AI12" s="714"/>
      <c r="AJ12" s="714"/>
      <c r="AK12" s="714"/>
      <c r="AL12" s="683">
        <v>0.1</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46380042</v>
      </c>
      <c r="BH12" s="681"/>
      <c r="BI12" s="681"/>
      <c r="BJ12" s="681"/>
      <c r="BK12" s="681"/>
      <c r="BL12" s="681"/>
      <c r="BM12" s="681"/>
      <c r="BN12" s="682"/>
      <c r="BO12" s="713">
        <v>35.4</v>
      </c>
      <c r="BP12" s="713"/>
      <c r="BQ12" s="713"/>
      <c r="BR12" s="713"/>
      <c r="BS12" s="686" t="s">
        <v>238</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16478493</v>
      </c>
      <c r="CS12" s="681"/>
      <c r="CT12" s="681"/>
      <c r="CU12" s="681"/>
      <c r="CV12" s="681"/>
      <c r="CW12" s="681"/>
      <c r="CX12" s="681"/>
      <c r="CY12" s="682"/>
      <c r="CZ12" s="713">
        <v>4.3</v>
      </c>
      <c r="DA12" s="713"/>
      <c r="DB12" s="713"/>
      <c r="DC12" s="713"/>
      <c r="DD12" s="686">
        <v>740755</v>
      </c>
      <c r="DE12" s="681"/>
      <c r="DF12" s="681"/>
      <c r="DG12" s="681"/>
      <c r="DH12" s="681"/>
      <c r="DI12" s="681"/>
      <c r="DJ12" s="681"/>
      <c r="DK12" s="681"/>
      <c r="DL12" s="681"/>
      <c r="DM12" s="681"/>
      <c r="DN12" s="681"/>
      <c r="DO12" s="681"/>
      <c r="DP12" s="682"/>
      <c r="DQ12" s="686">
        <v>2765150</v>
      </c>
      <c r="DR12" s="681"/>
      <c r="DS12" s="681"/>
      <c r="DT12" s="681"/>
      <c r="DU12" s="681"/>
      <c r="DV12" s="681"/>
      <c r="DW12" s="681"/>
      <c r="DX12" s="681"/>
      <c r="DY12" s="681"/>
      <c r="DZ12" s="681"/>
      <c r="EA12" s="681"/>
      <c r="EB12" s="681"/>
      <c r="EC12" s="727"/>
    </row>
    <row r="13" spans="2:143" ht="11.25" customHeight="1" x14ac:dyDescent="0.2">
      <c r="B13" s="677" t="s">
        <v>249</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45360971</v>
      </c>
      <c r="BH13" s="681"/>
      <c r="BI13" s="681"/>
      <c r="BJ13" s="681"/>
      <c r="BK13" s="681"/>
      <c r="BL13" s="681"/>
      <c r="BM13" s="681"/>
      <c r="BN13" s="682"/>
      <c r="BO13" s="713">
        <v>34.6</v>
      </c>
      <c r="BP13" s="713"/>
      <c r="BQ13" s="713"/>
      <c r="BR13" s="713"/>
      <c r="BS13" s="686" t="s">
        <v>128</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24915822</v>
      </c>
      <c r="CS13" s="681"/>
      <c r="CT13" s="681"/>
      <c r="CU13" s="681"/>
      <c r="CV13" s="681"/>
      <c r="CW13" s="681"/>
      <c r="CX13" s="681"/>
      <c r="CY13" s="682"/>
      <c r="CZ13" s="713">
        <v>6.6</v>
      </c>
      <c r="DA13" s="713"/>
      <c r="DB13" s="713"/>
      <c r="DC13" s="713"/>
      <c r="DD13" s="686">
        <v>10486568</v>
      </c>
      <c r="DE13" s="681"/>
      <c r="DF13" s="681"/>
      <c r="DG13" s="681"/>
      <c r="DH13" s="681"/>
      <c r="DI13" s="681"/>
      <c r="DJ13" s="681"/>
      <c r="DK13" s="681"/>
      <c r="DL13" s="681"/>
      <c r="DM13" s="681"/>
      <c r="DN13" s="681"/>
      <c r="DO13" s="681"/>
      <c r="DP13" s="682"/>
      <c r="DQ13" s="686">
        <v>15381406</v>
      </c>
      <c r="DR13" s="681"/>
      <c r="DS13" s="681"/>
      <c r="DT13" s="681"/>
      <c r="DU13" s="681"/>
      <c r="DV13" s="681"/>
      <c r="DW13" s="681"/>
      <c r="DX13" s="681"/>
      <c r="DY13" s="681"/>
      <c r="DZ13" s="681"/>
      <c r="EA13" s="681"/>
      <c r="EB13" s="681"/>
      <c r="EC13" s="727"/>
    </row>
    <row r="14" spans="2:143" ht="11.25" customHeight="1" x14ac:dyDescent="0.2">
      <c r="B14" s="677" t="s">
        <v>252</v>
      </c>
      <c r="C14" s="678"/>
      <c r="D14" s="678"/>
      <c r="E14" s="678"/>
      <c r="F14" s="678"/>
      <c r="G14" s="678"/>
      <c r="H14" s="678"/>
      <c r="I14" s="678"/>
      <c r="J14" s="678"/>
      <c r="K14" s="678"/>
      <c r="L14" s="678"/>
      <c r="M14" s="678"/>
      <c r="N14" s="678"/>
      <c r="O14" s="678"/>
      <c r="P14" s="678"/>
      <c r="Q14" s="679"/>
      <c r="R14" s="680">
        <v>421</v>
      </c>
      <c r="S14" s="681"/>
      <c r="T14" s="681"/>
      <c r="U14" s="681"/>
      <c r="V14" s="681"/>
      <c r="W14" s="681"/>
      <c r="X14" s="681"/>
      <c r="Y14" s="682"/>
      <c r="Z14" s="713">
        <v>0</v>
      </c>
      <c r="AA14" s="713"/>
      <c r="AB14" s="713"/>
      <c r="AC14" s="713"/>
      <c r="AD14" s="714">
        <v>421</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1096601</v>
      </c>
      <c r="BH14" s="681"/>
      <c r="BI14" s="681"/>
      <c r="BJ14" s="681"/>
      <c r="BK14" s="681"/>
      <c r="BL14" s="681"/>
      <c r="BM14" s="681"/>
      <c r="BN14" s="682"/>
      <c r="BO14" s="713">
        <v>0.8</v>
      </c>
      <c r="BP14" s="713"/>
      <c r="BQ14" s="713"/>
      <c r="BR14" s="713"/>
      <c r="BS14" s="686" t="s">
        <v>128</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7945134</v>
      </c>
      <c r="CS14" s="681"/>
      <c r="CT14" s="681"/>
      <c r="CU14" s="681"/>
      <c r="CV14" s="681"/>
      <c r="CW14" s="681"/>
      <c r="CX14" s="681"/>
      <c r="CY14" s="682"/>
      <c r="CZ14" s="713">
        <v>2.1</v>
      </c>
      <c r="DA14" s="713"/>
      <c r="DB14" s="713"/>
      <c r="DC14" s="713"/>
      <c r="DD14" s="686">
        <v>685927</v>
      </c>
      <c r="DE14" s="681"/>
      <c r="DF14" s="681"/>
      <c r="DG14" s="681"/>
      <c r="DH14" s="681"/>
      <c r="DI14" s="681"/>
      <c r="DJ14" s="681"/>
      <c r="DK14" s="681"/>
      <c r="DL14" s="681"/>
      <c r="DM14" s="681"/>
      <c r="DN14" s="681"/>
      <c r="DO14" s="681"/>
      <c r="DP14" s="682"/>
      <c r="DQ14" s="686">
        <v>7378540</v>
      </c>
      <c r="DR14" s="681"/>
      <c r="DS14" s="681"/>
      <c r="DT14" s="681"/>
      <c r="DU14" s="681"/>
      <c r="DV14" s="681"/>
      <c r="DW14" s="681"/>
      <c r="DX14" s="681"/>
      <c r="DY14" s="681"/>
      <c r="DZ14" s="681"/>
      <c r="EA14" s="681"/>
      <c r="EB14" s="681"/>
      <c r="EC14" s="727"/>
    </row>
    <row r="15" spans="2:143" ht="11.25" customHeight="1" x14ac:dyDescent="0.2">
      <c r="B15" s="677" t="s">
        <v>255</v>
      </c>
      <c r="C15" s="678"/>
      <c r="D15" s="678"/>
      <c r="E15" s="678"/>
      <c r="F15" s="678"/>
      <c r="G15" s="678"/>
      <c r="H15" s="678"/>
      <c r="I15" s="678"/>
      <c r="J15" s="678"/>
      <c r="K15" s="678"/>
      <c r="L15" s="678"/>
      <c r="M15" s="678"/>
      <c r="N15" s="678"/>
      <c r="O15" s="678"/>
      <c r="P15" s="678"/>
      <c r="Q15" s="679"/>
      <c r="R15" s="680">
        <v>3082152</v>
      </c>
      <c r="S15" s="681"/>
      <c r="T15" s="681"/>
      <c r="U15" s="681"/>
      <c r="V15" s="681"/>
      <c r="W15" s="681"/>
      <c r="X15" s="681"/>
      <c r="Y15" s="682"/>
      <c r="Z15" s="713">
        <v>0.8</v>
      </c>
      <c r="AA15" s="713"/>
      <c r="AB15" s="713"/>
      <c r="AC15" s="713"/>
      <c r="AD15" s="714">
        <v>3082152</v>
      </c>
      <c r="AE15" s="714"/>
      <c r="AF15" s="714"/>
      <c r="AG15" s="714"/>
      <c r="AH15" s="714"/>
      <c r="AI15" s="714"/>
      <c r="AJ15" s="714"/>
      <c r="AK15" s="714"/>
      <c r="AL15" s="683">
        <v>1.9</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4340651</v>
      </c>
      <c r="BH15" s="681"/>
      <c r="BI15" s="681"/>
      <c r="BJ15" s="681"/>
      <c r="BK15" s="681"/>
      <c r="BL15" s="681"/>
      <c r="BM15" s="681"/>
      <c r="BN15" s="682"/>
      <c r="BO15" s="713">
        <v>3.3</v>
      </c>
      <c r="BP15" s="713"/>
      <c r="BQ15" s="713"/>
      <c r="BR15" s="713"/>
      <c r="BS15" s="686" t="s">
        <v>128</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52606770</v>
      </c>
      <c r="CS15" s="681"/>
      <c r="CT15" s="681"/>
      <c r="CU15" s="681"/>
      <c r="CV15" s="681"/>
      <c r="CW15" s="681"/>
      <c r="CX15" s="681"/>
      <c r="CY15" s="682"/>
      <c r="CZ15" s="713">
        <v>13.8</v>
      </c>
      <c r="DA15" s="713"/>
      <c r="DB15" s="713"/>
      <c r="DC15" s="713"/>
      <c r="DD15" s="686">
        <v>3763336</v>
      </c>
      <c r="DE15" s="681"/>
      <c r="DF15" s="681"/>
      <c r="DG15" s="681"/>
      <c r="DH15" s="681"/>
      <c r="DI15" s="681"/>
      <c r="DJ15" s="681"/>
      <c r="DK15" s="681"/>
      <c r="DL15" s="681"/>
      <c r="DM15" s="681"/>
      <c r="DN15" s="681"/>
      <c r="DO15" s="681"/>
      <c r="DP15" s="682"/>
      <c r="DQ15" s="686">
        <v>39207794</v>
      </c>
      <c r="DR15" s="681"/>
      <c r="DS15" s="681"/>
      <c r="DT15" s="681"/>
      <c r="DU15" s="681"/>
      <c r="DV15" s="681"/>
      <c r="DW15" s="681"/>
      <c r="DX15" s="681"/>
      <c r="DY15" s="681"/>
      <c r="DZ15" s="681"/>
      <c r="EA15" s="681"/>
      <c r="EB15" s="681"/>
      <c r="EC15" s="727"/>
    </row>
    <row r="16" spans="2:143" ht="11.25" customHeight="1" x14ac:dyDescent="0.2">
      <c r="B16" s="677" t="s">
        <v>258</v>
      </c>
      <c r="C16" s="678"/>
      <c r="D16" s="678"/>
      <c r="E16" s="678"/>
      <c r="F16" s="678"/>
      <c r="G16" s="678"/>
      <c r="H16" s="678"/>
      <c r="I16" s="678"/>
      <c r="J16" s="678"/>
      <c r="K16" s="678"/>
      <c r="L16" s="678"/>
      <c r="M16" s="678"/>
      <c r="N16" s="678"/>
      <c r="O16" s="678"/>
      <c r="P16" s="678"/>
      <c r="Q16" s="679"/>
      <c r="R16" s="680">
        <v>430299</v>
      </c>
      <c r="S16" s="681"/>
      <c r="T16" s="681"/>
      <c r="U16" s="681"/>
      <c r="V16" s="681"/>
      <c r="W16" s="681"/>
      <c r="X16" s="681"/>
      <c r="Y16" s="682"/>
      <c r="Z16" s="713">
        <v>0.1</v>
      </c>
      <c r="AA16" s="713"/>
      <c r="AB16" s="713"/>
      <c r="AC16" s="713"/>
      <c r="AD16" s="714">
        <v>430299</v>
      </c>
      <c r="AE16" s="714"/>
      <c r="AF16" s="714"/>
      <c r="AG16" s="714"/>
      <c r="AH16" s="714"/>
      <c r="AI16" s="714"/>
      <c r="AJ16" s="714"/>
      <c r="AK16" s="714"/>
      <c r="AL16" s="683">
        <v>0.3</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238</v>
      </c>
      <c r="BH16" s="681"/>
      <c r="BI16" s="681"/>
      <c r="BJ16" s="681"/>
      <c r="BK16" s="681"/>
      <c r="BL16" s="681"/>
      <c r="BM16" s="681"/>
      <c r="BN16" s="682"/>
      <c r="BO16" s="713" t="s">
        <v>260</v>
      </c>
      <c r="BP16" s="713"/>
      <c r="BQ16" s="713"/>
      <c r="BR16" s="713"/>
      <c r="BS16" s="686" t="s">
        <v>128</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2072308</v>
      </c>
      <c r="CS16" s="681"/>
      <c r="CT16" s="681"/>
      <c r="CU16" s="681"/>
      <c r="CV16" s="681"/>
      <c r="CW16" s="681"/>
      <c r="CX16" s="681"/>
      <c r="CY16" s="682"/>
      <c r="CZ16" s="713">
        <v>0.5</v>
      </c>
      <c r="DA16" s="713"/>
      <c r="DB16" s="713"/>
      <c r="DC16" s="713"/>
      <c r="DD16" s="686" t="s">
        <v>238</v>
      </c>
      <c r="DE16" s="681"/>
      <c r="DF16" s="681"/>
      <c r="DG16" s="681"/>
      <c r="DH16" s="681"/>
      <c r="DI16" s="681"/>
      <c r="DJ16" s="681"/>
      <c r="DK16" s="681"/>
      <c r="DL16" s="681"/>
      <c r="DM16" s="681"/>
      <c r="DN16" s="681"/>
      <c r="DO16" s="681"/>
      <c r="DP16" s="682"/>
      <c r="DQ16" s="686">
        <v>39012</v>
      </c>
      <c r="DR16" s="681"/>
      <c r="DS16" s="681"/>
      <c r="DT16" s="681"/>
      <c r="DU16" s="681"/>
      <c r="DV16" s="681"/>
      <c r="DW16" s="681"/>
      <c r="DX16" s="681"/>
      <c r="DY16" s="681"/>
      <c r="DZ16" s="681"/>
      <c r="EA16" s="681"/>
      <c r="EB16" s="681"/>
      <c r="EC16" s="727"/>
    </row>
    <row r="17" spans="2:133" ht="11.25" customHeight="1" x14ac:dyDescent="0.2">
      <c r="B17" s="677" t="s">
        <v>262</v>
      </c>
      <c r="C17" s="678"/>
      <c r="D17" s="678"/>
      <c r="E17" s="678"/>
      <c r="F17" s="678"/>
      <c r="G17" s="678"/>
      <c r="H17" s="678"/>
      <c r="I17" s="678"/>
      <c r="J17" s="678"/>
      <c r="K17" s="678"/>
      <c r="L17" s="678"/>
      <c r="M17" s="678"/>
      <c r="N17" s="678"/>
      <c r="O17" s="678"/>
      <c r="P17" s="678"/>
      <c r="Q17" s="679"/>
      <c r="R17" s="680">
        <v>550755</v>
      </c>
      <c r="S17" s="681"/>
      <c r="T17" s="681"/>
      <c r="U17" s="681"/>
      <c r="V17" s="681"/>
      <c r="W17" s="681"/>
      <c r="X17" s="681"/>
      <c r="Y17" s="682"/>
      <c r="Z17" s="713">
        <v>0.1</v>
      </c>
      <c r="AA17" s="713"/>
      <c r="AB17" s="713"/>
      <c r="AC17" s="713"/>
      <c r="AD17" s="714">
        <v>550755</v>
      </c>
      <c r="AE17" s="714"/>
      <c r="AF17" s="714"/>
      <c r="AG17" s="714"/>
      <c r="AH17" s="714"/>
      <c r="AI17" s="714"/>
      <c r="AJ17" s="714"/>
      <c r="AK17" s="714"/>
      <c r="AL17" s="683">
        <v>0.3</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238</v>
      </c>
      <c r="BP17" s="713"/>
      <c r="BQ17" s="713"/>
      <c r="BR17" s="713"/>
      <c r="BS17" s="686" t="s">
        <v>128</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26878965</v>
      </c>
      <c r="CS17" s="681"/>
      <c r="CT17" s="681"/>
      <c r="CU17" s="681"/>
      <c r="CV17" s="681"/>
      <c r="CW17" s="681"/>
      <c r="CX17" s="681"/>
      <c r="CY17" s="682"/>
      <c r="CZ17" s="713">
        <v>7.1</v>
      </c>
      <c r="DA17" s="713"/>
      <c r="DB17" s="713"/>
      <c r="DC17" s="713"/>
      <c r="DD17" s="686" t="s">
        <v>238</v>
      </c>
      <c r="DE17" s="681"/>
      <c r="DF17" s="681"/>
      <c r="DG17" s="681"/>
      <c r="DH17" s="681"/>
      <c r="DI17" s="681"/>
      <c r="DJ17" s="681"/>
      <c r="DK17" s="681"/>
      <c r="DL17" s="681"/>
      <c r="DM17" s="681"/>
      <c r="DN17" s="681"/>
      <c r="DO17" s="681"/>
      <c r="DP17" s="682"/>
      <c r="DQ17" s="686">
        <v>26569974</v>
      </c>
      <c r="DR17" s="681"/>
      <c r="DS17" s="681"/>
      <c r="DT17" s="681"/>
      <c r="DU17" s="681"/>
      <c r="DV17" s="681"/>
      <c r="DW17" s="681"/>
      <c r="DX17" s="681"/>
      <c r="DY17" s="681"/>
      <c r="DZ17" s="681"/>
      <c r="EA17" s="681"/>
      <c r="EB17" s="681"/>
      <c r="EC17" s="727"/>
    </row>
    <row r="18" spans="2:133" ht="11.25" customHeight="1" x14ac:dyDescent="0.2">
      <c r="B18" s="677" t="s">
        <v>265</v>
      </c>
      <c r="C18" s="678"/>
      <c r="D18" s="678"/>
      <c r="E18" s="678"/>
      <c r="F18" s="678"/>
      <c r="G18" s="678"/>
      <c r="H18" s="678"/>
      <c r="I18" s="678"/>
      <c r="J18" s="678"/>
      <c r="K18" s="678"/>
      <c r="L18" s="678"/>
      <c r="M18" s="678"/>
      <c r="N18" s="678"/>
      <c r="O18" s="678"/>
      <c r="P18" s="678"/>
      <c r="Q18" s="679"/>
      <c r="R18" s="680">
        <v>1169459</v>
      </c>
      <c r="S18" s="681"/>
      <c r="T18" s="681"/>
      <c r="U18" s="681"/>
      <c r="V18" s="681"/>
      <c r="W18" s="681"/>
      <c r="X18" s="681"/>
      <c r="Y18" s="682"/>
      <c r="Z18" s="713">
        <v>0.3</v>
      </c>
      <c r="AA18" s="713"/>
      <c r="AB18" s="713"/>
      <c r="AC18" s="713"/>
      <c r="AD18" s="714">
        <v>1169459</v>
      </c>
      <c r="AE18" s="714"/>
      <c r="AF18" s="714"/>
      <c r="AG18" s="714"/>
      <c r="AH18" s="714"/>
      <c r="AI18" s="714"/>
      <c r="AJ18" s="714"/>
      <c r="AK18" s="714"/>
      <c r="AL18" s="683">
        <v>0.7</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238</v>
      </c>
      <c r="BP18" s="713"/>
      <c r="BQ18" s="713"/>
      <c r="BR18" s="713"/>
      <c r="BS18" s="686" t="s">
        <v>238</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238</v>
      </c>
      <c r="CS18" s="681"/>
      <c r="CT18" s="681"/>
      <c r="CU18" s="681"/>
      <c r="CV18" s="681"/>
      <c r="CW18" s="681"/>
      <c r="CX18" s="681"/>
      <c r="CY18" s="682"/>
      <c r="CZ18" s="713" t="s">
        <v>238</v>
      </c>
      <c r="DA18" s="713"/>
      <c r="DB18" s="713"/>
      <c r="DC18" s="713"/>
      <c r="DD18" s="686" t="s">
        <v>260</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2">
      <c r="B19" s="677" t="s">
        <v>268</v>
      </c>
      <c r="C19" s="678"/>
      <c r="D19" s="678"/>
      <c r="E19" s="678"/>
      <c r="F19" s="678"/>
      <c r="G19" s="678"/>
      <c r="H19" s="678"/>
      <c r="I19" s="678"/>
      <c r="J19" s="678"/>
      <c r="K19" s="678"/>
      <c r="L19" s="678"/>
      <c r="M19" s="678"/>
      <c r="N19" s="678"/>
      <c r="O19" s="678"/>
      <c r="P19" s="678"/>
      <c r="Q19" s="679"/>
      <c r="R19" s="680">
        <v>932685</v>
      </c>
      <c r="S19" s="681"/>
      <c r="T19" s="681"/>
      <c r="U19" s="681"/>
      <c r="V19" s="681"/>
      <c r="W19" s="681"/>
      <c r="X19" s="681"/>
      <c r="Y19" s="682"/>
      <c r="Z19" s="713">
        <v>0.2</v>
      </c>
      <c r="AA19" s="713"/>
      <c r="AB19" s="713"/>
      <c r="AC19" s="713"/>
      <c r="AD19" s="714">
        <v>932685</v>
      </c>
      <c r="AE19" s="714"/>
      <c r="AF19" s="714"/>
      <c r="AG19" s="714"/>
      <c r="AH19" s="714"/>
      <c r="AI19" s="714"/>
      <c r="AJ19" s="714"/>
      <c r="AK19" s="714"/>
      <c r="AL19" s="683">
        <v>0.6</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12367330</v>
      </c>
      <c r="BH19" s="681"/>
      <c r="BI19" s="681"/>
      <c r="BJ19" s="681"/>
      <c r="BK19" s="681"/>
      <c r="BL19" s="681"/>
      <c r="BM19" s="681"/>
      <c r="BN19" s="682"/>
      <c r="BO19" s="713">
        <v>9.4</v>
      </c>
      <c r="BP19" s="713"/>
      <c r="BQ19" s="713"/>
      <c r="BR19" s="713"/>
      <c r="BS19" s="686" t="s">
        <v>128</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238</v>
      </c>
      <c r="CS19" s="681"/>
      <c r="CT19" s="681"/>
      <c r="CU19" s="681"/>
      <c r="CV19" s="681"/>
      <c r="CW19" s="681"/>
      <c r="CX19" s="681"/>
      <c r="CY19" s="682"/>
      <c r="CZ19" s="713" t="s">
        <v>238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2">
      <c r="B20" s="677" t="s">
        <v>271</v>
      </c>
      <c r="C20" s="678"/>
      <c r="D20" s="678"/>
      <c r="E20" s="678"/>
      <c r="F20" s="678"/>
      <c r="G20" s="678"/>
      <c r="H20" s="678"/>
      <c r="I20" s="678"/>
      <c r="J20" s="678"/>
      <c r="K20" s="678"/>
      <c r="L20" s="678"/>
      <c r="M20" s="678"/>
      <c r="N20" s="678"/>
      <c r="O20" s="678"/>
      <c r="P20" s="678"/>
      <c r="Q20" s="679"/>
      <c r="R20" s="680">
        <v>205973</v>
      </c>
      <c r="S20" s="681"/>
      <c r="T20" s="681"/>
      <c r="U20" s="681"/>
      <c r="V20" s="681"/>
      <c r="W20" s="681"/>
      <c r="X20" s="681"/>
      <c r="Y20" s="682"/>
      <c r="Z20" s="713">
        <v>0.1</v>
      </c>
      <c r="AA20" s="713"/>
      <c r="AB20" s="713"/>
      <c r="AC20" s="713"/>
      <c r="AD20" s="714">
        <v>205973</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12367330</v>
      </c>
      <c r="BH20" s="681"/>
      <c r="BI20" s="681"/>
      <c r="BJ20" s="681"/>
      <c r="BK20" s="681"/>
      <c r="BL20" s="681"/>
      <c r="BM20" s="681"/>
      <c r="BN20" s="682"/>
      <c r="BO20" s="713">
        <v>9.4</v>
      </c>
      <c r="BP20" s="713"/>
      <c r="BQ20" s="713"/>
      <c r="BR20" s="713"/>
      <c r="BS20" s="686" t="s">
        <v>128</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380200171</v>
      </c>
      <c r="CS20" s="681"/>
      <c r="CT20" s="681"/>
      <c r="CU20" s="681"/>
      <c r="CV20" s="681"/>
      <c r="CW20" s="681"/>
      <c r="CX20" s="681"/>
      <c r="CY20" s="682"/>
      <c r="CZ20" s="713">
        <v>100</v>
      </c>
      <c r="DA20" s="713"/>
      <c r="DB20" s="713"/>
      <c r="DC20" s="713"/>
      <c r="DD20" s="686">
        <v>21212388</v>
      </c>
      <c r="DE20" s="681"/>
      <c r="DF20" s="681"/>
      <c r="DG20" s="681"/>
      <c r="DH20" s="681"/>
      <c r="DI20" s="681"/>
      <c r="DJ20" s="681"/>
      <c r="DK20" s="681"/>
      <c r="DL20" s="681"/>
      <c r="DM20" s="681"/>
      <c r="DN20" s="681"/>
      <c r="DO20" s="681"/>
      <c r="DP20" s="682"/>
      <c r="DQ20" s="686">
        <v>190691801</v>
      </c>
      <c r="DR20" s="681"/>
      <c r="DS20" s="681"/>
      <c r="DT20" s="681"/>
      <c r="DU20" s="681"/>
      <c r="DV20" s="681"/>
      <c r="DW20" s="681"/>
      <c r="DX20" s="681"/>
      <c r="DY20" s="681"/>
      <c r="DZ20" s="681"/>
      <c r="EA20" s="681"/>
      <c r="EB20" s="681"/>
      <c r="EC20" s="727"/>
    </row>
    <row r="21" spans="2:133" ht="11.25" customHeight="1" x14ac:dyDescent="0.2">
      <c r="B21" s="677" t="s">
        <v>274</v>
      </c>
      <c r="C21" s="678"/>
      <c r="D21" s="678"/>
      <c r="E21" s="678"/>
      <c r="F21" s="678"/>
      <c r="G21" s="678"/>
      <c r="H21" s="678"/>
      <c r="I21" s="678"/>
      <c r="J21" s="678"/>
      <c r="K21" s="678"/>
      <c r="L21" s="678"/>
      <c r="M21" s="678"/>
      <c r="N21" s="678"/>
      <c r="O21" s="678"/>
      <c r="P21" s="678"/>
      <c r="Q21" s="679"/>
      <c r="R21" s="680">
        <v>30801</v>
      </c>
      <c r="S21" s="681"/>
      <c r="T21" s="681"/>
      <c r="U21" s="681"/>
      <c r="V21" s="681"/>
      <c r="W21" s="681"/>
      <c r="X21" s="681"/>
      <c r="Y21" s="682"/>
      <c r="Z21" s="713">
        <v>0</v>
      </c>
      <c r="AA21" s="713"/>
      <c r="AB21" s="713"/>
      <c r="AC21" s="713"/>
      <c r="AD21" s="714">
        <v>30801</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t="s">
        <v>276</v>
      </c>
      <c r="BH21" s="681"/>
      <c r="BI21" s="681"/>
      <c r="BJ21" s="681"/>
      <c r="BK21" s="681"/>
      <c r="BL21" s="681"/>
      <c r="BM21" s="681"/>
      <c r="BN21" s="682"/>
      <c r="BO21" s="713" t="s">
        <v>238</v>
      </c>
      <c r="BP21" s="713"/>
      <c r="BQ21" s="713"/>
      <c r="BR21" s="713"/>
      <c r="BS21" s="686" t="s">
        <v>238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16778313</v>
      </c>
      <c r="S22" s="681"/>
      <c r="T22" s="681"/>
      <c r="U22" s="681"/>
      <c r="V22" s="681"/>
      <c r="W22" s="681"/>
      <c r="X22" s="681"/>
      <c r="Y22" s="682"/>
      <c r="Z22" s="713">
        <v>4.3</v>
      </c>
      <c r="AA22" s="713"/>
      <c r="AB22" s="713"/>
      <c r="AC22" s="713"/>
      <c r="AD22" s="714">
        <v>15773699</v>
      </c>
      <c r="AE22" s="714"/>
      <c r="AF22" s="714"/>
      <c r="AG22" s="714"/>
      <c r="AH22" s="714"/>
      <c r="AI22" s="714"/>
      <c r="AJ22" s="714"/>
      <c r="AK22" s="714"/>
      <c r="AL22" s="683">
        <v>9.6999999999999993</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v>3081061</v>
      </c>
      <c r="BH22" s="681"/>
      <c r="BI22" s="681"/>
      <c r="BJ22" s="681"/>
      <c r="BK22" s="681"/>
      <c r="BL22" s="681"/>
      <c r="BM22" s="681"/>
      <c r="BN22" s="682"/>
      <c r="BO22" s="713">
        <v>2.4</v>
      </c>
      <c r="BP22" s="713"/>
      <c r="BQ22" s="713"/>
      <c r="BR22" s="713"/>
      <c r="BS22" s="686" t="s">
        <v>238</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15773699</v>
      </c>
      <c r="S23" s="681"/>
      <c r="T23" s="681"/>
      <c r="U23" s="681"/>
      <c r="V23" s="681"/>
      <c r="W23" s="681"/>
      <c r="X23" s="681"/>
      <c r="Y23" s="682"/>
      <c r="Z23" s="713">
        <v>4</v>
      </c>
      <c r="AA23" s="713"/>
      <c r="AB23" s="713"/>
      <c r="AC23" s="713"/>
      <c r="AD23" s="714">
        <v>15773699</v>
      </c>
      <c r="AE23" s="714"/>
      <c r="AF23" s="714"/>
      <c r="AG23" s="714"/>
      <c r="AH23" s="714"/>
      <c r="AI23" s="714"/>
      <c r="AJ23" s="714"/>
      <c r="AK23" s="714"/>
      <c r="AL23" s="683">
        <v>9.6999999999999993</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9286269</v>
      </c>
      <c r="BH23" s="681"/>
      <c r="BI23" s="681"/>
      <c r="BJ23" s="681"/>
      <c r="BK23" s="681"/>
      <c r="BL23" s="681"/>
      <c r="BM23" s="681"/>
      <c r="BN23" s="682"/>
      <c r="BO23" s="713">
        <v>7.1</v>
      </c>
      <c r="BP23" s="713"/>
      <c r="BQ23" s="713"/>
      <c r="BR23" s="713"/>
      <c r="BS23" s="686" t="s">
        <v>128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1004474</v>
      </c>
      <c r="S24" s="681"/>
      <c r="T24" s="681"/>
      <c r="U24" s="681"/>
      <c r="V24" s="681"/>
      <c r="W24" s="681"/>
      <c r="X24" s="681"/>
      <c r="Y24" s="682"/>
      <c r="Z24" s="713">
        <v>0.3</v>
      </c>
      <c r="AA24" s="713"/>
      <c r="AB24" s="713"/>
      <c r="AC24" s="713"/>
      <c r="AD24" s="714" t="s">
        <v>128</v>
      </c>
      <c r="AE24" s="714"/>
      <c r="AF24" s="714"/>
      <c r="AG24" s="714"/>
      <c r="AH24" s="714"/>
      <c r="AI24" s="714"/>
      <c r="AJ24" s="714"/>
      <c r="AK24" s="714"/>
      <c r="AL24" s="683" t="s">
        <v>238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238</v>
      </c>
      <c r="BH24" s="681"/>
      <c r="BI24" s="681"/>
      <c r="BJ24" s="681"/>
      <c r="BK24" s="681"/>
      <c r="BL24" s="681"/>
      <c r="BM24" s="681"/>
      <c r="BN24" s="682"/>
      <c r="BO24" s="713" t="s">
        <v>238</v>
      </c>
      <c r="BP24" s="713"/>
      <c r="BQ24" s="713"/>
      <c r="BR24" s="713"/>
      <c r="BS24" s="686" t="s">
        <v>128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191465796</v>
      </c>
      <c r="CS24" s="736"/>
      <c r="CT24" s="736"/>
      <c r="CU24" s="736"/>
      <c r="CV24" s="736"/>
      <c r="CW24" s="736"/>
      <c r="CX24" s="736"/>
      <c r="CY24" s="779"/>
      <c r="CZ24" s="780">
        <v>50.4</v>
      </c>
      <c r="DA24" s="751"/>
      <c r="DB24" s="751"/>
      <c r="DC24" s="783"/>
      <c r="DD24" s="778">
        <v>120213716</v>
      </c>
      <c r="DE24" s="736"/>
      <c r="DF24" s="736"/>
      <c r="DG24" s="736"/>
      <c r="DH24" s="736"/>
      <c r="DI24" s="736"/>
      <c r="DJ24" s="736"/>
      <c r="DK24" s="779"/>
      <c r="DL24" s="778">
        <v>119266794</v>
      </c>
      <c r="DM24" s="736"/>
      <c r="DN24" s="736"/>
      <c r="DO24" s="736"/>
      <c r="DP24" s="736"/>
      <c r="DQ24" s="736"/>
      <c r="DR24" s="736"/>
      <c r="DS24" s="736"/>
      <c r="DT24" s="736"/>
      <c r="DU24" s="736"/>
      <c r="DV24" s="779"/>
      <c r="DW24" s="780">
        <v>67.3</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v>140</v>
      </c>
      <c r="S25" s="681"/>
      <c r="T25" s="681"/>
      <c r="U25" s="681"/>
      <c r="V25" s="681"/>
      <c r="W25" s="681"/>
      <c r="X25" s="681"/>
      <c r="Y25" s="682"/>
      <c r="Z25" s="713">
        <v>0</v>
      </c>
      <c r="AA25" s="713"/>
      <c r="AB25" s="713"/>
      <c r="AC25" s="713"/>
      <c r="AD25" s="714" t="s">
        <v>128</v>
      </c>
      <c r="AE25" s="714"/>
      <c r="AF25" s="714"/>
      <c r="AG25" s="714"/>
      <c r="AH25" s="714"/>
      <c r="AI25" s="714"/>
      <c r="AJ25" s="714"/>
      <c r="AK25" s="714"/>
      <c r="AL25" s="683" t="s">
        <v>238</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238</v>
      </c>
      <c r="BH25" s="681"/>
      <c r="BI25" s="681"/>
      <c r="BJ25" s="681"/>
      <c r="BK25" s="681"/>
      <c r="BL25" s="681"/>
      <c r="BM25" s="681"/>
      <c r="BN25" s="682"/>
      <c r="BO25" s="713" t="s">
        <v>128</v>
      </c>
      <c r="BP25" s="713"/>
      <c r="BQ25" s="713"/>
      <c r="BR25" s="713"/>
      <c r="BS25" s="686" t="s">
        <v>238</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72437485</v>
      </c>
      <c r="CS25" s="699"/>
      <c r="CT25" s="699"/>
      <c r="CU25" s="699"/>
      <c r="CV25" s="699"/>
      <c r="CW25" s="699"/>
      <c r="CX25" s="699"/>
      <c r="CY25" s="700"/>
      <c r="CZ25" s="683">
        <v>19.100000000000001</v>
      </c>
      <c r="DA25" s="701"/>
      <c r="DB25" s="701"/>
      <c r="DC25" s="702"/>
      <c r="DD25" s="686">
        <v>61733044</v>
      </c>
      <c r="DE25" s="699"/>
      <c r="DF25" s="699"/>
      <c r="DG25" s="699"/>
      <c r="DH25" s="699"/>
      <c r="DI25" s="699"/>
      <c r="DJ25" s="699"/>
      <c r="DK25" s="700"/>
      <c r="DL25" s="686">
        <v>61600920</v>
      </c>
      <c r="DM25" s="699"/>
      <c r="DN25" s="699"/>
      <c r="DO25" s="699"/>
      <c r="DP25" s="699"/>
      <c r="DQ25" s="699"/>
      <c r="DR25" s="699"/>
      <c r="DS25" s="699"/>
      <c r="DT25" s="699"/>
      <c r="DU25" s="699"/>
      <c r="DV25" s="700"/>
      <c r="DW25" s="683">
        <v>34.799999999999997</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170789776</v>
      </c>
      <c r="S26" s="681"/>
      <c r="T26" s="681"/>
      <c r="U26" s="681"/>
      <c r="V26" s="681"/>
      <c r="W26" s="681"/>
      <c r="X26" s="681"/>
      <c r="Y26" s="682"/>
      <c r="Z26" s="713">
        <v>43.6</v>
      </c>
      <c r="AA26" s="713"/>
      <c r="AB26" s="713"/>
      <c r="AC26" s="713"/>
      <c r="AD26" s="714">
        <v>160498893</v>
      </c>
      <c r="AE26" s="714"/>
      <c r="AF26" s="714"/>
      <c r="AG26" s="714"/>
      <c r="AH26" s="714"/>
      <c r="AI26" s="714"/>
      <c r="AJ26" s="714"/>
      <c r="AK26" s="714"/>
      <c r="AL26" s="683">
        <v>98.5</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238</v>
      </c>
      <c r="BP26" s="713"/>
      <c r="BQ26" s="713"/>
      <c r="BR26" s="713"/>
      <c r="BS26" s="686" t="s">
        <v>238</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50680315</v>
      </c>
      <c r="CS26" s="681"/>
      <c r="CT26" s="681"/>
      <c r="CU26" s="681"/>
      <c r="CV26" s="681"/>
      <c r="CW26" s="681"/>
      <c r="CX26" s="681"/>
      <c r="CY26" s="682"/>
      <c r="CZ26" s="683">
        <v>13.3</v>
      </c>
      <c r="DA26" s="701"/>
      <c r="DB26" s="701"/>
      <c r="DC26" s="702"/>
      <c r="DD26" s="686">
        <v>41838626</v>
      </c>
      <c r="DE26" s="681"/>
      <c r="DF26" s="681"/>
      <c r="DG26" s="681"/>
      <c r="DH26" s="681"/>
      <c r="DI26" s="681"/>
      <c r="DJ26" s="681"/>
      <c r="DK26" s="682"/>
      <c r="DL26" s="686" t="s">
        <v>128</v>
      </c>
      <c r="DM26" s="681"/>
      <c r="DN26" s="681"/>
      <c r="DO26" s="681"/>
      <c r="DP26" s="681"/>
      <c r="DQ26" s="681"/>
      <c r="DR26" s="681"/>
      <c r="DS26" s="681"/>
      <c r="DT26" s="681"/>
      <c r="DU26" s="681"/>
      <c r="DV26" s="682"/>
      <c r="DW26" s="683" t="s">
        <v>238</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220182</v>
      </c>
      <c r="S27" s="681"/>
      <c r="T27" s="681"/>
      <c r="U27" s="681"/>
      <c r="V27" s="681"/>
      <c r="W27" s="681"/>
      <c r="X27" s="681"/>
      <c r="Y27" s="682"/>
      <c r="Z27" s="713">
        <v>0.1</v>
      </c>
      <c r="AA27" s="713"/>
      <c r="AB27" s="713"/>
      <c r="AC27" s="713"/>
      <c r="AD27" s="714">
        <v>220182</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131083049</v>
      </c>
      <c r="BH27" s="681"/>
      <c r="BI27" s="681"/>
      <c r="BJ27" s="681"/>
      <c r="BK27" s="681"/>
      <c r="BL27" s="681"/>
      <c r="BM27" s="681"/>
      <c r="BN27" s="682"/>
      <c r="BO27" s="713">
        <v>100</v>
      </c>
      <c r="BP27" s="713"/>
      <c r="BQ27" s="713"/>
      <c r="BR27" s="713"/>
      <c r="BS27" s="686">
        <v>299030</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92214601</v>
      </c>
      <c r="CS27" s="699"/>
      <c r="CT27" s="699"/>
      <c r="CU27" s="699"/>
      <c r="CV27" s="699"/>
      <c r="CW27" s="699"/>
      <c r="CX27" s="699"/>
      <c r="CY27" s="700"/>
      <c r="CZ27" s="683">
        <v>24.3</v>
      </c>
      <c r="DA27" s="701"/>
      <c r="DB27" s="701"/>
      <c r="DC27" s="702"/>
      <c r="DD27" s="686">
        <v>31975953</v>
      </c>
      <c r="DE27" s="699"/>
      <c r="DF27" s="699"/>
      <c r="DG27" s="699"/>
      <c r="DH27" s="699"/>
      <c r="DI27" s="699"/>
      <c r="DJ27" s="699"/>
      <c r="DK27" s="700"/>
      <c r="DL27" s="686">
        <v>31268081</v>
      </c>
      <c r="DM27" s="699"/>
      <c r="DN27" s="699"/>
      <c r="DO27" s="699"/>
      <c r="DP27" s="699"/>
      <c r="DQ27" s="699"/>
      <c r="DR27" s="699"/>
      <c r="DS27" s="699"/>
      <c r="DT27" s="699"/>
      <c r="DU27" s="699"/>
      <c r="DV27" s="700"/>
      <c r="DW27" s="683">
        <v>17.600000000000001</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817014</v>
      </c>
      <c r="S28" s="681"/>
      <c r="T28" s="681"/>
      <c r="U28" s="681"/>
      <c r="V28" s="681"/>
      <c r="W28" s="681"/>
      <c r="X28" s="681"/>
      <c r="Y28" s="682"/>
      <c r="Z28" s="713">
        <v>0.2</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26813710</v>
      </c>
      <c r="CS28" s="681"/>
      <c r="CT28" s="681"/>
      <c r="CU28" s="681"/>
      <c r="CV28" s="681"/>
      <c r="CW28" s="681"/>
      <c r="CX28" s="681"/>
      <c r="CY28" s="682"/>
      <c r="CZ28" s="683">
        <v>7.1</v>
      </c>
      <c r="DA28" s="701"/>
      <c r="DB28" s="701"/>
      <c r="DC28" s="702"/>
      <c r="DD28" s="686">
        <v>26504719</v>
      </c>
      <c r="DE28" s="681"/>
      <c r="DF28" s="681"/>
      <c r="DG28" s="681"/>
      <c r="DH28" s="681"/>
      <c r="DI28" s="681"/>
      <c r="DJ28" s="681"/>
      <c r="DK28" s="682"/>
      <c r="DL28" s="686">
        <v>26397793</v>
      </c>
      <c r="DM28" s="681"/>
      <c r="DN28" s="681"/>
      <c r="DO28" s="681"/>
      <c r="DP28" s="681"/>
      <c r="DQ28" s="681"/>
      <c r="DR28" s="681"/>
      <c r="DS28" s="681"/>
      <c r="DT28" s="681"/>
      <c r="DU28" s="681"/>
      <c r="DV28" s="682"/>
      <c r="DW28" s="683">
        <v>14.9</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3002133</v>
      </c>
      <c r="S29" s="681"/>
      <c r="T29" s="681"/>
      <c r="U29" s="681"/>
      <c r="V29" s="681"/>
      <c r="W29" s="681"/>
      <c r="X29" s="681"/>
      <c r="Y29" s="682"/>
      <c r="Z29" s="713">
        <v>0.8</v>
      </c>
      <c r="AA29" s="713"/>
      <c r="AB29" s="713"/>
      <c r="AC29" s="713"/>
      <c r="AD29" s="714">
        <v>842473</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26813710</v>
      </c>
      <c r="CS29" s="699"/>
      <c r="CT29" s="699"/>
      <c r="CU29" s="699"/>
      <c r="CV29" s="699"/>
      <c r="CW29" s="699"/>
      <c r="CX29" s="699"/>
      <c r="CY29" s="700"/>
      <c r="CZ29" s="683">
        <v>7.1</v>
      </c>
      <c r="DA29" s="701"/>
      <c r="DB29" s="701"/>
      <c r="DC29" s="702"/>
      <c r="DD29" s="686">
        <v>26504719</v>
      </c>
      <c r="DE29" s="699"/>
      <c r="DF29" s="699"/>
      <c r="DG29" s="699"/>
      <c r="DH29" s="699"/>
      <c r="DI29" s="699"/>
      <c r="DJ29" s="699"/>
      <c r="DK29" s="700"/>
      <c r="DL29" s="686">
        <v>26397793</v>
      </c>
      <c r="DM29" s="699"/>
      <c r="DN29" s="699"/>
      <c r="DO29" s="699"/>
      <c r="DP29" s="699"/>
      <c r="DQ29" s="699"/>
      <c r="DR29" s="699"/>
      <c r="DS29" s="699"/>
      <c r="DT29" s="699"/>
      <c r="DU29" s="699"/>
      <c r="DV29" s="700"/>
      <c r="DW29" s="683">
        <v>14.9</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1909346</v>
      </c>
      <c r="S30" s="681"/>
      <c r="T30" s="681"/>
      <c r="U30" s="681"/>
      <c r="V30" s="681"/>
      <c r="W30" s="681"/>
      <c r="X30" s="681"/>
      <c r="Y30" s="682"/>
      <c r="Z30" s="713">
        <v>0.5</v>
      </c>
      <c r="AA30" s="713"/>
      <c r="AB30" s="713"/>
      <c r="AC30" s="713"/>
      <c r="AD30" s="714" t="s">
        <v>238</v>
      </c>
      <c r="AE30" s="714"/>
      <c r="AF30" s="714"/>
      <c r="AG30" s="714"/>
      <c r="AH30" s="714"/>
      <c r="AI30" s="714"/>
      <c r="AJ30" s="714"/>
      <c r="AK30" s="714"/>
      <c r="AL30" s="683" t="s">
        <v>128</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25187453</v>
      </c>
      <c r="CS30" s="681"/>
      <c r="CT30" s="681"/>
      <c r="CU30" s="681"/>
      <c r="CV30" s="681"/>
      <c r="CW30" s="681"/>
      <c r="CX30" s="681"/>
      <c r="CY30" s="682"/>
      <c r="CZ30" s="683">
        <v>6.6</v>
      </c>
      <c r="DA30" s="701"/>
      <c r="DB30" s="701"/>
      <c r="DC30" s="702"/>
      <c r="DD30" s="686">
        <v>24911267</v>
      </c>
      <c r="DE30" s="681"/>
      <c r="DF30" s="681"/>
      <c r="DG30" s="681"/>
      <c r="DH30" s="681"/>
      <c r="DI30" s="681"/>
      <c r="DJ30" s="681"/>
      <c r="DK30" s="682"/>
      <c r="DL30" s="686">
        <v>24806902</v>
      </c>
      <c r="DM30" s="681"/>
      <c r="DN30" s="681"/>
      <c r="DO30" s="681"/>
      <c r="DP30" s="681"/>
      <c r="DQ30" s="681"/>
      <c r="DR30" s="681"/>
      <c r="DS30" s="681"/>
      <c r="DT30" s="681"/>
      <c r="DU30" s="681"/>
      <c r="DV30" s="682"/>
      <c r="DW30" s="683">
        <v>14</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144129674</v>
      </c>
      <c r="S31" s="681"/>
      <c r="T31" s="681"/>
      <c r="U31" s="681"/>
      <c r="V31" s="681"/>
      <c r="W31" s="681"/>
      <c r="X31" s="681"/>
      <c r="Y31" s="682"/>
      <c r="Z31" s="713">
        <v>36.799999999999997</v>
      </c>
      <c r="AA31" s="713"/>
      <c r="AB31" s="713"/>
      <c r="AC31" s="713"/>
      <c r="AD31" s="714" t="s">
        <v>128</v>
      </c>
      <c r="AE31" s="714"/>
      <c r="AF31" s="714"/>
      <c r="AG31" s="714"/>
      <c r="AH31" s="714"/>
      <c r="AI31" s="714"/>
      <c r="AJ31" s="714"/>
      <c r="AK31" s="714"/>
      <c r="AL31" s="683" t="s">
        <v>238</v>
      </c>
      <c r="AM31" s="684"/>
      <c r="AN31" s="684"/>
      <c r="AO31" s="715"/>
      <c r="AP31" s="756" t="s">
        <v>309</v>
      </c>
      <c r="AQ31" s="757"/>
      <c r="AR31" s="757"/>
      <c r="AS31" s="757"/>
      <c r="AT31" s="762" t="s">
        <v>310</v>
      </c>
      <c r="AU31" s="231"/>
      <c r="AV31" s="231"/>
      <c r="AW31" s="231"/>
      <c r="AX31" s="746" t="s">
        <v>182</v>
      </c>
      <c r="AY31" s="747"/>
      <c r="AZ31" s="747"/>
      <c r="BA31" s="747"/>
      <c r="BB31" s="747"/>
      <c r="BC31" s="747"/>
      <c r="BD31" s="747"/>
      <c r="BE31" s="747"/>
      <c r="BF31" s="748"/>
      <c r="BG31" s="749">
        <v>99</v>
      </c>
      <c r="BH31" s="750"/>
      <c r="BI31" s="750"/>
      <c r="BJ31" s="750"/>
      <c r="BK31" s="750"/>
      <c r="BL31" s="750"/>
      <c r="BM31" s="751">
        <v>97.8</v>
      </c>
      <c r="BN31" s="750"/>
      <c r="BO31" s="750"/>
      <c r="BP31" s="750"/>
      <c r="BQ31" s="752"/>
      <c r="BR31" s="749">
        <v>99.2</v>
      </c>
      <c r="BS31" s="750"/>
      <c r="BT31" s="750"/>
      <c r="BU31" s="750"/>
      <c r="BV31" s="750"/>
      <c r="BW31" s="750"/>
      <c r="BX31" s="751">
        <v>97.8</v>
      </c>
      <c r="BY31" s="750"/>
      <c r="BZ31" s="750"/>
      <c r="CA31" s="750"/>
      <c r="CB31" s="752"/>
      <c r="CD31" s="767"/>
      <c r="CE31" s="768"/>
      <c r="CF31" s="719" t="s">
        <v>311</v>
      </c>
      <c r="CG31" s="720"/>
      <c r="CH31" s="720"/>
      <c r="CI31" s="720"/>
      <c r="CJ31" s="720"/>
      <c r="CK31" s="720"/>
      <c r="CL31" s="720"/>
      <c r="CM31" s="720"/>
      <c r="CN31" s="720"/>
      <c r="CO31" s="720"/>
      <c r="CP31" s="720"/>
      <c r="CQ31" s="721"/>
      <c r="CR31" s="680">
        <v>1626257</v>
      </c>
      <c r="CS31" s="699"/>
      <c r="CT31" s="699"/>
      <c r="CU31" s="699"/>
      <c r="CV31" s="699"/>
      <c r="CW31" s="699"/>
      <c r="CX31" s="699"/>
      <c r="CY31" s="700"/>
      <c r="CZ31" s="683">
        <v>0.4</v>
      </c>
      <c r="DA31" s="701"/>
      <c r="DB31" s="701"/>
      <c r="DC31" s="702"/>
      <c r="DD31" s="686">
        <v>1593452</v>
      </c>
      <c r="DE31" s="699"/>
      <c r="DF31" s="699"/>
      <c r="DG31" s="699"/>
      <c r="DH31" s="699"/>
      <c r="DI31" s="699"/>
      <c r="DJ31" s="699"/>
      <c r="DK31" s="700"/>
      <c r="DL31" s="686">
        <v>1590891</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v>1306229</v>
      </c>
      <c r="S32" s="681"/>
      <c r="T32" s="681"/>
      <c r="U32" s="681"/>
      <c r="V32" s="681"/>
      <c r="W32" s="681"/>
      <c r="X32" s="681"/>
      <c r="Y32" s="682"/>
      <c r="Z32" s="713">
        <v>0.3</v>
      </c>
      <c r="AA32" s="713"/>
      <c r="AB32" s="713"/>
      <c r="AC32" s="713"/>
      <c r="AD32" s="714">
        <v>1306229</v>
      </c>
      <c r="AE32" s="714"/>
      <c r="AF32" s="714"/>
      <c r="AG32" s="714"/>
      <c r="AH32" s="714"/>
      <c r="AI32" s="714"/>
      <c r="AJ32" s="714"/>
      <c r="AK32" s="714"/>
      <c r="AL32" s="683">
        <v>0.8</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98.7</v>
      </c>
      <c r="BH32" s="699"/>
      <c r="BI32" s="699"/>
      <c r="BJ32" s="699"/>
      <c r="BK32" s="699"/>
      <c r="BL32" s="699"/>
      <c r="BM32" s="684">
        <v>96.9</v>
      </c>
      <c r="BN32" s="745"/>
      <c r="BO32" s="745"/>
      <c r="BP32" s="745"/>
      <c r="BQ32" s="726"/>
      <c r="BR32" s="753">
        <v>98.8</v>
      </c>
      <c r="BS32" s="699"/>
      <c r="BT32" s="699"/>
      <c r="BU32" s="699"/>
      <c r="BV32" s="699"/>
      <c r="BW32" s="699"/>
      <c r="BX32" s="684">
        <v>97</v>
      </c>
      <c r="BY32" s="745"/>
      <c r="BZ32" s="745"/>
      <c r="CA32" s="745"/>
      <c r="CB32" s="726"/>
      <c r="CD32" s="769"/>
      <c r="CE32" s="770"/>
      <c r="CF32" s="719" t="s">
        <v>315</v>
      </c>
      <c r="CG32" s="720"/>
      <c r="CH32" s="720"/>
      <c r="CI32" s="720"/>
      <c r="CJ32" s="720"/>
      <c r="CK32" s="720"/>
      <c r="CL32" s="720"/>
      <c r="CM32" s="720"/>
      <c r="CN32" s="720"/>
      <c r="CO32" s="720"/>
      <c r="CP32" s="720"/>
      <c r="CQ32" s="721"/>
      <c r="CR32" s="680" t="s">
        <v>128</v>
      </c>
      <c r="CS32" s="681"/>
      <c r="CT32" s="681"/>
      <c r="CU32" s="681"/>
      <c r="CV32" s="681"/>
      <c r="CW32" s="681"/>
      <c r="CX32" s="681"/>
      <c r="CY32" s="682"/>
      <c r="CZ32" s="683" t="s">
        <v>128</v>
      </c>
      <c r="DA32" s="701"/>
      <c r="DB32" s="701"/>
      <c r="DC32" s="702"/>
      <c r="DD32" s="686" t="s">
        <v>238</v>
      </c>
      <c r="DE32" s="681"/>
      <c r="DF32" s="681"/>
      <c r="DG32" s="681"/>
      <c r="DH32" s="681"/>
      <c r="DI32" s="681"/>
      <c r="DJ32" s="681"/>
      <c r="DK32" s="682"/>
      <c r="DL32" s="686" t="s">
        <v>128</v>
      </c>
      <c r="DM32" s="681"/>
      <c r="DN32" s="681"/>
      <c r="DO32" s="681"/>
      <c r="DP32" s="681"/>
      <c r="DQ32" s="681"/>
      <c r="DR32" s="681"/>
      <c r="DS32" s="681"/>
      <c r="DT32" s="681"/>
      <c r="DU32" s="681"/>
      <c r="DV32" s="682"/>
      <c r="DW32" s="683" t="s">
        <v>238</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17810258</v>
      </c>
      <c r="S33" s="681"/>
      <c r="T33" s="681"/>
      <c r="U33" s="681"/>
      <c r="V33" s="681"/>
      <c r="W33" s="681"/>
      <c r="X33" s="681"/>
      <c r="Y33" s="682"/>
      <c r="Z33" s="713">
        <v>4.5</v>
      </c>
      <c r="AA33" s="713"/>
      <c r="AB33" s="713"/>
      <c r="AC33" s="713"/>
      <c r="AD33" s="714" t="s">
        <v>128</v>
      </c>
      <c r="AE33" s="714"/>
      <c r="AF33" s="714"/>
      <c r="AG33" s="714"/>
      <c r="AH33" s="714"/>
      <c r="AI33" s="714"/>
      <c r="AJ33" s="714"/>
      <c r="AK33" s="714"/>
      <c r="AL33" s="683" t="s">
        <v>276</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99.4</v>
      </c>
      <c r="BH33" s="665"/>
      <c r="BI33" s="665"/>
      <c r="BJ33" s="665"/>
      <c r="BK33" s="665"/>
      <c r="BL33" s="665"/>
      <c r="BM33" s="707">
        <v>98.7</v>
      </c>
      <c r="BN33" s="665"/>
      <c r="BO33" s="665"/>
      <c r="BP33" s="665"/>
      <c r="BQ33" s="709"/>
      <c r="BR33" s="744">
        <v>99.5</v>
      </c>
      <c r="BS33" s="665"/>
      <c r="BT33" s="665"/>
      <c r="BU33" s="665"/>
      <c r="BV33" s="665"/>
      <c r="BW33" s="665"/>
      <c r="BX33" s="707">
        <v>98.7</v>
      </c>
      <c r="BY33" s="665"/>
      <c r="BZ33" s="665"/>
      <c r="CA33" s="665"/>
      <c r="CB33" s="709"/>
      <c r="CD33" s="719" t="s">
        <v>318</v>
      </c>
      <c r="CE33" s="720"/>
      <c r="CF33" s="720"/>
      <c r="CG33" s="720"/>
      <c r="CH33" s="720"/>
      <c r="CI33" s="720"/>
      <c r="CJ33" s="720"/>
      <c r="CK33" s="720"/>
      <c r="CL33" s="720"/>
      <c r="CM33" s="720"/>
      <c r="CN33" s="720"/>
      <c r="CO33" s="720"/>
      <c r="CP33" s="720"/>
      <c r="CQ33" s="721"/>
      <c r="CR33" s="680">
        <v>165449679</v>
      </c>
      <c r="CS33" s="699"/>
      <c r="CT33" s="699"/>
      <c r="CU33" s="699"/>
      <c r="CV33" s="699"/>
      <c r="CW33" s="699"/>
      <c r="CX33" s="699"/>
      <c r="CY33" s="700"/>
      <c r="CZ33" s="683">
        <v>43.5</v>
      </c>
      <c r="DA33" s="701"/>
      <c r="DB33" s="701"/>
      <c r="DC33" s="702"/>
      <c r="DD33" s="686">
        <v>65400446</v>
      </c>
      <c r="DE33" s="699"/>
      <c r="DF33" s="699"/>
      <c r="DG33" s="699"/>
      <c r="DH33" s="699"/>
      <c r="DI33" s="699"/>
      <c r="DJ33" s="699"/>
      <c r="DK33" s="700"/>
      <c r="DL33" s="686">
        <v>54755336</v>
      </c>
      <c r="DM33" s="699"/>
      <c r="DN33" s="699"/>
      <c r="DO33" s="699"/>
      <c r="DP33" s="699"/>
      <c r="DQ33" s="699"/>
      <c r="DR33" s="699"/>
      <c r="DS33" s="699"/>
      <c r="DT33" s="699"/>
      <c r="DU33" s="699"/>
      <c r="DV33" s="700"/>
      <c r="DW33" s="683">
        <v>30.9</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280540</v>
      </c>
      <c r="S34" s="681"/>
      <c r="T34" s="681"/>
      <c r="U34" s="681"/>
      <c r="V34" s="681"/>
      <c r="W34" s="681"/>
      <c r="X34" s="681"/>
      <c r="Y34" s="682"/>
      <c r="Z34" s="713">
        <v>0.1</v>
      </c>
      <c r="AA34" s="713"/>
      <c r="AB34" s="713"/>
      <c r="AC34" s="713"/>
      <c r="AD34" s="714">
        <v>75110</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39735961</v>
      </c>
      <c r="CS34" s="681"/>
      <c r="CT34" s="681"/>
      <c r="CU34" s="681"/>
      <c r="CV34" s="681"/>
      <c r="CW34" s="681"/>
      <c r="CX34" s="681"/>
      <c r="CY34" s="682"/>
      <c r="CZ34" s="683">
        <v>10.5</v>
      </c>
      <c r="DA34" s="701"/>
      <c r="DB34" s="701"/>
      <c r="DC34" s="702"/>
      <c r="DD34" s="686">
        <v>30868640</v>
      </c>
      <c r="DE34" s="681"/>
      <c r="DF34" s="681"/>
      <c r="DG34" s="681"/>
      <c r="DH34" s="681"/>
      <c r="DI34" s="681"/>
      <c r="DJ34" s="681"/>
      <c r="DK34" s="682"/>
      <c r="DL34" s="686">
        <v>27120316</v>
      </c>
      <c r="DM34" s="681"/>
      <c r="DN34" s="681"/>
      <c r="DO34" s="681"/>
      <c r="DP34" s="681"/>
      <c r="DQ34" s="681"/>
      <c r="DR34" s="681"/>
      <c r="DS34" s="681"/>
      <c r="DT34" s="681"/>
      <c r="DU34" s="681"/>
      <c r="DV34" s="682"/>
      <c r="DW34" s="683">
        <v>15.3</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443690</v>
      </c>
      <c r="S35" s="681"/>
      <c r="T35" s="681"/>
      <c r="U35" s="681"/>
      <c r="V35" s="681"/>
      <c r="W35" s="681"/>
      <c r="X35" s="681"/>
      <c r="Y35" s="682"/>
      <c r="Z35" s="713">
        <v>0.1</v>
      </c>
      <c r="AA35" s="713"/>
      <c r="AB35" s="713"/>
      <c r="AC35" s="713"/>
      <c r="AD35" s="714" t="s">
        <v>128</v>
      </c>
      <c r="AE35" s="714"/>
      <c r="AF35" s="714"/>
      <c r="AG35" s="714"/>
      <c r="AH35" s="714"/>
      <c r="AI35" s="714"/>
      <c r="AJ35" s="714"/>
      <c r="AK35" s="714"/>
      <c r="AL35" s="683" t="s">
        <v>238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3836642</v>
      </c>
      <c r="CS35" s="699"/>
      <c r="CT35" s="699"/>
      <c r="CU35" s="699"/>
      <c r="CV35" s="699"/>
      <c r="CW35" s="699"/>
      <c r="CX35" s="699"/>
      <c r="CY35" s="700"/>
      <c r="CZ35" s="683">
        <v>1</v>
      </c>
      <c r="DA35" s="701"/>
      <c r="DB35" s="701"/>
      <c r="DC35" s="702"/>
      <c r="DD35" s="686">
        <v>3485410</v>
      </c>
      <c r="DE35" s="699"/>
      <c r="DF35" s="699"/>
      <c r="DG35" s="699"/>
      <c r="DH35" s="699"/>
      <c r="DI35" s="699"/>
      <c r="DJ35" s="699"/>
      <c r="DK35" s="700"/>
      <c r="DL35" s="686">
        <v>3485354</v>
      </c>
      <c r="DM35" s="699"/>
      <c r="DN35" s="699"/>
      <c r="DO35" s="699"/>
      <c r="DP35" s="699"/>
      <c r="DQ35" s="699"/>
      <c r="DR35" s="699"/>
      <c r="DS35" s="699"/>
      <c r="DT35" s="699"/>
      <c r="DU35" s="699"/>
      <c r="DV35" s="700"/>
      <c r="DW35" s="683">
        <v>2</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1009645</v>
      </c>
      <c r="S36" s="681"/>
      <c r="T36" s="681"/>
      <c r="U36" s="681"/>
      <c r="V36" s="681"/>
      <c r="W36" s="681"/>
      <c r="X36" s="681"/>
      <c r="Y36" s="682"/>
      <c r="Z36" s="713">
        <v>0.3</v>
      </c>
      <c r="AA36" s="713"/>
      <c r="AB36" s="713"/>
      <c r="AC36" s="713"/>
      <c r="AD36" s="714" t="s">
        <v>238</v>
      </c>
      <c r="AE36" s="714"/>
      <c r="AF36" s="714"/>
      <c r="AG36" s="714"/>
      <c r="AH36" s="714"/>
      <c r="AI36" s="714"/>
      <c r="AJ36" s="714"/>
      <c r="AK36" s="714"/>
      <c r="AL36" s="683" t="s">
        <v>276</v>
      </c>
      <c r="AM36" s="684"/>
      <c r="AN36" s="684"/>
      <c r="AO36" s="715"/>
      <c r="AP36" s="235"/>
      <c r="AQ36" s="732" t="s">
        <v>326</v>
      </c>
      <c r="AR36" s="733"/>
      <c r="AS36" s="733"/>
      <c r="AT36" s="733"/>
      <c r="AU36" s="733"/>
      <c r="AV36" s="733"/>
      <c r="AW36" s="733"/>
      <c r="AX36" s="733"/>
      <c r="AY36" s="734"/>
      <c r="AZ36" s="735">
        <v>24967039</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2661507</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87424766</v>
      </c>
      <c r="CS36" s="681"/>
      <c r="CT36" s="681"/>
      <c r="CU36" s="681"/>
      <c r="CV36" s="681"/>
      <c r="CW36" s="681"/>
      <c r="CX36" s="681"/>
      <c r="CY36" s="682"/>
      <c r="CZ36" s="683">
        <v>23</v>
      </c>
      <c r="DA36" s="701"/>
      <c r="DB36" s="701"/>
      <c r="DC36" s="702"/>
      <c r="DD36" s="686">
        <v>13897636</v>
      </c>
      <c r="DE36" s="681"/>
      <c r="DF36" s="681"/>
      <c r="DG36" s="681"/>
      <c r="DH36" s="681"/>
      <c r="DI36" s="681"/>
      <c r="DJ36" s="681"/>
      <c r="DK36" s="682"/>
      <c r="DL36" s="686">
        <v>9618261</v>
      </c>
      <c r="DM36" s="681"/>
      <c r="DN36" s="681"/>
      <c r="DO36" s="681"/>
      <c r="DP36" s="681"/>
      <c r="DQ36" s="681"/>
      <c r="DR36" s="681"/>
      <c r="DS36" s="681"/>
      <c r="DT36" s="681"/>
      <c r="DU36" s="681"/>
      <c r="DV36" s="682"/>
      <c r="DW36" s="683">
        <v>5.4</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5767655</v>
      </c>
      <c r="S37" s="681"/>
      <c r="T37" s="681"/>
      <c r="U37" s="681"/>
      <c r="V37" s="681"/>
      <c r="W37" s="681"/>
      <c r="X37" s="681"/>
      <c r="Y37" s="682"/>
      <c r="Z37" s="713">
        <v>1.5</v>
      </c>
      <c r="AA37" s="713"/>
      <c r="AB37" s="713"/>
      <c r="AC37" s="713"/>
      <c r="AD37" s="714" t="s">
        <v>128</v>
      </c>
      <c r="AE37" s="714"/>
      <c r="AF37" s="714"/>
      <c r="AG37" s="714"/>
      <c r="AH37" s="714"/>
      <c r="AI37" s="714"/>
      <c r="AJ37" s="714"/>
      <c r="AK37" s="714"/>
      <c r="AL37" s="683" t="s">
        <v>128</v>
      </c>
      <c r="AM37" s="684"/>
      <c r="AN37" s="684"/>
      <c r="AO37" s="715"/>
      <c r="AQ37" s="723" t="s">
        <v>330</v>
      </c>
      <c r="AR37" s="724"/>
      <c r="AS37" s="724"/>
      <c r="AT37" s="724"/>
      <c r="AU37" s="724"/>
      <c r="AV37" s="724"/>
      <c r="AW37" s="724"/>
      <c r="AX37" s="724"/>
      <c r="AY37" s="725"/>
      <c r="AZ37" s="680">
        <v>4509000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1807307</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18797</v>
      </c>
      <c r="CS37" s="699"/>
      <c r="CT37" s="699"/>
      <c r="CU37" s="699"/>
      <c r="CV37" s="699"/>
      <c r="CW37" s="699"/>
      <c r="CX37" s="699"/>
      <c r="CY37" s="700"/>
      <c r="CZ37" s="683">
        <v>0</v>
      </c>
      <c r="DA37" s="701"/>
      <c r="DB37" s="701"/>
      <c r="DC37" s="702"/>
      <c r="DD37" s="686">
        <v>18797</v>
      </c>
      <c r="DE37" s="699"/>
      <c r="DF37" s="699"/>
      <c r="DG37" s="699"/>
      <c r="DH37" s="699"/>
      <c r="DI37" s="699"/>
      <c r="DJ37" s="699"/>
      <c r="DK37" s="700"/>
      <c r="DL37" s="686">
        <v>18797</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17228746</v>
      </c>
      <c r="S38" s="681"/>
      <c r="T38" s="681"/>
      <c r="U38" s="681"/>
      <c r="V38" s="681"/>
      <c r="W38" s="681"/>
      <c r="X38" s="681"/>
      <c r="Y38" s="682"/>
      <c r="Z38" s="713">
        <v>4.4000000000000004</v>
      </c>
      <c r="AA38" s="713"/>
      <c r="AB38" s="713"/>
      <c r="AC38" s="713"/>
      <c r="AD38" s="714">
        <v>168</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835872</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101029</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20299012</v>
      </c>
      <c r="CS38" s="681"/>
      <c r="CT38" s="681"/>
      <c r="CU38" s="681"/>
      <c r="CV38" s="681"/>
      <c r="CW38" s="681"/>
      <c r="CX38" s="681"/>
      <c r="CY38" s="682"/>
      <c r="CZ38" s="683">
        <v>5.3</v>
      </c>
      <c r="DA38" s="701"/>
      <c r="DB38" s="701"/>
      <c r="DC38" s="702"/>
      <c r="DD38" s="686">
        <v>16744348</v>
      </c>
      <c r="DE38" s="681"/>
      <c r="DF38" s="681"/>
      <c r="DG38" s="681"/>
      <c r="DH38" s="681"/>
      <c r="DI38" s="681"/>
      <c r="DJ38" s="681"/>
      <c r="DK38" s="682"/>
      <c r="DL38" s="686">
        <v>14438345</v>
      </c>
      <c r="DM38" s="681"/>
      <c r="DN38" s="681"/>
      <c r="DO38" s="681"/>
      <c r="DP38" s="681"/>
      <c r="DQ38" s="681"/>
      <c r="DR38" s="681"/>
      <c r="DS38" s="681"/>
      <c r="DT38" s="681"/>
      <c r="DU38" s="681"/>
      <c r="DV38" s="682"/>
      <c r="DW38" s="683">
        <v>8.1</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26749600</v>
      </c>
      <c r="S39" s="681"/>
      <c r="T39" s="681"/>
      <c r="U39" s="681"/>
      <c r="V39" s="681"/>
      <c r="W39" s="681"/>
      <c r="X39" s="681"/>
      <c r="Y39" s="682"/>
      <c r="Z39" s="713">
        <v>6.8</v>
      </c>
      <c r="AA39" s="713"/>
      <c r="AB39" s="713"/>
      <c r="AC39" s="713"/>
      <c r="AD39" s="714" t="s">
        <v>238</v>
      </c>
      <c r="AE39" s="714"/>
      <c r="AF39" s="714"/>
      <c r="AG39" s="714"/>
      <c r="AH39" s="714"/>
      <c r="AI39" s="714"/>
      <c r="AJ39" s="714"/>
      <c r="AK39" s="714"/>
      <c r="AL39" s="683" t="s">
        <v>276</v>
      </c>
      <c r="AM39" s="684"/>
      <c r="AN39" s="684"/>
      <c r="AO39" s="715"/>
      <c r="AQ39" s="723" t="s">
        <v>338</v>
      </c>
      <c r="AR39" s="724"/>
      <c r="AS39" s="724"/>
      <c r="AT39" s="724"/>
      <c r="AU39" s="724"/>
      <c r="AV39" s="724"/>
      <c r="AW39" s="724"/>
      <c r="AX39" s="724"/>
      <c r="AY39" s="725"/>
      <c r="AZ39" s="680">
        <v>159027</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150895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575941</v>
      </c>
      <c r="CS39" s="699"/>
      <c r="CT39" s="699"/>
      <c r="CU39" s="699"/>
      <c r="CV39" s="699"/>
      <c r="CW39" s="699"/>
      <c r="CX39" s="699"/>
      <c r="CY39" s="700"/>
      <c r="CZ39" s="683">
        <v>0.2</v>
      </c>
      <c r="DA39" s="701"/>
      <c r="DB39" s="701"/>
      <c r="DC39" s="702"/>
      <c r="DD39" s="686">
        <v>311352</v>
      </c>
      <c r="DE39" s="699"/>
      <c r="DF39" s="699"/>
      <c r="DG39" s="699"/>
      <c r="DH39" s="699"/>
      <c r="DI39" s="699"/>
      <c r="DJ39" s="699"/>
      <c r="DK39" s="700"/>
      <c r="DL39" s="686" t="s">
        <v>238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276</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238</v>
      </c>
      <c r="AM40" s="684"/>
      <c r="AN40" s="684"/>
      <c r="AO40" s="715"/>
      <c r="AQ40" s="723" t="s">
        <v>342</v>
      </c>
      <c r="AR40" s="724"/>
      <c r="AS40" s="724"/>
      <c r="AT40" s="724"/>
      <c r="AU40" s="724"/>
      <c r="AV40" s="724"/>
      <c r="AW40" s="724"/>
      <c r="AX40" s="724"/>
      <c r="AY40" s="725"/>
      <c r="AZ40" s="680" t="s">
        <v>238</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101</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13577357</v>
      </c>
      <c r="CS40" s="681"/>
      <c r="CT40" s="681"/>
      <c r="CU40" s="681"/>
      <c r="CV40" s="681"/>
      <c r="CW40" s="681"/>
      <c r="CX40" s="681"/>
      <c r="CY40" s="682"/>
      <c r="CZ40" s="683">
        <v>3.6</v>
      </c>
      <c r="DA40" s="701"/>
      <c r="DB40" s="701"/>
      <c r="DC40" s="702"/>
      <c r="DD40" s="686">
        <v>93060</v>
      </c>
      <c r="DE40" s="681"/>
      <c r="DF40" s="681"/>
      <c r="DG40" s="681"/>
      <c r="DH40" s="681"/>
      <c r="DI40" s="681"/>
      <c r="DJ40" s="681"/>
      <c r="DK40" s="682"/>
      <c r="DL40" s="686">
        <v>93060</v>
      </c>
      <c r="DM40" s="681"/>
      <c r="DN40" s="681"/>
      <c r="DO40" s="681"/>
      <c r="DP40" s="681"/>
      <c r="DQ40" s="681"/>
      <c r="DR40" s="681"/>
      <c r="DS40" s="681"/>
      <c r="DT40" s="681"/>
      <c r="DU40" s="681"/>
      <c r="DV40" s="682"/>
      <c r="DW40" s="683">
        <v>0.1</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238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238</v>
      </c>
      <c r="AM41" s="684"/>
      <c r="AN41" s="684"/>
      <c r="AO41" s="715"/>
      <c r="AQ41" s="723" t="s">
        <v>347</v>
      </c>
      <c r="AR41" s="724"/>
      <c r="AS41" s="724"/>
      <c r="AT41" s="724"/>
      <c r="AU41" s="724"/>
      <c r="AV41" s="724"/>
      <c r="AW41" s="724"/>
      <c r="AX41" s="724"/>
      <c r="AY41" s="725"/>
      <c r="AZ41" s="680">
        <v>4970441</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238</v>
      </c>
      <c r="CS41" s="699"/>
      <c r="CT41" s="699"/>
      <c r="CU41" s="699"/>
      <c r="CV41" s="699"/>
      <c r="CW41" s="699"/>
      <c r="CX41" s="699"/>
      <c r="CY41" s="700"/>
      <c r="CZ41" s="683" t="s">
        <v>128</v>
      </c>
      <c r="DA41" s="701"/>
      <c r="DB41" s="701"/>
      <c r="DC41" s="702"/>
      <c r="DD41" s="686" t="s">
        <v>238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14293763</v>
      </c>
      <c r="S42" s="681"/>
      <c r="T42" s="681"/>
      <c r="U42" s="681"/>
      <c r="V42" s="681"/>
      <c r="W42" s="681"/>
      <c r="X42" s="681"/>
      <c r="Y42" s="682"/>
      <c r="Z42" s="713">
        <v>3.7</v>
      </c>
      <c r="AA42" s="713"/>
      <c r="AB42" s="713"/>
      <c r="AC42" s="713"/>
      <c r="AD42" s="714" t="s">
        <v>128</v>
      </c>
      <c r="AE42" s="714"/>
      <c r="AF42" s="714"/>
      <c r="AG42" s="714"/>
      <c r="AH42" s="714"/>
      <c r="AI42" s="714"/>
      <c r="AJ42" s="714"/>
      <c r="AK42" s="714"/>
      <c r="AL42" s="683" t="s">
        <v>238</v>
      </c>
      <c r="AM42" s="684"/>
      <c r="AN42" s="684"/>
      <c r="AO42" s="715"/>
      <c r="AQ42" s="716" t="s">
        <v>351</v>
      </c>
      <c r="AR42" s="717"/>
      <c r="AS42" s="717"/>
      <c r="AT42" s="717"/>
      <c r="AU42" s="717"/>
      <c r="AV42" s="717"/>
      <c r="AW42" s="717"/>
      <c r="AX42" s="717"/>
      <c r="AY42" s="718"/>
      <c r="AZ42" s="664">
        <v>14492699</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295</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23284696</v>
      </c>
      <c r="CS42" s="681"/>
      <c r="CT42" s="681"/>
      <c r="CU42" s="681"/>
      <c r="CV42" s="681"/>
      <c r="CW42" s="681"/>
      <c r="CX42" s="681"/>
      <c r="CY42" s="682"/>
      <c r="CZ42" s="683">
        <v>6.1</v>
      </c>
      <c r="DA42" s="684"/>
      <c r="DB42" s="684"/>
      <c r="DC42" s="685"/>
      <c r="DD42" s="686">
        <v>5077639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391464488</v>
      </c>
      <c r="S43" s="703"/>
      <c r="T43" s="703"/>
      <c r="U43" s="703"/>
      <c r="V43" s="703"/>
      <c r="W43" s="703"/>
      <c r="X43" s="703"/>
      <c r="Y43" s="704"/>
      <c r="Z43" s="705">
        <v>100</v>
      </c>
      <c r="AA43" s="705"/>
      <c r="AB43" s="705"/>
      <c r="AC43" s="705"/>
      <c r="AD43" s="706">
        <v>162943055</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539221</v>
      </c>
      <c r="CS43" s="699"/>
      <c r="CT43" s="699"/>
      <c r="CU43" s="699"/>
      <c r="CV43" s="699"/>
      <c r="CW43" s="699"/>
      <c r="CX43" s="699"/>
      <c r="CY43" s="700"/>
      <c r="CZ43" s="683">
        <v>0.1</v>
      </c>
      <c r="DA43" s="701"/>
      <c r="DB43" s="701"/>
      <c r="DC43" s="702"/>
      <c r="DD43" s="686">
        <v>523064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21212388</v>
      </c>
      <c r="CS44" s="681"/>
      <c r="CT44" s="681"/>
      <c r="CU44" s="681"/>
      <c r="CV44" s="681"/>
      <c r="CW44" s="681"/>
      <c r="CX44" s="681"/>
      <c r="CY44" s="682"/>
      <c r="CZ44" s="683">
        <v>5.6</v>
      </c>
      <c r="DA44" s="684"/>
      <c r="DB44" s="684"/>
      <c r="DC44" s="685"/>
      <c r="DD44" s="686">
        <v>5038627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9899536</v>
      </c>
      <c r="CS45" s="699"/>
      <c r="CT45" s="699"/>
      <c r="CU45" s="699"/>
      <c r="CV45" s="699"/>
      <c r="CW45" s="699"/>
      <c r="CX45" s="699"/>
      <c r="CY45" s="700"/>
      <c r="CZ45" s="683">
        <v>2.6</v>
      </c>
      <c r="DA45" s="701"/>
      <c r="DB45" s="701"/>
      <c r="DC45" s="702"/>
      <c r="DD45" s="686">
        <v>568346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10445644</v>
      </c>
      <c r="CS46" s="681"/>
      <c r="CT46" s="681"/>
      <c r="CU46" s="681"/>
      <c r="CV46" s="681"/>
      <c r="CW46" s="681"/>
      <c r="CX46" s="681"/>
      <c r="CY46" s="682"/>
      <c r="CZ46" s="683">
        <v>2.7</v>
      </c>
      <c r="DA46" s="684"/>
      <c r="DB46" s="684"/>
      <c r="DC46" s="685"/>
      <c r="DD46" s="686">
        <v>3752573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2072308</v>
      </c>
      <c r="CS47" s="699"/>
      <c r="CT47" s="699"/>
      <c r="CU47" s="699"/>
      <c r="CV47" s="699"/>
      <c r="CW47" s="699"/>
      <c r="CX47" s="699"/>
      <c r="CY47" s="700"/>
      <c r="CZ47" s="683">
        <v>0.5</v>
      </c>
      <c r="DA47" s="701"/>
      <c r="DB47" s="701"/>
      <c r="DC47" s="702"/>
      <c r="DD47" s="686">
        <v>39012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380200171</v>
      </c>
      <c r="CS49" s="665"/>
      <c r="CT49" s="665"/>
      <c r="CU49" s="665"/>
      <c r="CV49" s="665"/>
      <c r="CW49" s="665"/>
      <c r="CX49" s="665"/>
      <c r="CY49" s="666"/>
      <c r="CZ49" s="667">
        <v>100</v>
      </c>
      <c r="DA49" s="668"/>
      <c r="DB49" s="668"/>
      <c r="DC49" s="669"/>
      <c r="DD49" s="670">
        <v>190691801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KyzS7JQSYSTzfZHQTTU2g3xue7DqSc2dRZK6YQ0cYs02L2PMNKCWNdet0NsDom4zZYgzpTKSjRib+5Jk6vGOA==" saltValue="tnLhIAJ64vM5Rh867BQSig==" spinCount="100000" sheet="1" objects="1" scenarios="1"/>
  <customSheetViews>
    <customSheetView guid="{EE1B3033-64A5-47EB-A8C7-A9207A383B6B}"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390451</v>
      </c>
      <c r="R7" s="1200"/>
      <c r="S7" s="1200"/>
      <c r="T7" s="1200"/>
      <c r="U7" s="1200"/>
      <c r="V7" s="1200">
        <v>379586</v>
      </c>
      <c r="W7" s="1200"/>
      <c r="X7" s="1200"/>
      <c r="Y7" s="1200"/>
      <c r="Z7" s="1200"/>
      <c r="AA7" s="1200">
        <f>Q7-V7</f>
        <v>10865</v>
      </c>
      <c r="AB7" s="1200"/>
      <c r="AC7" s="1200"/>
      <c r="AD7" s="1200"/>
      <c r="AE7" s="1201"/>
      <c r="AF7" s="1202">
        <v>10048</v>
      </c>
      <c r="AG7" s="1203"/>
      <c r="AH7" s="1203"/>
      <c r="AI7" s="1203"/>
      <c r="AJ7" s="1204"/>
      <c r="AK7" s="1186"/>
      <c r="AL7" s="1187"/>
      <c r="AM7" s="1187"/>
      <c r="AN7" s="1187"/>
      <c r="AO7" s="1187"/>
      <c r="AP7" s="1187">
        <v>283186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608</v>
      </c>
      <c r="BS7" s="1190" t="s">
        <v>596</v>
      </c>
      <c r="BT7" s="1191"/>
      <c r="BU7" s="1191"/>
      <c r="BV7" s="1191"/>
      <c r="BW7" s="1191"/>
      <c r="BX7" s="1191"/>
      <c r="BY7" s="1191"/>
      <c r="BZ7" s="1191"/>
      <c r="CA7" s="1191"/>
      <c r="CB7" s="1191"/>
      <c r="CC7" s="1191"/>
      <c r="CD7" s="1191"/>
      <c r="CE7" s="1191"/>
      <c r="CF7" s="1191"/>
      <c r="CG7" s="1192"/>
      <c r="CH7" s="1183">
        <v>1</v>
      </c>
      <c r="CI7" s="1184"/>
      <c r="CJ7" s="1184"/>
      <c r="CK7" s="1184"/>
      <c r="CL7" s="1185"/>
      <c r="CM7" s="1183">
        <v>189</v>
      </c>
      <c r="CN7" s="1184"/>
      <c r="CO7" s="1184"/>
      <c r="CP7" s="1184"/>
      <c r="CQ7" s="1185"/>
      <c r="CR7" s="1183">
        <v>10</v>
      </c>
      <c r="CS7" s="1184"/>
      <c r="CT7" s="1184"/>
      <c r="CU7" s="1184"/>
      <c r="CV7" s="1185"/>
      <c r="CW7" s="1183">
        <v>0</v>
      </c>
      <c r="CX7" s="1184"/>
      <c r="CY7" s="1184"/>
      <c r="CZ7" s="1184"/>
      <c r="DA7" s="1185"/>
      <c r="DB7" s="1183">
        <v>0</v>
      </c>
      <c r="DC7" s="1184"/>
      <c r="DD7" s="1184"/>
      <c r="DE7" s="1184"/>
      <c r="DF7" s="1185"/>
      <c r="DG7" s="1183">
        <v>1845</v>
      </c>
      <c r="DH7" s="1184"/>
      <c r="DI7" s="1184"/>
      <c r="DJ7" s="1184"/>
      <c r="DK7" s="1185"/>
      <c r="DL7" s="1183">
        <v>0</v>
      </c>
      <c r="DM7" s="1184"/>
      <c r="DN7" s="1184"/>
      <c r="DO7" s="1184"/>
      <c r="DP7" s="1185"/>
      <c r="DQ7" s="1183">
        <v>1845</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488</v>
      </c>
      <c r="R8" s="1139"/>
      <c r="S8" s="1139"/>
      <c r="T8" s="1139"/>
      <c r="U8" s="1139"/>
      <c r="V8" s="1139">
        <v>157</v>
      </c>
      <c r="W8" s="1139"/>
      <c r="X8" s="1139"/>
      <c r="Y8" s="1139"/>
      <c r="Z8" s="1139"/>
      <c r="AA8" s="1139">
        <f>Q8-V8</f>
        <v>331</v>
      </c>
      <c r="AB8" s="1139"/>
      <c r="AC8" s="1139"/>
      <c r="AD8" s="1139"/>
      <c r="AE8" s="1140"/>
      <c r="AF8" s="1114">
        <v>0</v>
      </c>
      <c r="AG8" s="1115"/>
      <c r="AH8" s="1115"/>
      <c r="AI8" s="1115"/>
      <c r="AJ8" s="1116"/>
      <c r="AK8" s="1181"/>
      <c r="AL8" s="1182"/>
      <c r="AM8" s="1182"/>
      <c r="AN8" s="1182"/>
      <c r="AO8" s="1182"/>
      <c r="AP8" s="1182">
        <v>1107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608</v>
      </c>
      <c r="BS8" s="1109" t="s">
        <v>597</v>
      </c>
      <c r="BT8" s="1110"/>
      <c r="BU8" s="1110"/>
      <c r="BV8" s="1110"/>
      <c r="BW8" s="1110"/>
      <c r="BX8" s="1110"/>
      <c r="BY8" s="1110"/>
      <c r="BZ8" s="1110"/>
      <c r="CA8" s="1110"/>
      <c r="CB8" s="1110"/>
      <c r="CC8" s="1110"/>
      <c r="CD8" s="1110"/>
      <c r="CE8" s="1110"/>
      <c r="CF8" s="1110"/>
      <c r="CG8" s="1111"/>
      <c r="CH8" s="1084">
        <v>96</v>
      </c>
      <c r="CI8" s="1085"/>
      <c r="CJ8" s="1085"/>
      <c r="CK8" s="1085"/>
      <c r="CL8" s="1086"/>
      <c r="CM8" s="1084">
        <v>5155</v>
      </c>
      <c r="CN8" s="1085"/>
      <c r="CO8" s="1085"/>
      <c r="CP8" s="1085"/>
      <c r="CQ8" s="1086"/>
      <c r="CR8" s="1084">
        <v>202</v>
      </c>
      <c r="CS8" s="1085"/>
      <c r="CT8" s="1085"/>
      <c r="CU8" s="1085"/>
      <c r="CV8" s="1086"/>
      <c r="CW8" s="1084">
        <v>198</v>
      </c>
      <c r="CX8" s="1085"/>
      <c r="CY8" s="1085"/>
      <c r="CZ8" s="1085"/>
      <c r="DA8" s="1086"/>
      <c r="DB8" s="1084">
        <v>0</v>
      </c>
      <c r="DC8" s="1085"/>
      <c r="DD8" s="1085"/>
      <c r="DE8" s="1085"/>
      <c r="DF8" s="1086"/>
      <c r="DG8" s="1084">
        <v>0</v>
      </c>
      <c r="DH8" s="1085"/>
      <c r="DI8" s="1085"/>
      <c r="DJ8" s="1085"/>
      <c r="DK8" s="1086"/>
      <c r="DL8" s="1084">
        <v>190</v>
      </c>
      <c r="DM8" s="1085"/>
      <c r="DN8" s="1085"/>
      <c r="DO8" s="1085"/>
      <c r="DP8" s="1086"/>
      <c r="DQ8" s="1084">
        <v>190</v>
      </c>
      <c r="DR8" s="1085"/>
      <c r="DS8" s="1085"/>
      <c r="DT8" s="1085"/>
      <c r="DU8" s="1086"/>
      <c r="DV8" s="1087"/>
      <c r="DW8" s="1088"/>
      <c r="DX8" s="1088"/>
      <c r="DY8" s="1088"/>
      <c r="DZ8" s="1089"/>
      <c r="EA8" s="256"/>
    </row>
    <row r="9" spans="1:131" s="257" customFormat="1" ht="26.25" customHeight="1" x14ac:dyDescent="0.2">
      <c r="A9" s="263">
        <v>3</v>
      </c>
      <c r="B9" s="1132" t="s">
        <v>389</v>
      </c>
      <c r="C9" s="1133"/>
      <c r="D9" s="1133"/>
      <c r="E9" s="1133"/>
      <c r="F9" s="1133"/>
      <c r="G9" s="1133"/>
      <c r="H9" s="1133"/>
      <c r="I9" s="1133"/>
      <c r="J9" s="1133"/>
      <c r="K9" s="1133"/>
      <c r="L9" s="1133"/>
      <c r="M9" s="1133"/>
      <c r="N9" s="1133"/>
      <c r="O9" s="1133"/>
      <c r="P9" s="1134"/>
      <c r="Q9" s="1138">
        <v>53047</v>
      </c>
      <c r="R9" s="1139"/>
      <c r="S9" s="1139"/>
      <c r="T9" s="1139"/>
      <c r="U9" s="1139"/>
      <c r="V9" s="1139">
        <v>53047</v>
      </c>
      <c r="W9" s="1139"/>
      <c r="X9" s="1139"/>
      <c r="Y9" s="1139"/>
      <c r="Z9" s="1139"/>
      <c r="AA9" s="1139">
        <f>Q9-V9</f>
        <v>0</v>
      </c>
      <c r="AB9" s="1139"/>
      <c r="AC9" s="1139"/>
      <c r="AD9" s="1139"/>
      <c r="AE9" s="1140"/>
      <c r="AF9" s="1114" t="s">
        <v>390</v>
      </c>
      <c r="AG9" s="1115"/>
      <c r="AH9" s="1115"/>
      <c r="AI9" s="1115"/>
      <c r="AJ9" s="1116"/>
      <c r="AK9" s="1181"/>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t="s">
        <v>608</v>
      </c>
      <c r="BS9" s="1109" t="s">
        <v>598</v>
      </c>
      <c r="BT9" s="1110"/>
      <c r="BU9" s="1110"/>
      <c r="BV9" s="1110"/>
      <c r="BW9" s="1110"/>
      <c r="BX9" s="1110"/>
      <c r="BY9" s="1110"/>
      <c r="BZ9" s="1110"/>
      <c r="CA9" s="1110"/>
      <c r="CB9" s="1110"/>
      <c r="CC9" s="1110"/>
      <c r="CD9" s="1110"/>
      <c r="CE9" s="1110"/>
      <c r="CF9" s="1110"/>
      <c r="CG9" s="1111"/>
      <c r="CH9" s="1084">
        <v>-28</v>
      </c>
      <c r="CI9" s="1085"/>
      <c r="CJ9" s="1085"/>
      <c r="CK9" s="1085"/>
      <c r="CL9" s="1086"/>
      <c r="CM9" s="1084">
        <v>1189</v>
      </c>
      <c r="CN9" s="1085"/>
      <c r="CO9" s="1085"/>
      <c r="CP9" s="1085"/>
      <c r="CQ9" s="1086"/>
      <c r="CR9" s="1084">
        <v>0</v>
      </c>
      <c r="CS9" s="1085"/>
      <c r="CT9" s="1085"/>
      <c r="CU9" s="1085"/>
      <c r="CV9" s="1086"/>
      <c r="CW9" s="1084">
        <v>560</v>
      </c>
      <c r="CX9" s="1085"/>
      <c r="CY9" s="1085"/>
      <c r="CZ9" s="1085"/>
      <c r="DA9" s="1086"/>
      <c r="DB9" s="1084">
        <v>0</v>
      </c>
      <c r="DC9" s="1085"/>
      <c r="DD9" s="1085"/>
      <c r="DE9" s="1085"/>
      <c r="DF9" s="1086"/>
      <c r="DG9" s="1084">
        <v>0</v>
      </c>
      <c r="DH9" s="1085"/>
      <c r="DI9" s="1085"/>
      <c r="DJ9" s="1085"/>
      <c r="DK9" s="1086"/>
      <c r="DL9" s="1084">
        <v>490</v>
      </c>
      <c r="DM9" s="1085"/>
      <c r="DN9" s="1085"/>
      <c r="DO9" s="1085"/>
      <c r="DP9" s="1086"/>
      <c r="DQ9" s="1084">
        <v>490</v>
      </c>
      <c r="DR9" s="1085"/>
      <c r="DS9" s="1085"/>
      <c r="DT9" s="1085"/>
      <c r="DU9" s="1086"/>
      <c r="DV9" s="1087"/>
      <c r="DW9" s="1088"/>
      <c r="DX9" s="1088"/>
      <c r="DY9" s="1088"/>
      <c r="DZ9" s="1089"/>
      <c r="EA9" s="256"/>
    </row>
    <row r="10" spans="1:131" s="257" customFormat="1" ht="26.25" customHeight="1" x14ac:dyDescent="0.2">
      <c r="A10" s="263">
        <v>4</v>
      </c>
      <c r="B10" s="1132" t="s">
        <v>391</v>
      </c>
      <c r="C10" s="1133"/>
      <c r="D10" s="1133"/>
      <c r="E10" s="1133"/>
      <c r="F10" s="1133"/>
      <c r="G10" s="1133"/>
      <c r="H10" s="1133"/>
      <c r="I10" s="1133"/>
      <c r="J10" s="1133"/>
      <c r="K10" s="1133"/>
      <c r="L10" s="1133"/>
      <c r="M10" s="1133"/>
      <c r="N10" s="1133"/>
      <c r="O10" s="1133"/>
      <c r="P10" s="1134"/>
      <c r="Q10" s="1138">
        <v>910</v>
      </c>
      <c r="R10" s="1139"/>
      <c r="S10" s="1139"/>
      <c r="T10" s="1139"/>
      <c r="U10" s="1139"/>
      <c r="V10" s="1139">
        <v>910</v>
      </c>
      <c r="W10" s="1139"/>
      <c r="X10" s="1139"/>
      <c r="Y10" s="1139"/>
      <c r="Z10" s="1139"/>
      <c r="AA10" s="1139">
        <f>Q10-V10</f>
        <v>0</v>
      </c>
      <c r="AB10" s="1139"/>
      <c r="AC10" s="1139"/>
      <c r="AD10" s="1139"/>
      <c r="AE10" s="1140"/>
      <c r="AF10" s="1114" t="s">
        <v>390</v>
      </c>
      <c r="AG10" s="1115"/>
      <c r="AH10" s="1115"/>
      <c r="AI10" s="1115"/>
      <c r="AJ10" s="1116"/>
      <c r="AK10" s="1181"/>
      <c r="AL10" s="1182"/>
      <c r="AM10" s="1182"/>
      <c r="AN10" s="1182"/>
      <c r="AO10" s="1182"/>
      <c r="AP10" s="1182">
        <v>4214</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599</v>
      </c>
      <c r="BT10" s="1110"/>
      <c r="BU10" s="1110"/>
      <c r="BV10" s="1110"/>
      <c r="BW10" s="1110"/>
      <c r="BX10" s="1110"/>
      <c r="BY10" s="1110"/>
      <c r="BZ10" s="1110"/>
      <c r="CA10" s="1110"/>
      <c r="CB10" s="1110"/>
      <c r="CC10" s="1110"/>
      <c r="CD10" s="1110"/>
      <c r="CE10" s="1110"/>
      <c r="CF10" s="1110"/>
      <c r="CG10" s="1111"/>
      <c r="CH10" s="1084">
        <v>22</v>
      </c>
      <c r="CI10" s="1085"/>
      <c r="CJ10" s="1085"/>
      <c r="CK10" s="1085"/>
      <c r="CL10" s="1086"/>
      <c r="CM10" s="1084">
        <v>576</v>
      </c>
      <c r="CN10" s="1085"/>
      <c r="CO10" s="1085"/>
      <c r="CP10" s="1085"/>
      <c r="CQ10" s="1086"/>
      <c r="CR10" s="1084">
        <v>100</v>
      </c>
      <c r="CS10" s="1085"/>
      <c r="CT10" s="1085"/>
      <c r="CU10" s="1085"/>
      <c r="CV10" s="1086"/>
      <c r="CW10" s="1084">
        <v>234</v>
      </c>
      <c r="CX10" s="1085"/>
      <c r="CY10" s="1085"/>
      <c r="CZ10" s="1085"/>
      <c r="DA10" s="1086"/>
      <c r="DB10" s="1084">
        <v>0</v>
      </c>
      <c r="DC10" s="1085"/>
      <c r="DD10" s="1085"/>
      <c r="DE10" s="1085"/>
      <c r="DF10" s="1086"/>
      <c r="DG10" s="1084">
        <v>0</v>
      </c>
      <c r="DH10" s="1085"/>
      <c r="DI10" s="1085"/>
      <c r="DJ10" s="1085"/>
      <c r="DK10" s="1086"/>
      <c r="DL10" s="1084">
        <v>0</v>
      </c>
      <c r="DM10" s="1085"/>
      <c r="DN10" s="1085"/>
      <c r="DO10" s="1085"/>
      <c r="DP10" s="1086"/>
      <c r="DQ10" s="1084">
        <v>0</v>
      </c>
      <c r="DR10" s="1085"/>
      <c r="DS10" s="1085"/>
      <c r="DT10" s="1085"/>
      <c r="DU10" s="1086"/>
      <c r="DV10" s="1087"/>
      <c r="DW10" s="1088"/>
      <c r="DX10" s="1088"/>
      <c r="DY10" s="1088"/>
      <c r="DZ10" s="1089"/>
      <c r="EA10" s="256"/>
    </row>
    <row r="11" spans="1:131" s="257" customFormat="1" ht="26.25" customHeight="1" x14ac:dyDescent="0.2">
      <c r="A11" s="263">
        <v>5</v>
      </c>
      <c r="B11" s="1132" t="s">
        <v>392</v>
      </c>
      <c r="C11" s="1133"/>
      <c r="D11" s="1133"/>
      <c r="E11" s="1133"/>
      <c r="F11" s="1133"/>
      <c r="G11" s="1133"/>
      <c r="H11" s="1133"/>
      <c r="I11" s="1133"/>
      <c r="J11" s="1133"/>
      <c r="K11" s="1133"/>
      <c r="L11" s="1133"/>
      <c r="M11" s="1133"/>
      <c r="N11" s="1133"/>
      <c r="O11" s="1133"/>
      <c r="P11" s="1134"/>
      <c r="Q11" s="1138">
        <v>857</v>
      </c>
      <c r="R11" s="1139"/>
      <c r="S11" s="1139"/>
      <c r="T11" s="1139"/>
      <c r="U11" s="1139"/>
      <c r="V11" s="1139">
        <v>793</v>
      </c>
      <c r="W11" s="1139"/>
      <c r="X11" s="1139"/>
      <c r="Y11" s="1139"/>
      <c r="Z11" s="1139"/>
      <c r="AA11" s="1139">
        <f>Q11-V11</f>
        <v>64</v>
      </c>
      <c r="AB11" s="1139"/>
      <c r="AC11" s="1139"/>
      <c r="AD11" s="1139"/>
      <c r="AE11" s="1140"/>
      <c r="AF11" s="1114">
        <v>37</v>
      </c>
      <c r="AG11" s="1115"/>
      <c r="AH11" s="1115"/>
      <c r="AI11" s="1115"/>
      <c r="AJ11" s="1116"/>
      <c r="AK11" s="1181"/>
      <c r="AL11" s="1182"/>
      <c r="AM11" s="1182"/>
      <c r="AN11" s="1182"/>
      <c r="AO11" s="1182"/>
      <c r="AP11" s="1182">
        <v>1897</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600</v>
      </c>
      <c r="BT11" s="1110"/>
      <c r="BU11" s="1110"/>
      <c r="BV11" s="1110"/>
      <c r="BW11" s="1110"/>
      <c r="BX11" s="1110"/>
      <c r="BY11" s="1110"/>
      <c r="BZ11" s="1110"/>
      <c r="CA11" s="1110"/>
      <c r="CB11" s="1110"/>
      <c r="CC11" s="1110"/>
      <c r="CD11" s="1110"/>
      <c r="CE11" s="1110"/>
      <c r="CF11" s="1110"/>
      <c r="CG11" s="1111"/>
      <c r="CH11" s="1084">
        <v>10</v>
      </c>
      <c r="CI11" s="1085"/>
      <c r="CJ11" s="1085"/>
      <c r="CK11" s="1085"/>
      <c r="CL11" s="1086"/>
      <c r="CM11" s="1084">
        <v>257</v>
      </c>
      <c r="CN11" s="1085"/>
      <c r="CO11" s="1085"/>
      <c r="CP11" s="1085"/>
      <c r="CQ11" s="1086"/>
      <c r="CR11" s="1084">
        <v>49</v>
      </c>
      <c r="CS11" s="1085"/>
      <c r="CT11" s="1085"/>
      <c r="CU11" s="1085"/>
      <c r="CV11" s="1086"/>
      <c r="CW11" s="1084">
        <v>81</v>
      </c>
      <c r="CX11" s="1085"/>
      <c r="CY11" s="1085"/>
      <c r="CZ11" s="1085"/>
      <c r="DA11" s="1086"/>
      <c r="DB11" s="1084">
        <v>0</v>
      </c>
      <c r="DC11" s="1085"/>
      <c r="DD11" s="1085"/>
      <c r="DE11" s="1085"/>
      <c r="DF11" s="1086"/>
      <c r="DG11" s="1084">
        <v>0</v>
      </c>
      <c r="DH11" s="1085"/>
      <c r="DI11" s="1085"/>
      <c r="DJ11" s="1085"/>
      <c r="DK11" s="1086"/>
      <c r="DL11" s="1084">
        <v>0</v>
      </c>
      <c r="DM11" s="1085"/>
      <c r="DN11" s="1085"/>
      <c r="DO11" s="1085"/>
      <c r="DP11" s="1086"/>
      <c r="DQ11" s="1084">
        <v>0</v>
      </c>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601</v>
      </c>
      <c r="BT12" s="1110"/>
      <c r="BU12" s="1110"/>
      <c r="BV12" s="1110"/>
      <c r="BW12" s="1110"/>
      <c r="BX12" s="1110"/>
      <c r="BY12" s="1110"/>
      <c r="BZ12" s="1110"/>
      <c r="CA12" s="1110"/>
      <c r="CB12" s="1110"/>
      <c r="CC12" s="1110"/>
      <c r="CD12" s="1110"/>
      <c r="CE12" s="1110"/>
      <c r="CF12" s="1110"/>
      <c r="CG12" s="1111"/>
      <c r="CH12" s="1084">
        <v>-32</v>
      </c>
      <c r="CI12" s="1085"/>
      <c r="CJ12" s="1085"/>
      <c r="CK12" s="1085"/>
      <c r="CL12" s="1086"/>
      <c r="CM12" s="1084">
        <v>551</v>
      </c>
      <c r="CN12" s="1085"/>
      <c r="CO12" s="1085"/>
      <c r="CP12" s="1085"/>
      <c r="CQ12" s="1086"/>
      <c r="CR12" s="1084">
        <v>80</v>
      </c>
      <c r="CS12" s="1085"/>
      <c r="CT12" s="1085"/>
      <c r="CU12" s="1085"/>
      <c r="CV12" s="1086"/>
      <c r="CW12" s="1084">
        <v>52</v>
      </c>
      <c r="CX12" s="1085"/>
      <c r="CY12" s="1085"/>
      <c r="CZ12" s="1085"/>
      <c r="DA12" s="1086"/>
      <c r="DB12" s="1084">
        <v>0</v>
      </c>
      <c r="DC12" s="1085"/>
      <c r="DD12" s="1085"/>
      <c r="DE12" s="1085"/>
      <c r="DF12" s="1086"/>
      <c r="DG12" s="1084">
        <v>0</v>
      </c>
      <c r="DH12" s="1085"/>
      <c r="DI12" s="1085"/>
      <c r="DJ12" s="1085"/>
      <c r="DK12" s="1086"/>
      <c r="DL12" s="1084">
        <v>0</v>
      </c>
      <c r="DM12" s="1085"/>
      <c r="DN12" s="1085"/>
      <c r="DO12" s="1085"/>
      <c r="DP12" s="1086"/>
      <c r="DQ12" s="1084">
        <v>0</v>
      </c>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602</v>
      </c>
      <c r="BT13" s="1110"/>
      <c r="BU13" s="1110"/>
      <c r="BV13" s="1110"/>
      <c r="BW13" s="1110"/>
      <c r="BX13" s="1110"/>
      <c r="BY13" s="1110"/>
      <c r="BZ13" s="1110"/>
      <c r="CA13" s="1110"/>
      <c r="CB13" s="1110"/>
      <c r="CC13" s="1110"/>
      <c r="CD13" s="1110"/>
      <c r="CE13" s="1110"/>
      <c r="CF13" s="1110"/>
      <c r="CG13" s="1111"/>
      <c r="CH13" s="1084">
        <v>9</v>
      </c>
      <c r="CI13" s="1085"/>
      <c r="CJ13" s="1085"/>
      <c r="CK13" s="1085"/>
      <c r="CL13" s="1086"/>
      <c r="CM13" s="1084">
        <v>252</v>
      </c>
      <c r="CN13" s="1085"/>
      <c r="CO13" s="1085"/>
      <c r="CP13" s="1085"/>
      <c r="CQ13" s="1086"/>
      <c r="CR13" s="1084">
        <v>80</v>
      </c>
      <c r="CS13" s="1085"/>
      <c r="CT13" s="1085"/>
      <c r="CU13" s="1085"/>
      <c r="CV13" s="1086"/>
      <c r="CW13" s="1084">
        <v>71</v>
      </c>
      <c r="CX13" s="1085"/>
      <c r="CY13" s="1085"/>
      <c r="CZ13" s="1085"/>
      <c r="DA13" s="1086"/>
      <c r="DB13" s="1084">
        <v>0</v>
      </c>
      <c r="DC13" s="1085"/>
      <c r="DD13" s="1085"/>
      <c r="DE13" s="1085"/>
      <c r="DF13" s="1086"/>
      <c r="DG13" s="1084">
        <v>0</v>
      </c>
      <c r="DH13" s="1085"/>
      <c r="DI13" s="1085"/>
      <c r="DJ13" s="1085"/>
      <c r="DK13" s="1086"/>
      <c r="DL13" s="1084">
        <v>0</v>
      </c>
      <c r="DM13" s="1085"/>
      <c r="DN13" s="1085"/>
      <c r="DO13" s="1085"/>
      <c r="DP13" s="1086"/>
      <c r="DQ13" s="1084">
        <v>0</v>
      </c>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603</v>
      </c>
      <c r="BT14" s="1110"/>
      <c r="BU14" s="1110"/>
      <c r="BV14" s="1110"/>
      <c r="BW14" s="1110"/>
      <c r="BX14" s="1110"/>
      <c r="BY14" s="1110"/>
      <c r="BZ14" s="1110"/>
      <c r="CA14" s="1110"/>
      <c r="CB14" s="1110"/>
      <c r="CC14" s="1110"/>
      <c r="CD14" s="1110"/>
      <c r="CE14" s="1110"/>
      <c r="CF14" s="1110"/>
      <c r="CG14" s="1111"/>
      <c r="CH14" s="1084">
        <v>3</v>
      </c>
      <c r="CI14" s="1085"/>
      <c r="CJ14" s="1085"/>
      <c r="CK14" s="1085"/>
      <c r="CL14" s="1086"/>
      <c r="CM14" s="1084">
        <v>81</v>
      </c>
      <c r="CN14" s="1085"/>
      <c r="CO14" s="1085"/>
      <c r="CP14" s="1085"/>
      <c r="CQ14" s="1086"/>
      <c r="CR14" s="1084">
        <v>0</v>
      </c>
      <c r="CS14" s="1085"/>
      <c r="CT14" s="1085"/>
      <c r="CU14" s="1085"/>
      <c r="CV14" s="1086"/>
      <c r="CW14" s="1084">
        <v>66</v>
      </c>
      <c r="CX14" s="1085"/>
      <c r="CY14" s="1085"/>
      <c r="CZ14" s="1085"/>
      <c r="DA14" s="1086"/>
      <c r="DB14" s="1084">
        <v>28</v>
      </c>
      <c r="DC14" s="1085"/>
      <c r="DD14" s="1085"/>
      <c r="DE14" s="1085"/>
      <c r="DF14" s="1086"/>
      <c r="DG14" s="1084">
        <v>0</v>
      </c>
      <c r="DH14" s="1085"/>
      <c r="DI14" s="1085"/>
      <c r="DJ14" s="1085"/>
      <c r="DK14" s="1086"/>
      <c r="DL14" s="1084">
        <v>0</v>
      </c>
      <c r="DM14" s="1085"/>
      <c r="DN14" s="1085"/>
      <c r="DO14" s="1085"/>
      <c r="DP14" s="1086"/>
      <c r="DQ14" s="1084">
        <v>0</v>
      </c>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604</v>
      </c>
      <c r="BT15" s="1110"/>
      <c r="BU15" s="1110"/>
      <c r="BV15" s="1110"/>
      <c r="BW15" s="1110"/>
      <c r="BX15" s="1110"/>
      <c r="BY15" s="1110"/>
      <c r="BZ15" s="1110"/>
      <c r="CA15" s="1110"/>
      <c r="CB15" s="1110"/>
      <c r="CC15" s="1110"/>
      <c r="CD15" s="1110"/>
      <c r="CE15" s="1110"/>
      <c r="CF15" s="1110"/>
      <c r="CG15" s="1111"/>
      <c r="CH15" s="1084">
        <v>11</v>
      </c>
      <c r="CI15" s="1085"/>
      <c r="CJ15" s="1085"/>
      <c r="CK15" s="1085"/>
      <c r="CL15" s="1086"/>
      <c r="CM15" s="1084">
        <v>14</v>
      </c>
      <c r="CN15" s="1085"/>
      <c r="CO15" s="1085"/>
      <c r="CP15" s="1085"/>
      <c r="CQ15" s="1086"/>
      <c r="CR15" s="1084">
        <v>0</v>
      </c>
      <c r="CS15" s="1085"/>
      <c r="CT15" s="1085"/>
      <c r="CU15" s="1085"/>
      <c r="CV15" s="1086"/>
      <c r="CW15" s="1084">
        <v>15</v>
      </c>
      <c r="CX15" s="1085"/>
      <c r="CY15" s="1085"/>
      <c r="CZ15" s="1085"/>
      <c r="DA15" s="1086"/>
      <c r="DB15" s="1084">
        <v>0</v>
      </c>
      <c r="DC15" s="1085"/>
      <c r="DD15" s="1085"/>
      <c r="DE15" s="1085"/>
      <c r="DF15" s="1086"/>
      <c r="DG15" s="1084">
        <v>0</v>
      </c>
      <c r="DH15" s="1085"/>
      <c r="DI15" s="1085"/>
      <c r="DJ15" s="1085"/>
      <c r="DK15" s="1086"/>
      <c r="DL15" s="1084">
        <v>0</v>
      </c>
      <c r="DM15" s="1085"/>
      <c r="DN15" s="1085"/>
      <c r="DO15" s="1085"/>
      <c r="DP15" s="1086"/>
      <c r="DQ15" s="1084">
        <v>0</v>
      </c>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t="s">
        <v>605</v>
      </c>
      <c r="BT16" s="1110"/>
      <c r="BU16" s="1110"/>
      <c r="BV16" s="1110"/>
      <c r="BW16" s="1110"/>
      <c r="BX16" s="1110"/>
      <c r="BY16" s="1110"/>
      <c r="BZ16" s="1110"/>
      <c r="CA16" s="1110"/>
      <c r="CB16" s="1110"/>
      <c r="CC16" s="1110"/>
      <c r="CD16" s="1110"/>
      <c r="CE16" s="1110"/>
      <c r="CF16" s="1110"/>
      <c r="CG16" s="1111"/>
      <c r="CH16" s="1084">
        <v>39</v>
      </c>
      <c r="CI16" s="1085"/>
      <c r="CJ16" s="1085"/>
      <c r="CK16" s="1085"/>
      <c r="CL16" s="1086"/>
      <c r="CM16" s="1084">
        <v>2516</v>
      </c>
      <c r="CN16" s="1085"/>
      <c r="CO16" s="1085"/>
      <c r="CP16" s="1085"/>
      <c r="CQ16" s="1086"/>
      <c r="CR16" s="1084">
        <v>1135</v>
      </c>
      <c r="CS16" s="1085"/>
      <c r="CT16" s="1085"/>
      <c r="CU16" s="1085"/>
      <c r="CV16" s="1086"/>
      <c r="CW16" s="1084">
        <v>0</v>
      </c>
      <c r="CX16" s="1085"/>
      <c r="CY16" s="1085"/>
      <c r="CZ16" s="1085"/>
      <c r="DA16" s="1086"/>
      <c r="DB16" s="1084">
        <v>0</v>
      </c>
      <c r="DC16" s="1085"/>
      <c r="DD16" s="1085"/>
      <c r="DE16" s="1085"/>
      <c r="DF16" s="1086"/>
      <c r="DG16" s="1084">
        <v>0</v>
      </c>
      <c r="DH16" s="1085"/>
      <c r="DI16" s="1085"/>
      <c r="DJ16" s="1085"/>
      <c r="DK16" s="1086"/>
      <c r="DL16" s="1084">
        <v>0</v>
      </c>
      <c r="DM16" s="1085"/>
      <c r="DN16" s="1085"/>
      <c r="DO16" s="1085"/>
      <c r="DP16" s="1086"/>
      <c r="DQ16" s="1084">
        <v>0</v>
      </c>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t="s">
        <v>606</v>
      </c>
      <c r="BT17" s="1110"/>
      <c r="BU17" s="1110"/>
      <c r="BV17" s="1110"/>
      <c r="BW17" s="1110"/>
      <c r="BX17" s="1110"/>
      <c r="BY17" s="1110"/>
      <c r="BZ17" s="1110"/>
      <c r="CA17" s="1110"/>
      <c r="CB17" s="1110"/>
      <c r="CC17" s="1110"/>
      <c r="CD17" s="1110"/>
      <c r="CE17" s="1110"/>
      <c r="CF17" s="1110"/>
      <c r="CG17" s="1111"/>
      <c r="CH17" s="1084">
        <v>6</v>
      </c>
      <c r="CI17" s="1085"/>
      <c r="CJ17" s="1085"/>
      <c r="CK17" s="1085"/>
      <c r="CL17" s="1086"/>
      <c r="CM17" s="1084">
        <v>452</v>
      </c>
      <c r="CN17" s="1085"/>
      <c r="CO17" s="1085"/>
      <c r="CP17" s="1085"/>
      <c r="CQ17" s="1086"/>
      <c r="CR17" s="1084">
        <v>3</v>
      </c>
      <c r="CS17" s="1085"/>
      <c r="CT17" s="1085"/>
      <c r="CU17" s="1085"/>
      <c r="CV17" s="1086"/>
      <c r="CW17" s="1084">
        <v>49</v>
      </c>
      <c r="CX17" s="1085"/>
      <c r="CY17" s="1085"/>
      <c r="CZ17" s="1085"/>
      <c r="DA17" s="1086"/>
      <c r="DB17" s="1084">
        <v>0</v>
      </c>
      <c r="DC17" s="1085"/>
      <c r="DD17" s="1085"/>
      <c r="DE17" s="1085"/>
      <c r="DF17" s="1086"/>
      <c r="DG17" s="1084">
        <v>0</v>
      </c>
      <c r="DH17" s="1085"/>
      <c r="DI17" s="1085"/>
      <c r="DJ17" s="1085"/>
      <c r="DK17" s="1086"/>
      <c r="DL17" s="1084">
        <v>0</v>
      </c>
      <c r="DM17" s="1085"/>
      <c r="DN17" s="1085"/>
      <c r="DO17" s="1085"/>
      <c r="DP17" s="1086"/>
      <c r="DQ17" s="1084">
        <v>0</v>
      </c>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t="s">
        <v>607</v>
      </c>
      <c r="BT18" s="1110"/>
      <c r="BU18" s="1110"/>
      <c r="BV18" s="1110"/>
      <c r="BW18" s="1110"/>
      <c r="BX18" s="1110"/>
      <c r="BY18" s="1110"/>
      <c r="BZ18" s="1110"/>
      <c r="CA18" s="1110"/>
      <c r="CB18" s="1110"/>
      <c r="CC18" s="1110"/>
      <c r="CD18" s="1110"/>
      <c r="CE18" s="1110"/>
      <c r="CF18" s="1110"/>
      <c r="CG18" s="1111"/>
      <c r="CH18" s="1084">
        <v>16</v>
      </c>
      <c r="CI18" s="1085"/>
      <c r="CJ18" s="1085"/>
      <c r="CK18" s="1085"/>
      <c r="CL18" s="1086"/>
      <c r="CM18" s="1084">
        <v>292</v>
      </c>
      <c r="CN18" s="1085"/>
      <c r="CO18" s="1085"/>
      <c r="CP18" s="1085"/>
      <c r="CQ18" s="1086"/>
      <c r="CR18" s="1084">
        <v>1</v>
      </c>
      <c r="CS18" s="1085"/>
      <c r="CT18" s="1085"/>
      <c r="CU18" s="1085"/>
      <c r="CV18" s="1086"/>
      <c r="CW18" s="1084">
        <v>131</v>
      </c>
      <c r="CX18" s="1085"/>
      <c r="CY18" s="1085"/>
      <c r="CZ18" s="1085"/>
      <c r="DA18" s="1086"/>
      <c r="DB18" s="1084">
        <v>0</v>
      </c>
      <c r="DC18" s="1085"/>
      <c r="DD18" s="1085"/>
      <c r="DE18" s="1085"/>
      <c r="DF18" s="1086"/>
      <c r="DG18" s="1084">
        <v>0</v>
      </c>
      <c r="DH18" s="1085"/>
      <c r="DI18" s="1085"/>
      <c r="DJ18" s="1085"/>
      <c r="DK18" s="1086"/>
      <c r="DL18" s="1084">
        <v>0</v>
      </c>
      <c r="DM18" s="1085"/>
      <c r="DN18" s="1085"/>
      <c r="DO18" s="1085"/>
      <c r="DP18" s="1086"/>
      <c r="DQ18" s="1084">
        <v>0</v>
      </c>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10085</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407</v>
      </c>
      <c r="C28" s="1146"/>
      <c r="D28" s="1146"/>
      <c r="E28" s="1146"/>
      <c r="F28" s="1146"/>
      <c r="G28" s="1146"/>
      <c r="H28" s="1146"/>
      <c r="I28" s="1146"/>
      <c r="J28" s="1146"/>
      <c r="K28" s="1146"/>
      <c r="L28" s="1146"/>
      <c r="M28" s="1146"/>
      <c r="N28" s="1146"/>
      <c r="O28" s="1146"/>
      <c r="P28" s="1147"/>
      <c r="Q28" s="1148">
        <v>68504</v>
      </c>
      <c r="R28" s="1149"/>
      <c r="S28" s="1149"/>
      <c r="T28" s="1149"/>
      <c r="U28" s="1149"/>
      <c r="V28" s="1149">
        <v>65843</v>
      </c>
      <c r="W28" s="1149"/>
      <c r="X28" s="1149"/>
      <c r="Y28" s="1149"/>
      <c r="Z28" s="1149"/>
      <c r="AA28" s="1149">
        <f>Q28-V28</f>
        <v>2661</v>
      </c>
      <c r="AB28" s="1149"/>
      <c r="AC28" s="1149"/>
      <c r="AD28" s="1149"/>
      <c r="AE28" s="1150"/>
      <c r="AF28" s="1151">
        <v>2662</v>
      </c>
      <c r="AG28" s="1149"/>
      <c r="AH28" s="1149"/>
      <c r="AI28" s="1149"/>
      <c r="AJ28" s="1152"/>
      <c r="AK28" s="1153"/>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408</v>
      </c>
      <c r="C29" s="1133"/>
      <c r="D29" s="1133"/>
      <c r="E29" s="1133"/>
      <c r="F29" s="1133"/>
      <c r="G29" s="1133"/>
      <c r="H29" s="1133"/>
      <c r="I29" s="1133"/>
      <c r="J29" s="1133"/>
      <c r="K29" s="1133"/>
      <c r="L29" s="1133"/>
      <c r="M29" s="1133"/>
      <c r="N29" s="1133"/>
      <c r="O29" s="1133"/>
      <c r="P29" s="1134"/>
      <c r="Q29" s="1138">
        <v>222</v>
      </c>
      <c r="R29" s="1139"/>
      <c r="S29" s="1139"/>
      <c r="T29" s="1139"/>
      <c r="U29" s="1139"/>
      <c r="V29" s="1139">
        <v>216</v>
      </c>
      <c r="W29" s="1139"/>
      <c r="X29" s="1139"/>
      <c r="Y29" s="1139"/>
      <c r="Z29" s="1139"/>
      <c r="AA29" s="1139">
        <f>Q29-V29</f>
        <v>6</v>
      </c>
      <c r="AB29" s="1139"/>
      <c r="AC29" s="1139"/>
      <c r="AD29" s="1139"/>
      <c r="AE29" s="1140"/>
      <c r="AF29" s="1114">
        <v>6</v>
      </c>
      <c r="AG29" s="1115"/>
      <c r="AH29" s="1115"/>
      <c r="AI29" s="1115"/>
      <c r="AJ29" s="1116"/>
      <c r="AK29" s="1075"/>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409</v>
      </c>
      <c r="C30" s="1133"/>
      <c r="D30" s="1133"/>
      <c r="E30" s="1133"/>
      <c r="F30" s="1133"/>
      <c r="G30" s="1133"/>
      <c r="H30" s="1133"/>
      <c r="I30" s="1133"/>
      <c r="J30" s="1133"/>
      <c r="K30" s="1133"/>
      <c r="L30" s="1133"/>
      <c r="M30" s="1133"/>
      <c r="N30" s="1133"/>
      <c r="O30" s="1133"/>
      <c r="P30" s="1134"/>
      <c r="Q30" s="1138">
        <v>1509</v>
      </c>
      <c r="R30" s="1139"/>
      <c r="S30" s="1139"/>
      <c r="T30" s="1139"/>
      <c r="U30" s="1139"/>
      <c r="V30" s="1139">
        <v>1467</v>
      </c>
      <c r="W30" s="1139"/>
      <c r="X30" s="1139"/>
      <c r="Y30" s="1139"/>
      <c r="Z30" s="1139"/>
      <c r="AA30" s="1139">
        <f>Q30-V30</f>
        <v>42</v>
      </c>
      <c r="AB30" s="1139"/>
      <c r="AC30" s="1139"/>
      <c r="AD30" s="1139"/>
      <c r="AE30" s="1140"/>
      <c r="AF30" s="1114">
        <v>42</v>
      </c>
      <c r="AG30" s="1115"/>
      <c r="AH30" s="1115"/>
      <c r="AI30" s="1115"/>
      <c r="AJ30" s="1116"/>
      <c r="AK30" s="1075"/>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410</v>
      </c>
      <c r="C31" s="1133"/>
      <c r="D31" s="1133"/>
      <c r="E31" s="1133"/>
      <c r="F31" s="1133"/>
      <c r="G31" s="1133"/>
      <c r="H31" s="1133"/>
      <c r="I31" s="1133"/>
      <c r="J31" s="1133"/>
      <c r="K31" s="1133"/>
      <c r="L31" s="1133"/>
      <c r="M31" s="1133"/>
      <c r="N31" s="1133"/>
      <c r="O31" s="1133"/>
      <c r="P31" s="1134"/>
      <c r="Q31" s="1138">
        <v>53225</v>
      </c>
      <c r="R31" s="1139"/>
      <c r="S31" s="1139"/>
      <c r="T31" s="1139"/>
      <c r="U31" s="1139"/>
      <c r="V31" s="1139">
        <v>51000</v>
      </c>
      <c r="W31" s="1139"/>
      <c r="X31" s="1139"/>
      <c r="Y31" s="1139"/>
      <c r="Z31" s="1139"/>
      <c r="AA31" s="1139">
        <f>Q31-V31</f>
        <v>2225</v>
      </c>
      <c r="AB31" s="1139"/>
      <c r="AC31" s="1139"/>
      <c r="AD31" s="1139"/>
      <c r="AE31" s="1140"/>
      <c r="AF31" s="1114">
        <v>2226</v>
      </c>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411</v>
      </c>
      <c r="C32" s="1133"/>
      <c r="D32" s="1133"/>
      <c r="E32" s="1133"/>
      <c r="F32" s="1133"/>
      <c r="G32" s="1133"/>
      <c r="H32" s="1133"/>
      <c r="I32" s="1133"/>
      <c r="J32" s="1133"/>
      <c r="K32" s="1133"/>
      <c r="L32" s="1133"/>
      <c r="M32" s="1133"/>
      <c r="N32" s="1133"/>
      <c r="O32" s="1133"/>
      <c r="P32" s="1134"/>
      <c r="Q32" s="1138">
        <v>9558</v>
      </c>
      <c r="R32" s="1139"/>
      <c r="S32" s="1139"/>
      <c r="T32" s="1139"/>
      <c r="U32" s="1139"/>
      <c r="V32" s="1139">
        <v>9324</v>
      </c>
      <c r="W32" s="1139"/>
      <c r="X32" s="1139"/>
      <c r="Y32" s="1139"/>
      <c r="Z32" s="1139"/>
      <c r="AA32" s="1139">
        <f>Q32-V32</f>
        <v>234</v>
      </c>
      <c r="AB32" s="1139"/>
      <c r="AC32" s="1139"/>
      <c r="AD32" s="1139"/>
      <c r="AE32" s="1140"/>
      <c r="AF32" s="1114">
        <v>233</v>
      </c>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412</v>
      </c>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v>4233</v>
      </c>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414</v>
      </c>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v>161</v>
      </c>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9562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396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c r="C69" s="1070"/>
      <c r="D69" s="1070"/>
      <c r="E69" s="1070"/>
      <c r="F69" s="1070"/>
      <c r="G69" s="1070"/>
      <c r="H69" s="1070"/>
      <c r="I69" s="1070"/>
      <c r="J69" s="1070"/>
      <c r="K69" s="1070"/>
      <c r="L69" s="1070"/>
      <c r="M69" s="1070"/>
      <c r="N69" s="1070"/>
      <c r="O69" s="1070"/>
      <c r="P69" s="1071"/>
      <c r="Q69" s="1072"/>
      <c r="R69" s="1066"/>
      <c r="S69" s="1066"/>
      <c r="T69" s="1066"/>
      <c r="U69" s="1066"/>
      <c r="V69" s="1066"/>
      <c r="W69" s="1066"/>
      <c r="X69" s="1066"/>
      <c r="Y69" s="1066"/>
      <c r="Z69" s="1066"/>
      <c r="AA69" s="1066"/>
      <c r="AB69" s="1066"/>
      <c r="AC69" s="1066"/>
      <c r="AD69" s="1066"/>
      <c r="AE69" s="1066"/>
      <c r="AF69" s="1066"/>
      <c r="AG69" s="1066"/>
      <c r="AH69" s="1066"/>
      <c r="AI69" s="1066"/>
      <c r="AJ69" s="1066"/>
      <c r="AK69" s="1066"/>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305</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305</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305</v>
      </c>
      <c r="DR109" s="989"/>
      <c r="DS109" s="989"/>
      <c r="DT109" s="989"/>
      <c r="DU109" s="990"/>
      <c r="DV109" s="991" t="s">
        <v>438</v>
      </c>
      <c r="DW109" s="989"/>
      <c r="DX109" s="989"/>
      <c r="DY109" s="989"/>
      <c r="DZ109" s="1020"/>
    </row>
    <row r="110" spans="1:131" s="248" customFormat="1" ht="26.25" customHeight="1" x14ac:dyDescent="0.2">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22381417</v>
      </c>
      <c r="AB110" s="982"/>
      <c r="AC110" s="982"/>
      <c r="AD110" s="982"/>
      <c r="AE110" s="983"/>
      <c r="AF110" s="984">
        <v>22602977</v>
      </c>
      <c r="AG110" s="982"/>
      <c r="AH110" s="982"/>
      <c r="AI110" s="982"/>
      <c r="AJ110" s="983"/>
      <c r="AK110" s="984">
        <v>22905794</v>
      </c>
      <c r="AL110" s="982"/>
      <c r="AM110" s="982"/>
      <c r="AN110" s="982"/>
      <c r="AO110" s="983"/>
      <c r="AP110" s="985">
        <v>14.5</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283801861</v>
      </c>
      <c r="BR110" s="929"/>
      <c r="BS110" s="929"/>
      <c r="BT110" s="929"/>
      <c r="BU110" s="929"/>
      <c r="BV110" s="929">
        <v>290250179</v>
      </c>
      <c r="BW110" s="929"/>
      <c r="BX110" s="929"/>
      <c r="BY110" s="929"/>
      <c r="BZ110" s="929"/>
      <c r="CA110" s="929">
        <v>290403942</v>
      </c>
      <c r="CB110" s="929"/>
      <c r="CC110" s="929"/>
      <c r="CD110" s="929"/>
      <c r="CE110" s="929"/>
      <c r="CF110" s="953">
        <v>183.9</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444</v>
      </c>
      <c r="DM110" s="929"/>
      <c r="DN110" s="929"/>
      <c r="DO110" s="929"/>
      <c r="DP110" s="929"/>
      <c r="DQ110" s="929" t="s">
        <v>396</v>
      </c>
      <c r="DR110" s="929"/>
      <c r="DS110" s="929"/>
      <c r="DT110" s="929"/>
      <c r="DU110" s="929"/>
      <c r="DV110" s="930" t="s">
        <v>444</v>
      </c>
      <c r="DW110" s="930"/>
      <c r="DX110" s="930"/>
      <c r="DY110" s="930"/>
      <c r="DZ110" s="931"/>
    </row>
    <row r="111" spans="1:131" s="248" customFormat="1" ht="26.25" customHeight="1" x14ac:dyDescent="0.2">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396</v>
      </c>
      <c r="AB111" s="1010"/>
      <c r="AC111" s="1010"/>
      <c r="AD111" s="1010"/>
      <c r="AE111" s="1011"/>
      <c r="AF111" s="1012" t="s">
        <v>390</v>
      </c>
      <c r="AG111" s="1010"/>
      <c r="AH111" s="1010"/>
      <c r="AI111" s="1010"/>
      <c r="AJ111" s="1011"/>
      <c r="AK111" s="1012" t="s">
        <v>396</v>
      </c>
      <c r="AL111" s="1010"/>
      <c r="AM111" s="1010"/>
      <c r="AN111" s="1010"/>
      <c r="AO111" s="1011"/>
      <c r="AP111" s="1013" t="s">
        <v>444</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21442373</v>
      </c>
      <c r="BR111" s="901"/>
      <c r="BS111" s="901"/>
      <c r="BT111" s="901"/>
      <c r="BU111" s="901"/>
      <c r="BV111" s="901">
        <v>18769141</v>
      </c>
      <c r="BW111" s="901"/>
      <c r="BX111" s="901"/>
      <c r="BY111" s="901"/>
      <c r="BZ111" s="901"/>
      <c r="CA111" s="901">
        <v>17190636</v>
      </c>
      <c r="CB111" s="901"/>
      <c r="CC111" s="901"/>
      <c r="CD111" s="901"/>
      <c r="CE111" s="901"/>
      <c r="CF111" s="962">
        <v>10.9</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390</v>
      </c>
      <c r="DM111" s="901"/>
      <c r="DN111" s="901"/>
      <c r="DO111" s="901"/>
      <c r="DP111" s="901"/>
      <c r="DQ111" s="901" t="s">
        <v>396</v>
      </c>
      <c r="DR111" s="901"/>
      <c r="DS111" s="901"/>
      <c r="DT111" s="901"/>
      <c r="DU111" s="901"/>
      <c r="DV111" s="878" t="s">
        <v>448</v>
      </c>
      <c r="DW111" s="878"/>
      <c r="DX111" s="878"/>
      <c r="DY111" s="878"/>
      <c r="DZ111" s="879"/>
    </row>
    <row r="112" spans="1:131" s="248" customFormat="1" ht="26.25" customHeight="1" x14ac:dyDescent="0.2">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2760000</v>
      </c>
      <c r="AB112" s="864"/>
      <c r="AC112" s="864"/>
      <c r="AD112" s="864"/>
      <c r="AE112" s="865"/>
      <c r="AF112" s="866">
        <v>3060000</v>
      </c>
      <c r="AG112" s="864"/>
      <c r="AH112" s="864"/>
      <c r="AI112" s="864"/>
      <c r="AJ112" s="865"/>
      <c r="AK112" s="866">
        <v>3393333</v>
      </c>
      <c r="AL112" s="864"/>
      <c r="AM112" s="864"/>
      <c r="AN112" s="864"/>
      <c r="AO112" s="865"/>
      <c r="AP112" s="911">
        <v>2.1</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40311830</v>
      </c>
      <c r="BR112" s="901"/>
      <c r="BS112" s="901"/>
      <c r="BT112" s="901"/>
      <c r="BU112" s="901"/>
      <c r="BV112" s="901">
        <v>39506036</v>
      </c>
      <c r="BW112" s="901"/>
      <c r="BX112" s="901"/>
      <c r="BY112" s="901"/>
      <c r="BZ112" s="901"/>
      <c r="CA112" s="901">
        <v>38251112</v>
      </c>
      <c r="CB112" s="901"/>
      <c r="CC112" s="901"/>
      <c r="CD112" s="901"/>
      <c r="CE112" s="901"/>
      <c r="CF112" s="962">
        <v>24.2</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448</v>
      </c>
      <c r="DM112" s="901"/>
      <c r="DN112" s="901"/>
      <c r="DO112" s="901"/>
      <c r="DP112" s="901"/>
      <c r="DQ112" s="901" t="s">
        <v>448</v>
      </c>
      <c r="DR112" s="901"/>
      <c r="DS112" s="901"/>
      <c r="DT112" s="901"/>
      <c r="DU112" s="901"/>
      <c r="DV112" s="878" t="s">
        <v>396</v>
      </c>
      <c r="DW112" s="878"/>
      <c r="DX112" s="878"/>
      <c r="DY112" s="878"/>
      <c r="DZ112" s="879"/>
    </row>
    <row r="113" spans="1:130" s="248" customFormat="1" ht="26.25" customHeight="1" x14ac:dyDescent="0.2">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4404510</v>
      </c>
      <c r="AB113" s="1010"/>
      <c r="AC113" s="1010"/>
      <c r="AD113" s="1010"/>
      <c r="AE113" s="1011"/>
      <c r="AF113" s="1012">
        <v>4205808</v>
      </c>
      <c r="AG113" s="1010"/>
      <c r="AH113" s="1010"/>
      <c r="AI113" s="1010"/>
      <c r="AJ113" s="1011"/>
      <c r="AK113" s="1012">
        <v>4082724</v>
      </c>
      <c r="AL113" s="1010"/>
      <c r="AM113" s="1010"/>
      <c r="AN113" s="1010"/>
      <c r="AO113" s="1011"/>
      <c r="AP113" s="1013">
        <v>2.6</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t="s">
        <v>396</v>
      </c>
      <c r="BR113" s="901"/>
      <c r="BS113" s="901"/>
      <c r="BT113" s="901"/>
      <c r="BU113" s="901"/>
      <c r="BV113" s="901" t="s">
        <v>448</v>
      </c>
      <c r="BW113" s="901"/>
      <c r="BX113" s="901"/>
      <c r="BY113" s="901"/>
      <c r="BZ113" s="901"/>
      <c r="CA113" s="901" t="s">
        <v>448</v>
      </c>
      <c r="CB113" s="901"/>
      <c r="CC113" s="901"/>
      <c r="CD113" s="901"/>
      <c r="CE113" s="901"/>
      <c r="CF113" s="962" t="s">
        <v>444</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444</v>
      </c>
      <c r="DM113" s="864"/>
      <c r="DN113" s="864"/>
      <c r="DO113" s="864"/>
      <c r="DP113" s="865"/>
      <c r="DQ113" s="866" t="s">
        <v>396</v>
      </c>
      <c r="DR113" s="864"/>
      <c r="DS113" s="864"/>
      <c r="DT113" s="864"/>
      <c r="DU113" s="865"/>
      <c r="DV113" s="911" t="s">
        <v>396</v>
      </c>
      <c r="DW113" s="912"/>
      <c r="DX113" s="912"/>
      <c r="DY113" s="912"/>
      <c r="DZ113" s="913"/>
    </row>
    <row r="114" spans="1:130" s="248" customFormat="1" ht="26.25" customHeight="1" x14ac:dyDescent="0.2">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396</v>
      </c>
      <c r="AB114" s="864"/>
      <c r="AC114" s="864"/>
      <c r="AD114" s="864"/>
      <c r="AE114" s="865"/>
      <c r="AF114" s="866" t="s">
        <v>396</v>
      </c>
      <c r="AG114" s="864"/>
      <c r="AH114" s="864"/>
      <c r="AI114" s="864"/>
      <c r="AJ114" s="865"/>
      <c r="AK114" s="866" t="s">
        <v>448</v>
      </c>
      <c r="AL114" s="864"/>
      <c r="AM114" s="864"/>
      <c r="AN114" s="864"/>
      <c r="AO114" s="865"/>
      <c r="AP114" s="911" t="s">
        <v>448</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43418974</v>
      </c>
      <c r="BR114" s="901"/>
      <c r="BS114" s="901"/>
      <c r="BT114" s="901"/>
      <c r="BU114" s="901"/>
      <c r="BV114" s="901">
        <v>42650209</v>
      </c>
      <c r="BW114" s="901"/>
      <c r="BX114" s="901"/>
      <c r="BY114" s="901"/>
      <c r="BZ114" s="901"/>
      <c r="CA114" s="901">
        <v>41835789</v>
      </c>
      <c r="CB114" s="901"/>
      <c r="CC114" s="901"/>
      <c r="CD114" s="901"/>
      <c r="CE114" s="901"/>
      <c r="CF114" s="962">
        <v>26.5</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396</v>
      </c>
      <c r="DH114" s="864"/>
      <c r="DI114" s="864"/>
      <c r="DJ114" s="864"/>
      <c r="DK114" s="865"/>
      <c r="DL114" s="866" t="s">
        <v>396</v>
      </c>
      <c r="DM114" s="864"/>
      <c r="DN114" s="864"/>
      <c r="DO114" s="864"/>
      <c r="DP114" s="865"/>
      <c r="DQ114" s="866" t="s">
        <v>396</v>
      </c>
      <c r="DR114" s="864"/>
      <c r="DS114" s="864"/>
      <c r="DT114" s="864"/>
      <c r="DU114" s="865"/>
      <c r="DV114" s="911" t="s">
        <v>396</v>
      </c>
      <c r="DW114" s="912"/>
      <c r="DX114" s="912"/>
      <c r="DY114" s="912"/>
      <c r="DZ114" s="913"/>
    </row>
    <row r="115" spans="1:130" s="248" customFormat="1" ht="26.25" customHeight="1" x14ac:dyDescent="0.2">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974091</v>
      </c>
      <c r="AB115" s="1010"/>
      <c r="AC115" s="1010"/>
      <c r="AD115" s="1010"/>
      <c r="AE115" s="1011"/>
      <c r="AF115" s="1012">
        <v>971651</v>
      </c>
      <c r="AG115" s="1010"/>
      <c r="AH115" s="1010"/>
      <c r="AI115" s="1010"/>
      <c r="AJ115" s="1011"/>
      <c r="AK115" s="1012">
        <v>968826</v>
      </c>
      <c r="AL115" s="1010"/>
      <c r="AM115" s="1010"/>
      <c r="AN115" s="1010"/>
      <c r="AO115" s="1011"/>
      <c r="AP115" s="1013">
        <v>0.6</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v>2133409</v>
      </c>
      <c r="BR115" s="901"/>
      <c r="BS115" s="901"/>
      <c r="BT115" s="901"/>
      <c r="BU115" s="901"/>
      <c r="BV115" s="901">
        <v>2344916</v>
      </c>
      <c r="BW115" s="901"/>
      <c r="BX115" s="901"/>
      <c r="BY115" s="901"/>
      <c r="BZ115" s="901"/>
      <c r="CA115" s="901">
        <v>1063145</v>
      </c>
      <c r="CB115" s="901"/>
      <c r="CC115" s="901"/>
      <c r="CD115" s="901"/>
      <c r="CE115" s="901"/>
      <c r="CF115" s="962">
        <v>0.7</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3565223</v>
      </c>
      <c r="DH115" s="864"/>
      <c r="DI115" s="864"/>
      <c r="DJ115" s="864"/>
      <c r="DK115" s="865"/>
      <c r="DL115" s="866">
        <v>1844240</v>
      </c>
      <c r="DM115" s="864"/>
      <c r="DN115" s="864"/>
      <c r="DO115" s="864"/>
      <c r="DP115" s="865"/>
      <c r="DQ115" s="866">
        <v>1219000</v>
      </c>
      <c r="DR115" s="864"/>
      <c r="DS115" s="864"/>
      <c r="DT115" s="864"/>
      <c r="DU115" s="865"/>
      <c r="DV115" s="911">
        <v>0.8</v>
      </c>
      <c r="DW115" s="912"/>
      <c r="DX115" s="912"/>
      <c r="DY115" s="912"/>
      <c r="DZ115" s="913"/>
    </row>
    <row r="116" spans="1:130" s="248" customFormat="1" ht="26.25" customHeight="1" x14ac:dyDescent="0.2">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396</v>
      </c>
      <c r="AB116" s="864"/>
      <c r="AC116" s="864"/>
      <c r="AD116" s="864"/>
      <c r="AE116" s="865"/>
      <c r="AF116" s="866" t="s">
        <v>448</v>
      </c>
      <c r="AG116" s="864"/>
      <c r="AH116" s="864"/>
      <c r="AI116" s="864"/>
      <c r="AJ116" s="865"/>
      <c r="AK116" s="866" t="s">
        <v>444</v>
      </c>
      <c r="AL116" s="864"/>
      <c r="AM116" s="864"/>
      <c r="AN116" s="864"/>
      <c r="AO116" s="865"/>
      <c r="AP116" s="911" t="s">
        <v>396</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396</v>
      </c>
      <c r="BW116" s="901"/>
      <c r="BX116" s="901"/>
      <c r="BY116" s="901"/>
      <c r="BZ116" s="901"/>
      <c r="CA116" s="901" t="s">
        <v>396</v>
      </c>
      <c r="CB116" s="901"/>
      <c r="CC116" s="901"/>
      <c r="CD116" s="901"/>
      <c r="CE116" s="901"/>
      <c r="CF116" s="962" t="s">
        <v>448</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396</v>
      </c>
      <c r="DH116" s="864"/>
      <c r="DI116" s="864"/>
      <c r="DJ116" s="864"/>
      <c r="DK116" s="865"/>
      <c r="DL116" s="866" t="s">
        <v>396</v>
      </c>
      <c r="DM116" s="864"/>
      <c r="DN116" s="864"/>
      <c r="DO116" s="864"/>
      <c r="DP116" s="865"/>
      <c r="DQ116" s="866" t="s">
        <v>396</v>
      </c>
      <c r="DR116" s="864"/>
      <c r="DS116" s="864"/>
      <c r="DT116" s="864"/>
      <c r="DU116" s="865"/>
      <c r="DV116" s="911" t="s">
        <v>448</v>
      </c>
      <c r="DW116" s="912"/>
      <c r="DX116" s="912"/>
      <c r="DY116" s="912"/>
      <c r="DZ116" s="913"/>
    </row>
    <row r="117" spans="1:130" s="248" customFormat="1" ht="26.25" customHeight="1" x14ac:dyDescent="0.2">
      <c r="A117" s="988" t="s">
        <v>182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30520018</v>
      </c>
      <c r="AB117" s="996"/>
      <c r="AC117" s="996"/>
      <c r="AD117" s="996"/>
      <c r="AE117" s="997"/>
      <c r="AF117" s="998">
        <v>30840436</v>
      </c>
      <c r="AG117" s="996"/>
      <c r="AH117" s="996"/>
      <c r="AI117" s="996"/>
      <c r="AJ117" s="997"/>
      <c r="AK117" s="998">
        <v>31350677</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444</v>
      </c>
      <c r="BW117" s="901"/>
      <c r="BX117" s="901"/>
      <c r="BY117" s="901"/>
      <c r="BZ117" s="901"/>
      <c r="CA117" s="901" t="s">
        <v>444</v>
      </c>
      <c r="CB117" s="901"/>
      <c r="CC117" s="901"/>
      <c r="CD117" s="901"/>
      <c r="CE117" s="901"/>
      <c r="CF117" s="962" t="s">
        <v>444</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444</v>
      </c>
      <c r="DH117" s="864"/>
      <c r="DI117" s="864"/>
      <c r="DJ117" s="864"/>
      <c r="DK117" s="865"/>
      <c r="DL117" s="866" t="s">
        <v>444</v>
      </c>
      <c r="DM117" s="864"/>
      <c r="DN117" s="864"/>
      <c r="DO117" s="864"/>
      <c r="DP117" s="865"/>
      <c r="DQ117" s="866" t="s">
        <v>444</v>
      </c>
      <c r="DR117" s="864"/>
      <c r="DS117" s="864"/>
      <c r="DT117" s="864"/>
      <c r="DU117" s="865"/>
      <c r="DV117" s="911" t="s">
        <v>444</v>
      </c>
      <c r="DW117" s="912"/>
      <c r="DX117" s="912"/>
      <c r="DY117" s="912"/>
      <c r="DZ117" s="913"/>
    </row>
    <row r="118" spans="1:130" s="248" customFormat="1" ht="26.25" customHeight="1" x14ac:dyDescent="0.2">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305</v>
      </c>
      <c r="AL118" s="989"/>
      <c r="AM118" s="989"/>
      <c r="AN118" s="989"/>
      <c r="AO118" s="990"/>
      <c r="AP118" s="992" t="s">
        <v>438</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469</v>
      </c>
      <c r="BR118" s="932"/>
      <c r="BS118" s="932"/>
      <c r="BT118" s="932"/>
      <c r="BU118" s="932"/>
      <c r="BV118" s="932" t="s">
        <v>390</v>
      </c>
      <c r="BW118" s="932"/>
      <c r="BX118" s="932"/>
      <c r="BY118" s="932"/>
      <c r="BZ118" s="932"/>
      <c r="CA118" s="932" t="s">
        <v>390</v>
      </c>
      <c r="CB118" s="932"/>
      <c r="CC118" s="932"/>
      <c r="CD118" s="932"/>
      <c r="CE118" s="932"/>
      <c r="CF118" s="962" t="s">
        <v>469</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390</v>
      </c>
      <c r="DH118" s="864"/>
      <c r="DI118" s="864"/>
      <c r="DJ118" s="864"/>
      <c r="DK118" s="865"/>
      <c r="DL118" s="866" t="s">
        <v>469</v>
      </c>
      <c r="DM118" s="864"/>
      <c r="DN118" s="864"/>
      <c r="DO118" s="864"/>
      <c r="DP118" s="865"/>
      <c r="DQ118" s="866" t="s">
        <v>390</v>
      </c>
      <c r="DR118" s="864"/>
      <c r="DS118" s="864"/>
      <c r="DT118" s="864"/>
      <c r="DU118" s="865"/>
      <c r="DV118" s="911" t="s">
        <v>471</v>
      </c>
      <c r="DW118" s="912"/>
      <c r="DX118" s="912"/>
      <c r="DY118" s="912"/>
      <c r="DZ118" s="913"/>
    </row>
    <row r="119" spans="1:130" s="248" customFormat="1" ht="26.25" customHeight="1" x14ac:dyDescent="0.2">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390</v>
      </c>
      <c r="AG119" s="982"/>
      <c r="AH119" s="982"/>
      <c r="AI119" s="982"/>
      <c r="AJ119" s="983"/>
      <c r="AK119" s="984" t="s">
        <v>469</v>
      </c>
      <c r="AL119" s="982"/>
      <c r="AM119" s="982"/>
      <c r="AN119" s="982"/>
      <c r="AO119" s="983"/>
      <c r="AP119" s="985" t="s">
        <v>469</v>
      </c>
      <c r="AQ119" s="986"/>
      <c r="AR119" s="986"/>
      <c r="AS119" s="986"/>
      <c r="AT119" s="987"/>
      <c r="AU119" s="1025"/>
      <c r="AV119" s="1026"/>
      <c r="AW119" s="1026"/>
      <c r="AX119" s="1026"/>
      <c r="AY119" s="1026"/>
      <c r="AZ119" s="279" t="s">
        <v>182</v>
      </c>
      <c r="BA119" s="279"/>
      <c r="BB119" s="279"/>
      <c r="BC119" s="279"/>
      <c r="BD119" s="279"/>
      <c r="BE119" s="279"/>
      <c r="BF119" s="279"/>
      <c r="BG119" s="279"/>
      <c r="BH119" s="279"/>
      <c r="BI119" s="279"/>
      <c r="BJ119" s="279"/>
      <c r="BK119" s="279"/>
      <c r="BL119" s="279"/>
      <c r="BM119" s="279"/>
      <c r="BN119" s="279"/>
      <c r="BO119" s="964" t="s">
        <v>472</v>
      </c>
      <c r="BP119" s="965"/>
      <c r="BQ119" s="969">
        <v>391108447</v>
      </c>
      <c r="BR119" s="932"/>
      <c r="BS119" s="932"/>
      <c r="BT119" s="932"/>
      <c r="BU119" s="932"/>
      <c r="BV119" s="932">
        <v>393520481</v>
      </c>
      <c r="BW119" s="932"/>
      <c r="BX119" s="932"/>
      <c r="BY119" s="932"/>
      <c r="BZ119" s="932"/>
      <c r="CA119" s="932">
        <v>388744624</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17877150</v>
      </c>
      <c r="DH119" s="847"/>
      <c r="DI119" s="847"/>
      <c r="DJ119" s="847"/>
      <c r="DK119" s="848"/>
      <c r="DL119" s="849">
        <v>16924901</v>
      </c>
      <c r="DM119" s="847"/>
      <c r="DN119" s="847"/>
      <c r="DO119" s="847"/>
      <c r="DP119" s="848"/>
      <c r="DQ119" s="849">
        <v>15971636</v>
      </c>
      <c r="DR119" s="847"/>
      <c r="DS119" s="847"/>
      <c r="DT119" s="847"/>
      <c r="DU119" s="848"/>
      <c r="DV119" s="935">
        <v>10.1</v>
      </c>
      <c r="DW119" s="936"/>
      <c r="DX119" s="936"/>
      <c r="DY119" s="936"/>
      <c r="DZ119" s="937"/>
    </row>
    <row r="120" spans="1:130" s="248" customFormat="1" ht="26.25" customHeight="1" x14ac:dyDescent="0.2">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390</v>
      </c>
      <c r="AB120" s="864"/>
      <c r="AC120" s="864"/>
      <c r="AD120" s="864"/>
      <c r="AE120" s="865"/>
      <c r="AF120" s="866" t="s">
        <v>444</v>
      </c>
      <c r="AG120" s="864"/>
      <c r="AH120" s="864"/>
      <c r="AI120" s="864"/>
      <c r="AJ120" s="865"/>
      <c r="AK120" s="866" t="s">
        <v>469</v>
      </c>
      <c r="AL120" s="864"/>
      <c r="AM120" s="864"/>
      <c r="AN120" s="864"/>
      <c r="AO120" s="865"/>
      <c r="AP120" s="911" t="s">
        <v>474</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33638216</v>
      </c>
      <c r="BR120" s="929"/>
      <c r="BS120" s="929"/>
      <c r="BT120" s="929"/>
      <c r="BU120" s="929"/>
      <c r="BV120" s="929">
        <v>37421806</v>
      </c>
      <c r="BW120" s="929"/>
      <c r="BX120" s="929"/>
      <c r="BY120" s="929"/>
      <c r="BZ120" s="929"/>
      <c r="CA120" s="929">
        <v>40440073</v>
      </c>
      <c r="CB120" s="929"/>
      <c r="CC120" s="929"/>
      <c r="CD120" s="929"/>
      <c r="CE120" s="929"/>
      <c r="CF120" s="953">
        <v>25.6</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36157497</v>
      </c>
      <c r="DH120" s="929"/>
      <c r="DI120" s="929"/>
      <c r="DJ120" s="929"/>
      <c r="DK120" s="929"/>
      <c r="DL120" s="929">
        <v>35573644</v>
      </c>
      <c r="DM120" s="929"/>
      <c r="DN120" s="929"/>
      <c r="DO120" s="929"/>
      <c r="DP120" s="929"/>
      <c r="DQ120" s="929">
        <v>34307716</v>
      </c>
      <c r="DR120" s="929"/>
      <c r="DS120" s="929"/>
      <c r="DT120" s="929"/>
      <c r="DU120" s="929"/>
      <c r="DV120" s="930">
        <v>21.7</v>
      </c>
      <c r="DW120" s="930"/>
      <c r="DX120" s="930"/>
      <c r="DY120" s="930"/>
      <c r="DZ120" s="931"/>
    </row>
    <row r="121" spans="1:130" s="248" customFormat="1" ht="26.25" customHeight="1" x14ac:dyDescent="0.2">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390</v>
      </c>
      <c r="AB121" s="864"/>
      <c r="AC121" s="864"/>
      <c r="AD121" s="864"/>
      <c r="AE121" s="865"/>
      <c r="AF121" s="866" t="s">
        <v>390</v>
      </c>
      <c r="AG121" s="864"/>
      <c r="AH121" s="864"/>
      <c r="AI121" s="864"/>
      <c r="AJ121" s="865"/>
      <c r="AK121" s="866" t="s">
        <v>390</v>
      </c>
      <c r="AL121" s="864"/>
      <c r="AM121" s="864"/>
      <c r="AN121" s="864"/>
      <c r="AO121" s="865"/>
      <c r="AP121" s="911" t="s">
        <v>448</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69937560</v>
      </c>
      <c r="BR121" s="901"/>
      <c r="BS121" s="901"/>
      <c r="BT121" s="901"/>
      <c r="BU121" s="901"/>
      <c r="BV121" s="901">
        <v>66554750</v>
      </c>
      <c r="BW121" s="901"/>
      <c r="BX121" s="901"/>
      <c r="BY121" s="901"/>
      <c r="BZ121" s="901"/>
      <c r="CA121" s="901">
        <v>64533675</v>
      </c>
      <c r="CB121" s="901"/>
      <c r="CC121" s="901"/>
      <c r="CD121" s="901"/>
      <c r="CE121" s="901"/>
      <c r="CF121" s="962">
        <v>40.9</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3112492</v>
      </c>
      <c r="DH121" s="901"/>
      <c r="DI121" s="901"/>
      <c r="DJ121" s="901"/>
      <c r="DK121" s="901"/>
      <c r="DL121" s="901">
        <v>2713951</v>
      </c>
      <c r="DM121" s="901"/>
      <c r="DN121" s="901"/>
      <c r="DO121" s="901"/>
      <c r="DP121" s="901"/>
      <c r="DQ121" s="901">
        <v>2660234</v>
      </c>
      <c r="DR121" s="901"/>
      <c r="DS121" s="901"/>
      <c r="DT121" s="901"/>
      <c r="DU121" s="901"/>
      <c r="DV121" s="878">
        <v>1.7</v>
      </c>
      <c r="DW121" s="878"/>
      <c r="DX121" s="878"/>
      <c r="DY121" s="878"/>
      <c r="DZ121" s="879"/>
    </row>
    <row r="122" spans="1:130" s="248" customFormat="1" ht="26.25" customHeight="1" x14ac:dyDescent="0.2">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390</v>
      </c>
      <c r="AB122" s="864"/>
      <c r="AC122" s="864"/>
      <c r="AD122" s="864"/>
      <c r="AE122" s="865"/>
      <c r="AF122" s="866" t="s">
        <v>390</v>
      </c>
      <c r="AG122" s="864"/>
      <c r="AH122" s="864"/>
      <c r="AI122" s="864"/>
      <c r="AJ122" s="865"/>
      <c r="AK122" s="866" t="s">
        <v>390</v>
      </c>
      <c r="AL122" s="864"/>
      <c r="AM122" s="864"/>
      <c r="AN122" s="864"/>
      <c r="AO122" s="865"/>
      <c r="AP122" s="911" t="s">
        <v>482</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236792745</v>
      </c>
      <c r="BR122" s="932"/>
      <c r="BS122" s="932"/>
      <c r="BT122" s="932"/>
      <c r="BU122" s="932"/>
      <c r="BV122" s="932">
        <v>241159402</v>
      </c>
      <c r="BW122" s="932"/>
      <c r="BX122" s="932"/>
      <c r="BY122" s="932"/>
      <c r="BZ122" s="932"/>
      <c r="CA122" s="932">
        <v>246021399</v>
      </c>
      <c r="CB122" s="932"/>
      <c r="CC122" s="932"/>
      <c r="CD122" s="932"/>
      <c r="CE122" s="932"/>
      <c r="CF122" s="933">
        <v>155.80000000000001</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t="s">
        <v>390</v>
      </c>
      <c r="DH122" s="901"/>
      <c r="DI122" s="901"/>
      <c r="DJ122" s="901"/>
      <c r="DK122" s="901"/>
      <c r="DL122" s="901" t="s">
        <v>390</v>
      </c>
      <c r="DM122" s="901"/>
      <c r="DN122" s="901"/>
      <c r="DO122" s="901"/>
      <c r="DP122" s="901"/>
      <c r="DQ122" s="901">
        <v>1265272</v>
      </c>
      <c r="DR122" s="901"/>
      <c r="DS122" s="901"/>
      <c r="DT122" s="901"/>
      <c r="DU122" s="901"/>
      <c r="DV122" s="878">
        <v>0.8</v>
      </c>
      <c r="DW122" s="878"/>
      <c r="DX122" s="878"/>
      <c r="DY122" s="878"/>
      <c r="DZ122" s="879"/>
    </row>
    <row r="123" spans="1:130" s="248" customFormat="1" ht="26.25" customHeight="1" x14ac:dyDescent="0.2">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469</v>
      </c>
      <c r="AB123" s="864"/>
      <c r="AC123" s="864"/>
      <c r="AD123" s="864"/>
      <c r="AE123" s="865"/>
      <c r="AF123" s="866" t="s">
        <v>390</v>
      </c>
      <c r="AG123" s="864"/>
      <c r="AH123" s="864"/>
      <c r="AI123" s="864"/>
      <c r="AJ123" s="865"/>
      <c r="AK123" s="866" t="s">
        <v>390</v>
      </c>
      <c r="AL123" s="864"/>
      <c r="AM123" s="864"/>
      <c r="AN123" s="864"/>
      <c r="AO123" s="865"/>
      <c r="AP123" s="911" t="s">
        <v>390</v>
      </c>
      <c r="AQ123" s="912"/>
      <c r="AR123" s="912"/>
      <c r="AS123" s="912"/>
      <c r="AT123" s="913"/>
      <c r="AU123" s="976"/>
      <c r="AV123" s="977"/>
      <c r="AW123" s="977"/>
      <c r="AX123" s="977"/>
      <c r="AY123" s="977"/>
      <c r="AZ123" s="279" t="s">
        <v>182</v>
      </c>
      <c r="BA123" s="279"/>
      <c r="BB123" s="279"/>
      <c r="BC123" s="279"/>
      <c r="BD123" s="279"/>
      <c r="BE123" s="279"/>
      <c r="BF123" s="279"/>
      <c r="BG123" s="279"/>
      <c r="BH123" s="279"/>
      <c r="BI123" s="279"/>
      <c r="BJ123" s="279"/>
      <c r="BK123" s="279"/>
      <c r="BL123" s="279"/>
      <c r="BM123" s="279"/>
      <c r="BN123" s="279"/>
      <c r="BO123" s="964" t="s">
        <v>485</v>
      </c>
      <c r="BP123" s="965"/>
      <c r="BQ123" s="919">
        <v>340368521</v>
      </c>
      <c r="BR123" s="920"/>
      <c r="BS123" s="920"/>
      <c r="BT123" s="920"/>
      <c r="BU123" s="920"/>
      <c r="BV123" s="920">
        <v>345135958</v>
      </c>
      <c r="BW123" s="920"/>
      <c r="BX123" s="920"/>
      <c r="BY123" s="920"/>
      <c r="BZ123" s="920"/>
      <c r="CA123" s="920">
        <v>350995147</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v>46685</v>
      </c>
      <c r="DH123" s="864"/>
      <c r="DI123" s="864"/>
      <c r="DJ123" s="864"/>
      <c r="DK123" s="865"/>
      <c r="DL123" s="866">
        <v>32629</v>
      </c>
      <c r="DM123" s="864"/>
      <c r="DN123" s="864"/>
      <c r="DO123" s="864"/>
      <c r="DP123" s="865"/>
      <c r="DQ123" s="866">
        <v>17890</v>
      </c>
      <c r="DR123" s="864"/>
      <c r="DS123" s="864"/>
      <c r="DT123" s="864"/>
      <c r="DU123" s="865"/>
      <c r="DV123" s="911">
        <v>0</v>
      </c>
      <c r="DW123" s="912"/>
      <c r="DX123" s="912"/>
      <c r="DY123" s="912"/>
      <c r="DZ123" s="913"/>
    </row>
    <row r="124" spans="1:130" s="248" customFormat="1" ht="26.25" customHeight="1" thickBot="1" x14ac:dyDescent="0.25">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469</v>
      </c>
      <c r="AB124" s="864"/>
      <c r="AC124" s="864"/>
      <c r="AD124" s="864"/>
      <c r="AE124" s="865"/>
      <c r="AF124" s="866" t="s">
        <v>390</v>
      </c>
      <c r="AG124" s="864"/>
      <c r="AH124" s="864"/>
      <c r="AI124" s="864"/>
      <c r="AJ124" s="865"/>
      <c r="AK124" s="866" t="s">
        <v>390</v>
      </c>
      <c r="AL124" s="864"/>
      <c r="AM124" s="864"/>
      <c r="AN124" s="864"/>
      <c r="AO124" s="865"/>
      <c r="AP124" s="911" t="s">
        <v>444</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33.299999999999997</v>
      </c>
      <c r="BR124" s="918"/>
      <c r="BS124" s="918"/>
      <c r="BT124" s="918"/>
      <c r="BU124" s="918"/>
      <c r="BV124" s="918">
        <v>31.3</v>
      </c>
      <c r="BW124" s="918"/>
      <c r="BX124" s="918"/>
      <c r="BY124" s="918"/>
      <c r="BZ124" s="918"/>
      <c r="CA124" s="918">
        <v>23.9</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v>995156</v>
      </c>
      <c r="DH124" s="847"/>
      <c r="DI124" s="847"/>
      <c r="DJ124" s="847"/>
      <c r="DK124" s="848"/>
      <c r="DL124" s="849">
        <v>1185812</v>
      </c>
      <c r="DM124" s="847"/>
      <c r="DN124" s="847"/>
      <c r="DO124" s="847"/>
      <c r="DP124" s="848"/>
      <c r="DQ124" s="849" t="s">
        <v>390</v>
      </c>
      <c r="DR124" s="847"/>
      <c r="DS124" s="847"/>
      <c r="DT124" s="847"/>
      <c r="DU124" s="848"/>
      <c r="DV124" s="935" t="s">
        <v>482</v>
      </c>
      <c r="DW124" s="936"/>
      <c r="DX124" s="936"/>
      <c r="DY124" s="936"/>
      <c r="DZ124" s="937"/>
    </row>
    <row r="125" spans="1:130" s="248" customFormat="1" ht="26.25" customHeight="1" x14ac:dyDescent="0.2">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390</v>
      </c>
      <c r="AB125" s="864"/>
      <c r="AC125" s="864"/>
      <c r="AD125" s="864"/>
      <c r="AE125" s="865"/>
      <c r="AF125" s="866" t="s">
        <v>444</v>
      </c>
      <c r="AG125" s="864"/>
      <c r="AH125" s="864"/>
      <c r="AI125" s="864"/>
      <c r="AJ125" s="865"/>
      <c r="AK125" s="866" t="s">
        <v>469</v>
      </c>
      <c r="AL125" s="864"/>
      <c r="AM125" s="864"/>
      <c r="AN125" s="864"/>
      <c r="AO125" s="865"/>
      <c r="AP125" s="911" t="s">
        <v>469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390</v>
      </c>
      <c r="DH125" s="929"/>
      <c r="DI125" s="929"/>
      <c r="DJ125" s="929"/>
      <c r="DK125" s="929"/>
      <c r="DL125" s="929" t="s">
        <v>469</v>
      </c>
      <c r="DM125" s="929"/>
      <c r="DN125" s="929"/>
      <c r="DO125" s="929"/>
      <c r="DP125" s="929"/>
      <c r="DQ125" s="929" t="s">
        <v>444</v>
      </c>
      <c r="DR125" s="929"/>
      <c r="DS125" s="929"/>
      <c r="DT125" s="929"/>
      <c r="DU125" s="929"/>
      <c r="DV125" s="930" t="s">
        <v>474</v>
      </c>
      <c r="DW125" s="930"/>
      <c r="DX125" s="930"/>
      <c r="DY125" s="930"/>
      <c r="DZ125" s="931"/>
    </row>
    <row r="126" spans="1:130" s="248" customFormat="1" ht="26.25" customHeight="1" thickBot="1" x14ac:dyDescent="0.25">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974091</v>
      </c>
      <c r="AB126" s="864"/>
      <c r="AC126" s="864"/>
      <c r="AD126" s="864"/>
      <c r="AE126" s="865"/>
      <c r="AF126" s="866">
        <v>971651</v>
      </c>
      <c r="AG126" s="864"/>
      <c r="AH126" s="864"/>
      <c r="AI126" s="864"/>
      <c r="AJ126" s="865"/>
      <c r="AK126" s="866">
        <v>968826</v>
      </c>
      <c r="AL126" s="864"/>
      <c r="AM126" s="864"/>
      <c r="AN126" s="864"/>
      <c r="AO126" s="865"/>
      <c r="AP126" s="911">
        <v>0.6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v>1562952</v>
      </c>
      <c r="DH126" s="901"/>
      <c r="DI126" s="901"/>
      <c r="DJ126" s="901"/>
      <c r="DK126" s="901"/>
      <c r="DL126" s="901">
        <v>1829578</v>
      </c>
      <c r="DM126" s="901"/>
      <c r="DN126" s="901"/>
      <c r="DO126" s="901"/>
      <c r="DP126" s="901"/>
      <c r="DQ126" s="901">
        <v>602921</v>
      </c>
      <c r="DR126" s="901"/>
      <c r="DS126" s="901"/>
      <c r="DT126" s="901"/>
      <c r="DU126" s="901"/>
      <c r="DV126" s="878">
        <v>0.4</v>
      </c>
      <c r="DW126" s="878"/>
      <c r="DX126" s="878"/>
      <c r="DY126" s="878"/>
      <c r="DZ126" s="879"/>
    </row>
    <row r="127" spans="1:130" s="248" customFormat="1" ht="26.25" customHeight="1" x14ac:dyDescent="0.2">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444</v>
      </c>
      <c r="AB127" s="864"/>
      <c r="AC127" s="864"/>
      <c r="AD127" s="864"/>
      <c r="AE127" s="865"/>
      <c r="AF127" s="866" t="s">
        <v>474</v>
      </c>
      <c r="AG127" s="864"/>
      <c r="AH127" s="864"/>
      <c r="AI127" s="864"/>
      <c r="AJ127" s="865"/>
      <c r="AK127" s="866" t="s">
        <v>390</v>
      </c>
      <c r="AL127" s="864"/>
      <c r="AM127" s="864"/>
      <c r="AN127" s="864"/>
      <c r="AO127" s="865"/>
      <c r="AP127" s="911" t="s">
        <v>390</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444</v>
      </c>
      <c r="DH127" s="901"/>
      <c r="DI127" s="901"/>
      <c r="DJ127" s="901"/>
      <c r="DK127" s="901"/>
      <c r="DL127" s="901" t="s">
        <v>390</v>
      </c>
      <c r="DM127" s="901"/>
      <c r="DN127" s="901"/>
      <c r="DO127" s="901"/>
      <c r="DP127" s="901"/>
      <c r="DQ127" s="901" t="s">
        <v>469</v>
      </c>
      <c r="DR127" s="901"/>
      <c r="DS127" s="901"/>
      <c r="DT127" s="901"/>
      <c r="DU127" s="901"/>
      <c r="DV127" s="878" t="s">
        <v>444</v>
      </c>
      <c r="DW127" s="878"/>
      <c r="DX127" s="878"/>
      <c r="DY127" s="878"/>
      <c r="DZ127" s="879"/>
    </row>
    <row r="128" spans="1:130" s="248" customFormat="1" ht="26.25" customHeight="1" thickBot="1" x14ac:dyDescent="0.25">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8688486</v>
      </c>
      <c r="AB128" s="885"/>
      <c r="AC128" s="885"/>
      <c r="AD128" s="885"/>
      <c r="AE128" s="886"/>
      <c r="AF128" s="887">
        <v>8505982</v>
      </c>
      <c r="AG128" s="885"/>
      <c r="AH128" s="885"/>
      <c r="AI128" s="885"/>
      <c r="AJ128" s="886"/>
      <c r="AK128" s="887">
        <v>9116039</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390</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v>570457</v>
      </c>
      <c r="DH128" s="875"/>
      <c r="DI128" s="875"/>
      <c r="DJ128" s="875"/>
      <c r="DK128" s="875"/>
      <c r="DL128" s="875">
        <v>515338</v>
      </c>
      <c r="DM128" s="875"/>
      <c r="DN128" s="875"/>
      <c r="DO128" s="875"/>
      <c r="DP128" s="875"/>
      <c r="DQ128" s="875">
        <v>460224</v>
      </c>
      <c r="DR128" s="875"/>
      <c r="DS128" s="875"/>
      <c r="DT128" s="875"/>
      <c r="DU128" s="875"/>
      <c r="DV128" s="876">
        <v>0.3</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170358582</v>
      </c>
      <c r="AB129" s="864"/>
      <c r="AC129" s="864"/>
      <c r="AD129" s="864"/>
      <c r="AE129" s="865"/>
      <c r="AF129" s="866">
        <v>172010103</v>
      </c>
      <c r="AG129" s="864"/>
      <c r="AH129" s="864"/>
      <c r="AI129" s="864"/>
      <c r="AJ129" s="865"/>
      <c r="AK129" s="866">
        <v>175892022</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444</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18046300</v>
      </c>
      <c r="AB130" s="864"/>
      <c r="AC130" s="864"/>
      <c r="AD130" s="864"/>
      <c r="AE130" s="865"/>
      <c r="AF130" s="866">
        <v>17834485</v>
      </c>
      <c r="AG130" s="864"/>
      <c r="AH130" s="864"/>
      <c r="AI130" s="864"/>
      <c r="AJ130" s="865"/>
      <c r="AK130" s="866">
        <v>18012856</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2.6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152312282</v>
      </c>
      <c r="AB131" s="847"/>
      <c r="AC131" s="847"/>
      <c r="AD131" s="847"/>
      <c r="AE131" s="848"/>
      <c r="AF131" s="849">
        <v>154175618</v>
      </c>
      <c r="AG131" s="847"/>
      <c r="AH131" s="847"/>
      <c r="AI131" s="847"/>
      <c r="AJ131" s="848"/>
      <c r="AK131" s="849">
        <v>157879166</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23.9</v>
      </c>
      <c r="BG131" s="815"/>
      <c r="BH131" s="815"/>
      <c r="BI131" s="815"/>
      <c r="BJ131" s="815"/>
      <c r="BK131" s="815"/>
      <c r="BL131" s="816"/>
      <c r="BM131" s="814">
        <v>400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2.4851782650000001</v>
      </c>
      <c r="AB132" s="827"/>
      <c r="AC132" s="827"/>
      <c r="AD132" s="827"/>
      <c r="AE132" s="828"/>
      <c r="AF132" s="829">
        <v>2.9187293410000001</v>
      </c>
      <c r="AG132" s="827"/>
      <c r="AH132" s="827"/>
      <c r="AI132" s="827"/>
      <c r="AJ132" s="828"/>
      <c r="AK132" s="829">
        <v>2.6740591810000001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2.7</v>
      </c>
      <c r="AB133" s="806"/>
      <c r="AC133" s="806"/>
      <c r="AD133" s="806"/>
      <c r="AE133" s="807"/>
      <c r="AF133" s="805">
        <v>2.7</v>
      </c>
      <c r="AG133" s="806"/>
      <c r="AH133" s="806"/>
      <c r="AI133" s="806"/>
      <c r="AJ133" s="807"/>
      <c r="AK133" s="805">
        <v>2.6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rUhKDIb+DIqwdx+YscOfnXxKi9hhCHnBTGucsJKVR2FmZuLPfQuirAESAYkoWH7TR1BwIUmZCPdJ2otJmr9Iw==" saltValue="acU2tsDGLn7MWCEbe895sg==" spinCount="100000" sheet="1" objects="1" scenarios="1" formatRows="0"/>
  <customSheetViews>
    <customSheetView guid="{EE1B3033-64A5-47EB-A8C7-A9207A383B6B}"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R6qtMsuDJmh7KdDnpMTWMA72x7y4E+p25GKJNI2bjIWOaJ3tLiCCJwnkaVbcRhqg9D4UgsnhcdWA4cqe2itTbw==" saltValue="4c40ja2JqyeFGqxwPkeidw==" spinCount="100000" sheet="1" objects="1" scenarios="1"/>
  <dataConsolidate/>
  <customSheetViews>
    <customSheetView guid="{EE1B3033-64A5-47EB-A8C7-A9207A383B6B}"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GdZSap19ENs7GiRhCxSBkrDpMn7tQhEoo9via6gddHwwfJ2S5GVCkF0wQGVWpdqj+A3DcdyG4EGMCQbZJqdvA==" saltValue="J3PHYapHAGP/snXo7g1rNQ==" spinCount="100000" sheet="1" objects="1" scenarios="1"/>
  <dataConsolidate/>
  <customSheetViews>
    <customSheetView guid="{EE1B3033-64A5-47EB-A8C7-A9207A383B6B}"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72437485</v>
      </c>
      <c r="AP9" s="314">
        <v>100803</v>
      </c>
      <c r="AQ9" s="315">
        <v>105138</v>
      </c>
      <c r="AR9" s="316">
        <v>-4.0999999999999996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52</v>
      </c>
      <c r="AP10" s="317">
        <v>0</v>
      </c>
      <c r="AQ10" s="318">
        <v>110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146948</v>
      </c>
      <c r="AP11" s="317">
        <v>204</v>
      </c>
      <c r="AQ11" s="318">
        <v>1177</v>
      </c>
      <c r="AR11" s="319">
        <v>-82.7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5</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943132</v>
      </c>
      <c r="AP13" s="317">
        <v>1312</v>
      </c>
      <c r="AQ13" s="318">
        <v>1930</v>
      </c>
      <c r="AR13" s="319">
        <v>-32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539221</v>
      </c>
      <c r="AP14" s="317">
        <v>750</v>
      </c>
      <c r="AQ14" s="318">
        <v>1254</v>
      </c>
      <c r="AR14" s="319">
        <v>-40.200000000000003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-4059950</v>
      </c>
      <c r="AP15" s="317">
        <v>-5650</v>
      </c>
      <c r="AQ15" s="318">
        <v>-7365</v>
      </c>
      <c r="AR15" s="319">
        <v>-23.3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182</v>
      </c>
      <c r="AL16" s="1231"/>
      <c r="AM16" s="1231"/>
      <c r="AN16" s="1232"/>
      <c r="AO16" s="317">
        <v>70006888</v>
      </c>
      <c r="AP16" s="317">
        <v>97421</v>
      </c>
      <c r="AQ16" s="318">
        <v>102249</v>
      </c>
      <c r="AR16" s="319">
        <v>-4.7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10.74</v>
      </c>
      <c r="AP21" s="331">
        <v>11.28</v>
      </c>
      <c r="AQ21" s="332">
        <v>-0.54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99</v>
      </c>
      <c r="AP22" s="336">
        <v>99.7</v>
      </c>
      <c r="AQ22" s="337">
        <v>-0.7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22905794</v>
      </c>
      <c r="AP32" s="345">
        <v>31876</v>
      </c>
      <c r="AQ32" s="346">
        <v>31910</v>
      </c>
      <c r="AR32" s="347">
        <v>-0.1</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v>2603</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v>3393333</v>
      </c>
      <c r="AP34" s="345">
        <v>4722</v>
      </c>
      <c r="AQ34" s="346">
        <v>20590</v>
      </c>
      <c r="AR34" s="347">
        <v>-77.099999999999994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4082724</v>
      </c>
      <c r="AP35" s="345">
        <v>5681</v>
      </c>
      <c r="AQ35" s="346">
        <v>9962</v>
      </c>
      <c r="AR35" s="347">
        <v>-43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t="s">
        <v>524</v>
      </c>
      <c r="AP36" s="345" t="s">
        <v>524</v>
      </c>
      <c r="AQ36" s="346">
        <v>163</v>
      </c>
      <c r="AR36" s="347" t="s">
        <v>524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v>968826</v>
      </c>
      <c r="AP37" s="345">
        <v>1348</v>
      </c>
      <c r="AQ37" s="346">
        <v>1304</v>
      </c>
      <c r="AR37" s="347">
        <v>3.4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1</v>
      </c>
      <c r="AR38" s="337" t="s">
        <v>524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-9116039</v>
      </c>
      <c r="AP39" s="345">
        <v>-12686</v>
      </c>
      <c r="AQ39" s="346">
        <v>-16939</v>
      </c>
      <c r="AR39" s="347">
        <v>-25.1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-18012856</v>
      </c>
      <c r="AP40" s="345">
        <v>-25067</v>
      </c>
      <c r="AQ40" s="346">
        <v>-31934</v>
      </c>
      <c r="AR40" s="347">
        <v>-21.5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4221782</v>
      </c>
      <c r="AP41" s="345">
        <v>5875</v>
      </c>
      <c r="AQ41" s="346">
        <v>17660</v>
      </c>
      <c r="AR41" s="347">
        <v>-66.7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17291812</v>
      </c>
      <c r="AN51" s="367">
        <v>24118</v>
      </c>
      <c r="AO51" s="368">
        <v>-28.2</v>
      </c>
      <c r="AP51" s="369">
        <v>51684</v>
      </c>
      <c r="AQ51" s="370">
        <v>-0.4</v>
      </c>
      <c r="AR51" s="371">
        <v>-27.8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9372112</v>
      </c>
      <c r="AN52" s="375">
        <v>13072</v>
      </c>
      <c r="AO52" s="376">
        <v>-24.2</v>
      </c>
      <c r="AP52" s="377">
        <v>26671</v>
      </c>
      <c r="AQ52" s="378">
        <v>2.6</v>
      </c>
      <c r="AR52" s="379">
        <v>-26.8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19268274</v>
      </c>
      <c r="AN53" s="367">
        <v>26829</v>
      </c>
      <c r="AO53" s="368">
        <v>11.2</v>
      </c>
      <c r="AP53" s="369">
        <v>52897</v>
      </c>
      <c r="AQ53" s="370">
        <v>2.2999999999999998</v>
      </c>
      <c r="AR53" s="371">
        <v>8.9</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10690321</v>
      </c>
      <c r="AN54" s="375">
        <v>14885</v>
      </c>
      <c r="AO54" s="376">
        <v>13.9</v>
      </c>
      <c r="AP54" s="377">
        <v>27013</v>
      </c>
      <c r="AQ54" s="378">
        <v>1.3</v>
      </c>
      <c r="AR54" s="379">
        <v>12.6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22769747</v>
      </c>
      <c r="AN55" s="367">
        <v>31697</v>
      </c>
      <c r="AO55" s="368">
        <v>18.100000000000001</v>
      </c>
      <c r="AP55" s="369">
        <v>54945</v>
      </c>
      <c r="AQ55" s="370">
        <v>3.9</v>
      </c>
      <c r="AR55" s="371">
        <v>14.2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12753851</v>
      </c>
      <c r="AN56" s="375">
        <v>17754</v>
      </c>
      <c r="AO56" s="376">
        <v>19.3</v>
      </c>
      <c r="AP56" s="377">
        <v>29293</v>
      </c>
      <c r="AQ56" s="378">
        <v>8.4</v>
      </c>
      <c r="AR56" s="379">
        <v>10.9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21985736</v>
      </c>
      <c r="AN57" s="367">
        <v>30608</v>
      </c>
      <c r="AO57" s="368">
        <v>-3.4</v>
      </c>
      <c r="AP57" s="369">
        <v>57132</v>
      </c>
      <c r="AQ57" s="370">
        <v>4</v>
      </c>
      <c r="AR57" s="371">
        <v>-7.4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9684194</v>
      </c>
      <c r="AN58" s="375">
        <v>13482</v>
      </c>
      <c r="AO58" s="376">
        <v>-24.1</v>
      </c>
      <c r="AP58" s="377">
        <v>30126</v>
      </c>
      <c r="AQ58" s="378">
        <v>2.8</v>
      </c>
      <c r="AR58" s="379">
        <v>-26.9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21212388</v>
      </c>
      <c r="AN59" s="367">
        <v>29519</v>
      </c>
      <c r="AO59" s="368">
        <v>-3.6</v>
      </c>
      <c r="AP59" s="369">
        <v>58766</v>
      </c>
      <c r="AQ59" s="370">
        <v>2.9</v>
      </c>
      <c r="AR59" s="371">
        <v>-6.5</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10445644</v>
      </c>
      <c r="AN60" s="375">
        <v>14536</v>
      </c>
      <c r="AO60" s="376">
        <v>7.8</v>
      </c>
      <c r="AP60" s="377">
        <v>29363</v>
      </c>
      <c r="AQ60" s="378">
        <v>-2.5</v>
      </c>
      <c r="AR60" s="379">
        <v>10.3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20505591</v>
      </c>
      <c r="AN61" s="382">
        <v>28554</v>
      </c>
      <c r="AO61" s="383">
        <v>-1.2</v>
      </c>
      <c r="AP61" s="384">
        <v>55085</v>
      </c>
      <c r="AQ61" s="385">
        <v>2.5</v>
      </c>
      <c r="AR61" s="371">
        <v>-3.7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10589224</v>
      </c>
      <c r="AN62" s="375">
        <v>14746</v>
      </c>
      <c r="AO62" s="376">
        <v>-1.5</v>
      </c>
      <c r="AP62" s="377">
        <v>28493</v>
      </c>
      <c r="AQ62" s="378">
        <v>2.5</v>
      </c>
      <c r="AR62" s="379">
        <v>-4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DlYTBISOv0At5JvZvfKQxpmPxrpECSxqq90H83skGZ0q/LwOpmtDdTgSSkjbh3uiK1uZNA0/pbrTzlFw0se+Rw==" saltValue="ARPFa4Ls9Z5QCbzF2pScXA==" spinCount="100000" sheet="1" objects="1" scenarios="1"/>
  <customSheetViews>
    <customSheetView guid="{EE1B3033-64A5-47EB-A8C7-A9207A383B6B}"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6QbEDgSOI/v+KtsuZlZTXurlhvHDZT7Opqd8JkVSS/Mp/sHNMqiKGrQWuidvyNQYD8lSemBdlQ2XHTiFVxLlSg==" saltValue="rggc5RJjOnQExpZnvfmmeg==" spinCount="100000" sheet="1" objects="1" scenarios="1"/>
  <dataConsolidate/>
  <customSheetViews>
    <customSheetView guid="{EE1B3033-64A5-47EB-A8C7-A9207A383B6B}"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CdwdGmS0WjkDXMI8DmOm73wD8Bjk9Kgis5jNYv2wrNeZt+5JMWlbxZzwmikk6SFaZpBtomNKfNG8xLA6PpPCaQ==" saltValue="4bdKHSpQCxJywzYKnLMqFA==" spinCount="100000" sheet="1" objects="1" scenarios="1"/>
  <dataConsolidate/>
  <customSheetViews>
    <customSheetView guid="{EE1B3033-64A5-47EB-A8C7-A9207A383B6B}"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38" t="s">
        <v>3</v>
      </c>
      <c r="D47" s="1238"/>
      <c r="E47" s="1239"/>
      <c r="F47" s="11">
        <v>4.9000000000000004</v>
      </c>
      <c r="G47" s="12">
        <v>3.7</v>
      </c>
      <c r="H47" s="12">
        <v>4.3099999999999996</v>
      </c>
      <c r="I47" s="12">
        <v>3.95</v>
      </c>
      <c r="J47" s="13">
        <v>6.21</v>
      </c>
    </row>
    <row r="48" spans="2:10" ht="57.75" customHeight="1" x14ac:dyDescent="0.2">
      <c r="B48" s="14"/>
      <c r="C48" s="1240" t="s">
        <v>4</v>
      </c>
      <c r="D48" s="1240"/>
      <c r="E48" s="1241"/>
      <c r="F48" s="15">
        <v>4.47</v>
      </c>
      <c r="G48" s="16">
        <v>4.66</v>
      </c>
      <c r="H48" s="16">
        <v>4.79</v>
      </c>
      <c r="I48" s="16">
        <v>5.29</v>
      </c>
      <c r="J48" s="17">
        <v>5.74</v>
      </c>
    </row>
    <row r="49" spans="2:10" ht="57.75" customHeight="1" thickBot="1" x14ac:dyDescent="0.25">
      <c r="B49" s="18"/>
      <c r="C49" s="1242" t="s">
        <v>5</v>
      </c>
      <c r="D49" s="1242"/>
      <c r="E49" s="1243"/>
      <c r="F49" s="19" t="s">
        <v>570</v>
      </c>
      <c r="G49" s="20" t="s">
        <v>571</v>
      </c>
      <c r="H49" s="20" t="s">
        <v>572</v>
      </c>
      <c r="I49" s="20" t="s">
        <v>573</v>
      </c>
      <c r="J49" s="21">
        <v>0.35</v>
      </c>
    </row>
    <row r="50" spans="2:10" ht="13.5" customHeight="1" x14ac:dyDescent="0.2"/>
  </sheetData>
  <sheetProtection algorithmName="SHA-512" hashValue="wyRiEfGTAE7B38lJuYnzBBE2Dr93EVYs+/9kQzAGG1HmDYjN6EyizD/KeNAYv9LbxPA99KsXNbRTrQkCxcmsFQ==" saltValue="0dyzPPEKhw4XWD+ZZUBhIg==" spinCount="100000" sheet="1" objects="1" scenarios="1"/>
  <customSheetViews>
    <customSheetView guid="{EE1B3033-64A5-47EB-A8C7-A9207A383B6B}"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2022-03-28T23:55:42Z</cp:lastPrinted>
  <dcterms:created xsi:type="dcterms:W3CDTF">2022-02-02T04:38:36Z</dcterms:created>
  <dcterms:modified xsi:type="dcterms:W3CDTF">2022-09-28T09:40:41Z</dcterms:modified>
  <cp:category/>
</cp:coreProperties>
</file>