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674653\Desktop\ふじさわ\"/>
    </mc:Choice>
  </mc:AlternateContent>
  <bookViews>
    <workbookView xWindow="0" yWindow="0" windowWidth="24000" windowHeight="97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<sst xmlns="http://schemas.openxmlformats.org/spreadsheetml/2006/main" count="1031" uniqueCount="649">
  <si>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</si>
  <si>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</si>
  <si>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</si>
  <si>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</si>
  <si>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</si>
  <si>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</si>
  <si>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</si>
  <si>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</si>
  <si>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</si>
  <si>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</si>
  <si>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</si>
  <si>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</si>
  <si>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</si>
  <si>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</si>
  <si>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</si>
  <si>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</si>
  <si>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</si>
  <si>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</si>
  <si>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</si>
  <si>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</si>
  <si>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</si>
  <si>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</si>
  <si>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</si>
  <si>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</si>
  <si>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</si>
  <si>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</si>
  <si>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</si>
  <si>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</si>
  <si>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</si>
  <si>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</si>
  <si>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</si>
  <si>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</si>
  <si>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</si>
  <si>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</si>
  <si>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</si>
  <si>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</si>
  <si>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</si>
  <si>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</si>
  <si>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</si>
  <si>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</si>
  <si>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</si>
  <si>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</si>
  <si>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</si>
  <si>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</si>
  <si>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</si>
  <si>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</si>
  <si>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</si>
  <si>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</si>
  <si>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</si>
  <si>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</si>
  <si>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</si>
  <si>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</si>
  <si>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</si>
  <si>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</si>
  <si>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</si>
  <si>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</si>
  <si>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</si>
  <si>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</si>
  <si>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</si>
  <si>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</si>
  <si>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</si>
  <si>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</si>
  <si>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</si>
  <si>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</si>
  <si>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</si>
  <si>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</si>
  <si>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</si>
  <si>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</si>
  <si>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</si>
  <si>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</si>
  <si>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</si>
  <si>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</si>
  <si>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</si>
  <si>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</si>
  <si>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</si>
  <si>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</si>
  <si>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</si>
  <si>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</si>
  <si>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</si>
  <si>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</si>
  <si>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</si>
  <si>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</si>
  <si>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</si>
  <si>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</si>
  <si>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</si>
  <si>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</si>
  <si>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</si>
  <si>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</si>
  <si>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</si>
  <si>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</si>
  <si>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</si>
  <si>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</si>
  <si>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</si>
  <si>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</si>
  <si>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</si>
  <si>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</si>
  <si>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</si>
  <si>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</si>
  <si>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</si>
  <si>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</si>
  <si>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</si>
  <si>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</si>
  <si>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</si>
  <si>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</si>
  <si>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</si>
  <si>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</si>
  <si>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</si>
  <si>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</si>
  <si>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</si>
  <si>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</si>
  <si>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</si>
  <si>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</si>
  <si>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</si>
  <si>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</si>
  <si>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</si>
  <si>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</si>
  <si>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</si>
  <si>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</si>
  <si>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</si>
  <si>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</si>
  <si>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</si>
  <si>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</si>
  <si>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</si>
  <si>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</si>
  <si>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</si>
  <si>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</si>
  <si>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</si>
  <si>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</si>
  <si>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</si>
  <si>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</si>
  <si>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</si>
  <si>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</si>
  <si>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</si>
  <si>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</si>
  <si>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</si>
  <si>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</si>
  <si>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</si>
  <si>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</si>
  <si>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</si>
  <si>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</si>
  <si>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</si>
  <si>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</si>
  <si>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</si>
  <si>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</si>
  <si>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</si>
  <si>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</si>
  <si>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</si>
  <si>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</si>
  <si>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</si>
  <si>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</si>
  <si>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</si>
  <si>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</si>
  <si>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</si>
  <si>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</si>
  <si>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</si>
  <si>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</si>
  <si>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</si>
  <si>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</si>
  <si>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</si>
  <si>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</si>
  <si>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</si>
  <si>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</si>
  <si>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</si>
  <si>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</si>
  <si>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</si>
  <si>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</si>
  <si>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</si>
  <si>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</si>
  <si>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</si>
  <si>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</si>
  <si>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</si>
  <si>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</si>
  <si>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</si>
  <si>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</si>
  <si>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</si>
  <si>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</si>
  <si>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</si>
  <si>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</si>
  <si>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</si>
  <si>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</si>
  <si>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</si>
  <si>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</si>
  <si>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</si>
  <si>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</si>
  <si>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</si>
  <si>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</si>
  <si>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</si>
  <si>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</si>
  <si>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</si>
  <si>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</si>
  <si>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</si>
  <si>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</si>
  <si>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</si>
  <si>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</si>
  <si>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</si>
  <si>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</si>
  <si>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</si>
  <si>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</si>
  <si>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</si>
  <si>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</si>
  <si>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</si>
  <si>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</si>
  <si>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</si>
  <si>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</si>
  <si>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</si>
  <si>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</si>
  <si>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</si>
  <si>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</si>
  <si>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</si>
  <si>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</si>
  <si>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</si>
  <si>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</si>
  <si>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神奈川県川崎市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</si>
  <si>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</si>
  <si>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</si>
  <si>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</si>
  <si>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</si>
  <si>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</si>
  <si>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</si>
  <si>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</si>
  <si>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</si>
  <si>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</si>
  <si>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</si>
  <si>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</si>
  <si>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</si>
  <si>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</si>
  <si>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</si>
  <si>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</si>
  <si>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</si>
  <si>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</si>
  <si>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</si>
  <si>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</si>
  <si>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</si>
  <si>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</si>
  <si>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</si>
  <si>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</si>
  <si>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</si>
  <si>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</si>
  <si>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</si>
  <si>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</si>
  <si>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</si>
  <si>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</si>
  <si>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</si>
  <si>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</si>
  <si>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</si>
  <si>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</si>
  <si>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</si>
  <si>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</si>
  <si>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</si>
  <si>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</si>
  <si>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</si>
  <si>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</si>
  <si>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</si>
  <si>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</si>
  <si>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</si>
  <si>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</si>
  <si>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</si>
  <si>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</si>
  <si>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</si>
  <si>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</si>
  <si>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</si>
  <si>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</si>
  <si>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</si>
  <si>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</si>
  <si>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</si>
  <si>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</si>
  <si>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</si>
  <si>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</si>
  <si>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</si>
  <si>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</si>
  <si>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</si>
  <si>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</si>
  <si>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</si>
  <si>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</si>
  <si>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</si>
  <si>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</si>
  <si>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</si>
  <si>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</si>
  <si>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</si>
  <si>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</si>
  <si>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</si>
  <si>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</si>
  <si>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</si>
  <si>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</si>
  <si>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</si>
  <si>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</si>
  <si>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</si>
  <si>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</si>
  <si>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</si>
  <si>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</si>
  <si>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</si>
  <si>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</si>
  <si>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</si>
  <si>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</si>
  <si>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</si>
  <si>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</si>
  <si>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</si>
  <si>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</si>
  <si>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</si>
  <si>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</si>
  <si>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</si>
  <si>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</si>
  <si>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</si>
  <si>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</si>
  <si>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</si>
  <si>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</si>
  <si>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</si>
  <si>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</si>
  <si>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</si>
  <si>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</si>
  <si>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</si>
  <si>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</si>
  <si>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</si>
  <si>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</si>
  <si>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</si>
  <si>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</si>
  <si>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</si>
  <si>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</si>
  <si>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</si>
  <si>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</si>
  <si>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</si>
  <si>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</si>
  <si>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</si>
  <si>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</si>
  <si>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</si>
  <si>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</si>
  <si>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</si>
  <si>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</si>
  <si>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</si>
  <si>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</si>
  <si>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</si>
  <si>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</si>
  <si>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</si>
  <si>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</si>
  <si>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</si>
  <si>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</si>
  <si>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</si>
  <si>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</si>
  <si>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</si>
  <si>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</si>
  <si>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</si>
  <si>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</si>
  <si>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</si>
  <si>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</si>
  <si>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</si>
  <si>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</si>
  <si>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</si>
  <si>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</si>
  <si>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</si>
  <si>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</si>
  <si>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</si>
  <si>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</si>
  <si>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</si>
  <si>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</si>
  <si>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</si>
  <si>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</si>
  <si>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</si>
  <si>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</si>
  <si>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</si>
  <si>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</si>
  <si>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</si>
  <si>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</si>
  <si>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</si>
  <si>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</si>
  <si>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</si>
  <si>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</si>
  <si>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</si>
  <si>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神奈川県川崎市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</si>
  <si>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</si>
  <si>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</si>
  <si>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</si>
  <si>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</si>
  <si>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</si>
  <si>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</si>
  <si>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</si>
  <si>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</si>
  <si>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</si>
  <si>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</si>
  <si>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</si>
  <si>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</si>
  <si>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</si>
  <si>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</si>
  <si>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</si>
  <si>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</si>
  <si>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</si>
  <si>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</si>
  <si>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</si>
  <si>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</si>
  <si>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</si>
  <si>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</si>
  <si>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公害健康被害補償事業特別会計</t>
    <phoneticPr fontId="5"/>
  </si>
  <si>
    <t>勤労者福祉共済事業特別会計</t>
    <phoneticPr fontId="5"/>
  </si>
  <si>
    <t>-</t>
    <phoneticPr fontId="5"/>
  </si>
  <si>
    <t>墓地整備事業特別会計</t>
    <phoneticPr fontId="5"/>
  </si>
  <si>
    <t>公共用地先行取得等事業特別会計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</si>
  <si>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</si>
  <si>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</si>
  <si>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</si>
  <si>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</si>
  <si>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</si>
  <si>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</si>
  <si>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</si>
  <si>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</si>
  <si>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</si>
  <si>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</si>
  <si>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</si>
  <si>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</si>
  <si>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</si>
  <si>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</si>
  <si>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</si>
  <si>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</si>
  <si>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</si>
  <si>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t>
    <phoneticPr fontId="5"/>
  </si>
  <si>
    <t>後期高齢者医療事業特別会計</t>
    <phoneticPr fontId="5"/>
  </si>
  <si>
    <t>介護保険事業特別会計</t>
    <phoneticPr fontId="5"/>
  </si>
  <si>
    <t>病院事業会計</t>
    <phoneticPr fontId="5"/>
  </si>
  <si>
    <t>法適用企業</t>
    <phoneticPr fontId="5"/>
  </si>
  <si>
    <t>下水道事業会計</t>
    <phoneticPr fontId="5"/>
  </si>
  <si>
    <t>水道事業会計</t>
    <phoneticPr fontId="5"/>
  </si>
  <si>
    <t>法適用企業</t>
    <phoneticPr fontId="5"/>
  </si>
  <si>
    <t>工業用水道事業会計</t>
    <phoneticPr fontId="5"/>
  </si>
  <si>
    <t>法適用企業</t>
    <phoneticPr fontId="5"/>
  </si>
  <si>
    <t>自動車運送事業会計</t>
    <phoneticPr fontId="5"/>
  </si>
  <si>
    <t>-</t>
    <phoneticPr fontId="5"/>
  </si>
  <si>
    <t>法適用企業</t>
    <phoneticPr fontId="5"/>
  </si>
  <si>
    <t>卸売市場事業特別会計</t>
    <phoneticPr fontId="5"/>
  </si>
  <si>
    <t>-</t>
    <phoneticPr fontId="5"/>
  </si>
  <si>
    <t>法非適用企業</t>
    <phoneticPr fontId="5"/>
  </si>
  <si>
    <t>港湾整備事業特別会計</t>
    <phoneticPr fontId="5"/>
  </si>
  <si>
    <t>法非適用企業</t>
    <phoneticPr fontId="5"/>
  </si>
  <si>
    <t>生田緑地ゴルフ場事業特別会計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</si>
  <si>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</si>
  <si>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</si>
  <si>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</si>
  <si>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</si>
  <si>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</si>
  <si>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</si>
  <si>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</si>
  <si>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</si>
  <si>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</si>
  <si>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</si>
  <si>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</si>
  <si>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</si>
  <si>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</si>
  <si>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</si>
  <si>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</si>
  <si>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</si>
  <si>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</si>
  <si>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</si>
  <si>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</si>
  <si>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</si>
  <si>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</si>
  <si>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</si>
  <si>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</si>
  <si>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</si>
  <si>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</si>
  <si>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</si>
  <si>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</si>
  <si>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</si>
  <si>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</si>
  <si>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</si>
  <si>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</si>
  <si>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</si>
  <si>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</si>
  <si>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</si>
  <si>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</si>
  <si>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</si>
  <si>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</si>
  <si>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</si>
  <si>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</si>
  <si>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</si>
  <si>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</si>
  <si>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</si>
  <si>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</si>
  <si>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</si>
  <si>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</si>
  <si>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</si>
  <si>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</si>
  <si>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</si>
  <si>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</si>
  <si>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</si>
  <si>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</si>
  <si>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</si>
  <si>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</si>
  <si>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</si>
  <si>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</si>
  <si>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</si>
  <si>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</si>
  <si>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</si>
  <si>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</si>
  <si>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</si>
  <si>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</si>
  <si>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</si>
  <si>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</si>
  <si>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</si>
  <si>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</si>
  <si>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</si>
  <si>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</si>
  <si>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</si>
  <si>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</si>
  <si>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</si>
  <si>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</si>
  <si>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</si>
  <si>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</si>
  <si>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</si>
  <si>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</si>
  <si>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</si>
  <si>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</si>
  <si>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</si>
  <si>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</si>
  <si>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</si>
  <si>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</si>
  <si>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</si>
  <si>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</si>
  <si>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</si>
  <si>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</si>
  <si>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</si>
  <si>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</si>
  <si>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</si>
  <si>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</si>
  <si>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</si>
  <si>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</si>
  <si>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</si>
  <si>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</si>
  <si>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</si>
  <si>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</si>
  <si>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</si>
  <si>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</si>
  <si>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</si>
  <si>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</si>
  <si>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</si>
  <si>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</si>
  <si>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</si>
  <si>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</si>
  <si>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</si>
  <si>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</si>
  <si>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</si>
  <si>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</si>
  <si>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</si>
  <si>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</si>
  <si>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</si>
  <si>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</si>
  <si>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</si>
  <si>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</si>
  <si>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</si>
  <si>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</si>
  <si>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</si>
  <si>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</si>
  <si>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</si>
  <si>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</si>
  <si>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</si>
  <si>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</si>
  <si>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</si>
  <si>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</si>
  <si>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</si>
  <si>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</si>
  <si>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</si>
  <si>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</si>
  <si>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</si>
  <si>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</si>
  <si>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</si>
  <si>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</si>
  <si>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</si>
  <si>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</si>
  <si>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</si>
  <si>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</si>
  <si>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</si>
  <si>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</si>
  <si>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</si>
  <si>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</si>
  <si>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</si>
  <si>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</si>
  <si>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</si>
  <si>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</si>
  <si>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</si>
  <si>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</si>
  <si>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</si>
  <si>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</si>
  <si>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</si>
  <si>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</si>
  <si>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</si>
  <si>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</si>
  <si>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</si>
  <si>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</si>
  <si>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</si>
  <si>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</si>
  <si>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</si>
  <si>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0.00</t>
  </si>
  <si>
    <t>水道事業会計</t>
  </si>
  <si>
    <t>下水道事業会計</t>
  </si>
  <si>
    <t>工業用水道事業会計</t>
  </si>
  <si>
    <t>病院事業会計</t>
  </si>
  <si>
    <t>介護保険事業特別会計</t>
  </si>
  <si>
    <t>港湾整備事業特別会計</t>
  </si>
  <si>
    <t>墓地整備事業特別会計</t>
  </si>
  <si>
    <t>一般会計</t>
  </si>
  <si>
    <t>その他会計（赤字）</t>
  </si>
  <si>
    <t>▲ 0.06</t>
  </si>
  <si>
    <t>その他会計（黒字）</t>
  </si>
  <si>
    <t>（百万円）</t>
    <phoneticPr fontId="5"/>
  </si>
  <si>
    <t>H27末</t>
    <phoneticPr fontId="5"/>
  </si>
  <si>
    <t>H28末</t>
    <phoneticPr fontId="5"/>
  </si>
  <si>
    <t>H29末</t>
    <phoneticPr fontId="5"/>
  </si>
  <si>
    <t>H30末</t>
    <phoneticPr fontId="5"/>
  </si>
  <si>
    <t>R01末</t>
    <phoneticPr fontId="5"/>
  </si>
  <si>
    <t>神奈川県川崎競馬組合</t>
    <rPh sb="0" eb="4">
      <t>カナガワケン</t>
    </rPh>
    <rPh sb="4" eb="6">
      <t>カワサキ</t>
    </rPh>
    <rPh sb="6" eb="8">
      <t>ケイバ</t>
    </rPh>
    <rPh sb="8" eb="10">
      <t>クミアイ</t>
    </rPh>
    <phoneticPr fontId="15"/>
  </si>
  <si>
    <t>神奈川県内広域水道企業団</t>
  </si>
  <si>
    <t>神奈川県後期高齢者医療広域連合
（一般会計）</t>
  </si>
  <si>
    <t>神奈川県後期高齢者医療広域連合
（後期高齢者医療特別会計）</t>
  </si>
  <si>
    <t>かわさき市民放送</t>
    <rPh sb="4" eb="6">
      <t>シミン</t>
    </rPh>
    <rPh sb="6" eb="8">
      <t>ホウソウ</t>
    </rPh>
    <phoneticPr fontId="3"/>
  </si>
  <si>
    <t>川崎市土地開発公社</t>
    <rPh sb="0" eb="3">
      <t>カワサキシ</t>
    </rPh>
    <rPh sb="3" eb="5">
      <t>トチ</t>
    </rPh>
    <rPh sb="5" eb="7">
      <t>カイハツ</t>
    </rPh>
    <rPh sb="7" eb="9">
      <t>コウシャ</t>
    </rPh>
    <phoneticPr fontId="3"/>
  </si>
  <si>
    <t>川崎市文化財団</t>
    <rPh sb="0" eb="3">
      <t>カワサキシ</t>
    </rPh>
    <rPh sb="3" eb="5">
      <t>ブンカ</t>
    </rPh>
    <rPh sb="5" eb="7">
      <t>ザイダン</t>
    </rPh>
    <phoneticPr fontId="3"/>
  </si>
  <si>
    <t>川崎市国際交流協会</t>
    <rPh sb="0" eb="3">
      <t>カワサキシ</t>
    </rPh>
    <rPh sb="3" eb="5">
      <t>コクサイ</t>
    </rPh>
    <rPh sb="5" eb="7">
      <t>コウリュウ</t>
    </rPh>
    <rPh sb="7" eb="9">
      <t>キョウカイ</t>
    </rPh>
    <phoneticPr fontId="3"/>
  </si>
  <si>
    <t>川崎市スポーツ協会</t>
    <rPh sb="0" eb="3">
      <t>カワサキシ</t>
    </rPh>
    <rPh sb="7" eb="9">
      <t>キョウカイ</t>
    </rPh>
    <phoneticPr fontId="3"/>
  </si>
  <si>
    <t>川崎アゼリア</t>
    <rPh sb="0" eb="2">
      <t>カワサキ</t>
    </rPh>
    <phoneticPr fontId="3"/>
  </si>
  <si>
    <t>川崎冷蔵</t>
    <rPh sb="0" eb="2">
      <t>カワサキ</t>
    </rPh>
    <rPh sb="2" eb="4">
      <t>レイゾウ</t>
    </rPh>
    <phoneticPr fontId="3"/>
  </si>
  <si>
    <t>川崎市産業振興財団</t>
    <rPh sb="0" eb="3">
      <t>カワサキシ</t>
    </rPh>
    <rPh sb="3" eb="5">
      <t>サンギョウ</t>
    </rPh>
    <rPh sb="5" eb="7">
      <t>シンコウ</t>
    </rPh>
    <rPh sb="7" eb="9">
      <t>ザイダン</t>
    </rPh>
    <phoneticPr fontId="3"/>
  </si>
  <si>
    <t>川崎・横浜公害保健センター</t>
    <rPh sb="0" eb="2">
      <t>カワサキ</t>
    </rPh>
    <rPh sb="3" eb="5">
      <t>ヨコハマ</t>
    </rPh>
    <rPh sb="5" eb="7">
      <t>コウガイ</t>
    </rPh>
    <rPh sb="7" eb="9">
      <t>ホケン</t>
    </rPh>
    <phoneticPr fontId="3"/>
  </si>
  <si>
    <t>川崎市シルバー人材センター</t>
    <rPh sb="0" eb="3">
      <t>カワサキシ</t>
    </rPh>
    <rPh sb="7" eb="9">
      <t>ジンザイ</t>
    </rPh>
    <phoneticPr fontId="3"/>
  </si>
  <si>
    <t>川崎市身体障害者協会</t>
    <rPh sb="0" eb="3">
      <t>カワサキシ</t>
    </rPh>
    <rPh sb="3" eb="5">
      <t>シンタイ</t>
    </rPh>
    <rPh sb="5" eb="8">
      <t>ショウガイシャ</t>
    </rPh>
    <rPh sb="8" eb="10">
      <t>キョウカイ</t>
    </rPh>
    <phoneticPr fontId="3"/>
  </si>
  <si>
    <t>川崎市母子寡婦福祉協議会</t>
    <rPh sb="0" eb="3">
      <t>カワサキシ</t>
    </rPh>
    <rPh sb="3" eb="5">
      <t>ボシ</t>
    </rPh>
    <rPh sb="5" eb="7">
      <t>カフ</t>
    </rPh>
    <rPh sb="7" eb="9">
      <t>フクシ</t>
    </rPh>
    <rPh sb="9" eb="12">
      <t>キョウギカイ</t>
    </rPh>
    <phoneticPr fontId="3"/>
  </si>
  <si>
    <t>神奈川県住宅供給公社</t>
    <rPh sb="0" eb="4">
      <t>カナガワケン</t>
    </rPh>
    <rPh sb="4" eb="6">
      <t>ジュウタク</t>
    </rPh>
    <rPh sb="6" eb="8">
      <t>キョウキュウ</t>
    </rPh>
    <rPh sb="8" eb="10">
      <t>コウシャ</t>
    </rPh>
    <phoneticPr fontId="3"/>
  </si>
  <si>
    <t>川崎市まちづくり公社</t>
    <rPh sb="0" eb="3">
      <t>カワサキシ</t>
    </rPh>
    <rPh sb="8" eb="10">
      <t>コウシャ</t>
    </rPh>
    <phoneticPr fontId="3"/>
  </si>
  <si>
    <t>川崎市住宅供給公社</t>
    <rPh sb="0" eb="3">
      <t>カワサキシ</t>
    </rPh>
    <rPh sb="3" eb="5">
      <t>ジュウタク</t>
    </rPh>
    <rPh sb="5" eb="7">
      <t>キョウキュウ</t>
    </rPh>
    <rPh sb="7" eb="9">
      <t>コウシャ</t>
    </rPh>
    <phoneticPr fontId="3"/>
  </si>
  <si>
    <t>みぞのくち新都市</t>
    <rPh sb="5" eb="8">
      <t>シントシ</t>
    </rPh>
    <phoneticPr fontId="3"/>
  </si>
  <si>
    <t>川崎市公園緑地協会</t>
    <rPh sb="0" eb="3">
      <t>カワサキシ</t>
    </rPh>
    <rPh sb="3" eb="5">
      <t>コウエン</t>
    </rPh>
    <rPh sb="5" eb="7">
      <t>リョクチ</t>
    </rPh>
    <rPh sb="7" eb="9">
      <t>キョウカイ</t>
    </rPh>
    <phoneticPr fontId="3"/>
  </si>
  <si>
    <t>川崎臨港倉庫埠頭</t>
    <rPh sb="0" eb="2">
      <t>カワサキ</t>
    </rPh>
    <rPh sb="2" eb="4">
      <t>リンコウ</t>
    </rPh>
    <rPh sb="4" eb="6">
      <t>ソウコ</t>
    </rPh>
    <rPh sb="6" eb="8">
      <t>フトウ</t>
    </rPh>
    <phoneticPr fontId="3"/>
  </si>
  <si>
    <t>かわさきファズ</t>
  </si>
  <si>
    <t>川崎市消防防災指導公社</t>
    <rPh sb="0" eb="3">
      <t>カワサキシ</t>
    </rPh>
    <rPh sb="3" eb="5">
      <t>ショウボウ</t>
    </rPh>
    <rPh sb="5" eb="7">
      <t>ボウサイ</t>
    </rPh>
    <rPh sb="7" eb="9">
      <t>シドウ</t>
    </rPh>
    <rPh sb="9" eb="11">
      <t>コウシャ</t>
    </rPh>
    <phoneticPr fontId="3"/>
  </si>
  <si>
    <t>川崎市学校給食会</t>
    <rPh sb="0" eb="3">
      <t>カワサキシ</t>
    </rPh>
    <rPh sb="3" eb="5">
      <t>ガッコウ</t>
    </rPh>
    <rPh sb="5" eb="7">
      <t>キュウショク</t>
    </rPh>
    <rPh sb="7" eb="8">
      <t>カイ</t>
    </rPh>
    <phoneticPr fontId="3"/>
  </si>
  <si>
    <t>川崎市生涯学習財団</t>
  </si>
  <si>
    <t>○</t>
  </si>
  <si>
    <t>鉄道整備事業基金</t>
    <rPh sb="0" eb="2">
      <t>テツドウ</t>
    </rPh>
    <rPh sb="2" eb="4">
      <t>セイビ</t>
    </rPh>
    <rPh sb="4" eb="6">
      <t>ジギョウ</t>
    </rPh>
    <rPh sb="6" eb="8">
      <t>キキン</t>
    </rPh>
    <phoneticPr fontId="5"/>
  </si>
  <si>
    <t>都市整備事業基金</t>
    <rPh sb="0" eb="2">
      <t>トシ</t>
    </rPh>
    <rPh sb="2" eb="4">
      <t>セイビ</t>
    </rPh>
    <rPh sb="4" eb="6">
      <t>ジギョウ</t>
    </rPh>
    <rPh sb="6" eb="8">
      <t>キキン</t>
    </rPh>
    <phoneticPr fontId="5"/>
  </si>
  <si>
    <t>緑化基金</t>
    <rPh sb="0" eb="2">
      <t>リョッカ</t>
    </rPh>
    <rPh sb="2" eb="4">
      <t>キキン</t>
    </rPh>
    <phoneticPr fontId="5"/>
  </si>
  <si>
    <t>資源再生化基金</t>
    <rPh sb="0" eb="2">
      <t>シゲン</t>
    </rPh>
    <rPh sb="2" eb="5">
      <t>サイセイカ</t>
    </rPh>
    <rPh sb="5" eb="7">
      <t>キキン</t>
    </rPh>
    <phoneticPr fontId="2"/>
  </si>
  <si>
    <t>市営住宅等修繕基金</t>
    <rPh sb="0" eb="2">
      <t>シエイ</t>
    </rPh>
    <rPh sb="2" eb="4">
      <t>ジュウタク</t>
    </rPh>
    <rPh sb="4" eb="5">
      <t>トウ</t>
    </rPh>
    <rPh sb="5" eb="7">
      <t>シュウゼン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</si>
  <si>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</si>
  <si>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</si>
  <si>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</si>
  <si>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固定資産台帳等を活用し、将来２０年間の公共建築物の修繕費・更新費の将来見通しを試算した結果、すべての施設について計画的な長寿命化を行うことで施設の更新費を減少させ、全体事業費の縮減・平準化を図ることが必要である。本市の将来負担比率は類似団体の平均を上回った水準となっているため、長寿命化の取組等により将来負担すべき負債を抑える取組を引き続き推進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</si>
  <si>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</si>
  <si>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</si>
  <si>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</si>
  <si>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</si>
  <si>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</si>
  <si>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</si>
  <si>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実質公債費比率は、税収増により標準財政規模が増、満期一括償還分の積立金の減があるものの、災害復旧費等に係る基準財政需要額の減等により上昇しているが、将来負担比率については、将来負担額の地方債現在高が増加した一方で、充当可能特定歳入である都市計画税等が増となったことにより下降に転じている。
　本市では、平成30年３月に「今後の財政運営の基本的な考え方」を改定し、その１つに「将来負担の抑制」として、市債を適切に活用しながらも、若い世代や子どもたちにとって過度な将来負担とならないように、中長期的にプライマリーバランス（基礎的財政収支：過去の債務に関わる元利払いを除いた歳出と、市債発行などを除いた歳入との収支）の安定的な黒字の確保に努め、市債残高を適正に管理することを位置付けている。今後も、これらの考え方に基づき、「必要な施策・事業の着実な推進」と「持続可能な行財政基盤の構築」の両立に向けた財政運営を進める。</t>
    <rPh sb="40" eb="41">
      <t>ゲン</t>
    </rPh>
    <rPh sb="103" eb="105">
      <t>ゾウカ</t>
    </rPh>
    <rPh sb="115" eb="117">
      <t>トクテイ</t>
    </rPh>
    <rPh sb="117" eb="119">
      <t>サイニュウ</t>
    </rPh>
    <rPh sb="122" eb="124">
      <t>トシ</t>
    </rPh>
    <rPh sb="124" eb="126">
      <t>ケイカク</t>
    </rPh>
    <rPh sb="126" eb="127">
      <t>ゼイ</t>
    </rPh>
    <rPh sb="127" eb="128">
      <t>トウ</t>
    </rPh>
    <rPh sb="129" eb="130">
      <t>ゾウ</t>
    </rPh>
    <rPh sb="139" eb="141">
      <t>カコウ</t>
    </rPh>
    <rPh sb="142" eb="143">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</si>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</sst>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xmlns:c16r2="http://schemas.microsoft.com/office/drawing/2015/06/chart">
            <c:ext xmlns:c16="http://schemas.microsoft.com/office/drawing/2014/chart" uri="{C3380CC4-5D6E-409C-BE32-E72D297353CC}">
              <c16:uniqueId val="{00000000-EFB2-42D2-AF03-B22589BDDE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52284</c:v>
                </c:pt>
                <c:pt idx="1">
                  <c:v>64969</c:v>
                </c:pt>
                <c:pt idx="2">
                  <c:v>61625</c:v>
                </c:pt>
                <c:pt idx="3">
                  <c:v>57934</c:v>
                </c:pt>
                <c:pt idx="4">
                  <c:v>71795</c:v>
                </c:pt>
              </c:numCache>
            </c:numRef>
          </c:val>
          <c:smooth val="0"/>
          <c:extLst xmlns:c16r2="http://schemas.microsoft.com/office/drawing/2015/06/chart">
            <c:ext xmlns:c16="http://schemas.microsoft.com/office/drawing/2014/chart" uri="{C3380CC4-5D6E-409C-BE32-E72D297353CC}">
              <c16:uniqueId val="{00000001-EFB2-42D2-AF03-B22589BDDED6}"/>
            </c:ext>
          </c:extLst>
        </c:ser>
        <c:dLbls>
          <c:showLegendKey val="0"/>
          <c:showVal val="0"/>
          <c:showCatName val="0"/>
          <c:showSerName val="0"/>
          <c:showPercent val="0"/>
          <c:showBubbleSize val="0"/>
        </c:dLbls>
        <c:marker val="1"/>
        <c:smooth val="0"/>
        <c:axId val="398073136"/>
        <c:axId val="398070392"/>
      </c:lineChart>
      <c:catAx>
        <c:axId val="39807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070392"/>
        <c:crosses val="autoZero"/>
        <c:auto val="1"/>
        <c:lblAlgn val="ctr"/>
        <c:lblOffset val="100"/>
        <c:tickLblSkip val="1"/>
        <c:tickMarkSkip val="1"/>
        <c:noMultiLvlLbl val="0"/>
      </c:catAx>
      <c:valAx>
        <c:axId val="3980703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07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0.18</c:v>
                </c:pt>
                <c:pt idx="1">
                  <c:v>0.2</c:v>
                </c:pt>
                <c:pt idx="2">
                  <c:v>0.17</c:v>
                </c:pt>
                <c:pt idx="3">
                  <c:v>0.12</c:v>
                </c:pt>
                <c:pt idx="4">
                  <c:v>0.14000000000000001</c:v>
                </c:pt>
              </c:numCache>
            </c:numRef>
          </c:val>
          <c:extLst xmlns:c16r2="http://schemas.microsoft.com/office/drawing/2015/06/chart">
            <c:ext xmlns:c16="http://schemas.microsoft.com/office/drawing/2014/chart" uri="{C3380CC4-5D6E-409C-BE32-E72D297353CC}">
              <c16:uniqueId val="{00000000-5ABC-44EB-873E-7DC2807F46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c:v>
                </c:pt>
                <c:pt idx="1">
                  <c:v>1.57</c:v>
                </c:pt>
                <c:pt idx="2">
                  <c:v>1.66</c:v>
                </c:pt>
                <c:pt idx="3">
                  <c:v>1.71</c:v>
                </c:pt>
                <c:pt idx="4">
                  <c:v>1.7</c:v>
                </c:pt>
              </c:numCache>
            </c:numRef>
          </c:val>
          <c:extLst xmlns:c16r2="http://schemas.microsoft.com/office/drawing/2015/06/chart">
            <c:ext xmlns:c16="http://schemas.microsoft.com/office/drawing/2014/chart" uri="{C3380CC4-5D6E-409C-BE32-E72D297353CC}">
              <c16:uniqueId val="{00000001-5ABC-44EB-873E-7DC2807F4618}"/>
            </c:ext>
          </c:extLst>
        </c:ser>
        <c:dLbls>
          <c:showLegendKey val="0"/>
          <c:showVal val="0"/>
          <c:showCatName val="0"/>
          <c:showSerName val="0"/>
          <c:showPercent val="0"/>
          <c:showBubbleSize val="0"/>
        </c:dLbls>
        <c:gapWidth val="250"/>
        <c:overlap val="100"/>
        <c:axId val="398074704"/>
        <c:axId val="398071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7.0000000000000007E-2</c:v>
                </c:pt>
                <c:pt idx="2">
                  <c:v>7.0000000000000007E-2</c:v>
                </c:pt>
                <c:pt idx="3">
                  <c:v>0</c:v>
                </c:pt>
                <c:pt idx="4">
                  <c:v>0.04</c:v>
                </c:pt>
              </c:numCache>
            </c:numRef>
          </c:val>
          <c:smooth val="0"/>
          <c:extLst xmlns:c16r2="http://schemas.microsoft.com/office/drawing/2015/06/chart">
            <c:ext xmlns:c16="http://schemas.microsoft.com/office/drawing/2014/chart" uri="{C3380CC4-5D6E-409C-BE32-E72D297353CC}">
              <c16:uniqueId val="{00000002-5ABC-44EB-873E-7DC2807F4618}"/>
            </c:ext>
          </c:extLst>
        </c:ser>
        <c:dLbls>
          <c:showLegendKey val="0"/>
          <c:showVal val="0"/>
          <c:showCatName val="0"/>
          <c:showSerName val="0"/>
          <c:showPercent val="0"/>
          <c:showBubbleSize val="0"/>
        </c:dLbls>
        <c:marker val="1"/>
        <c:smooth val="0"/>
        <c:axId val="398074704"/>
        <c:axId val="398071176"/>
      </c:lineChart>
      <c:catAx>
        <c:axId val="39807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071176"/>
        <c:crosses val="autoZero"/>
        <c:auto val="1"/>
        <c:lblAlgn val="ctr"/>
        <c:lblOffset val="100"/>
        <c:tickLblSkip val="1"/>
        <c:tickMarkSkip val="1"/>
        <c:noMultiLvlLbl val="0"/>
      </c:catAx>
      <c:valAx>
        <c:axId val="39807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7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0.12</c:v>
                </c:pt>
                <c:pt idx="4">
                  <c:v>#N/A</c:v>
                </c:pt>
                <c:pt idx="5">
                  <c:v>0.09</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0-0FEE-48A7-9F79-44509503F2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0.06</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EE-48A7-9F79-44509503F248}"/>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0.05</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0FEE-48A7-9F79-44509503F248}"/>
            </c:ext>
          </c:extLst>
        </c:ser>
        <c:ser>
          <c:idx val="3"/>
          <c:order val="3"/>
          <c:tx>
            <c:strRef>
              <c:f>データシート!$A$30</c:f>
              <c:strCache>
                <c:ptCount val="1"/>
                <c:pt idx="0">
                  <c:v>墓地整備事業特別会計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c:v>
                </c:pt>
                <c:pt idx="4">
                  <c:v>#N/A</c:v>
                </c:pt>
                <c:pt idx="5">
                  <c:v>7.0000000000000007E-2</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3-0FEE-48A7-9F79-44509503F248}"/>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0.48</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4-0FEE-48A7-9F79-44509503F24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0.55000000000000004</c:v>
                </c:pt>
                <c:pt idx="2">
                  <c:v>#N/A</c:v>
                </c:pt>
                <c:pt idx="3">
                  <c:v>0.12</c:v>
                </c:pt>
                <c:pt idx="4">
                  <c:v>#N/A</c:v>
                </c:pt>
                <c:pt idx="5">
                  <c:v>0.19</c:v>
                </c:pt>
                <c:pt idx="6">
                  <c:v>#N/A</c:v>
                </c:pt>
                <c:pt idx="7">
                  <c:v>0.28000000000000003</c:v>
                </c:pt>
                <c:pt idx="8">
                  <c:v>#N/A</c:v>
                </c:pt>
                <c:pt idx="9">
                  <c:v>0.28999999999999998</c:v>
                </c:pt>
              </c:numCache>
            </c:numRef>
          </c:val>
          <c:extLst xmlns:c16r2="http://schemas.microsoft.com/office/drawing/2015/06/chart">
            <c:ext xmlns:c16="http://schemas.microsoft.com/office/drawing/2014/chart" uri="{C3380CC4-5D6E-409C-BE32-E72D297353CC}">
              <c16:uniqueId val="{00000005-0FEE-48A7-9F79-44509503F24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0.51</c:v>
                </c:pt>
                <c:pt idx="4">
                  <c:v>#N/A</c:v>
                </c:pt>
                <c:pt idx="5">
                  <c:v>0.5</c:v>
                </c:pt>
                <c:pt idx="6">
                  <c:v>#N/A</c:v>
                </c:pt>
                <c:pt idx="7">
                  <c:v>0.35</c:v>
                </c:pt>
                <c:pt idx="8">
                  <c:v>#N/A</c:v>
                </c:pt>
                <c:pt idx="9">
                  <c:v>0.98</c:v>
                </c:pt>
              </c:numCache>
            </c:numRef>
          </c:val>
          <c:extLst xmlns:c16r2="http://schemas.microsoft.com/office/drawing/2015/06/chart">
            <c:ext xmlns:c16="http://schemas.microsoft.com/office/drawing/2014/chart" uri="{C3380CC4-5D6E-409C-BE32-E72D297353CC}">
              <c16:uniqueId val="{00000006-0FEE-48A7-9F79-44509503F24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c:v>
                </c:pt>
                <c:pt idx="2">
                  <c:v>#N/A</c:v>
                </c:pt>
                <c:pt idx="3">
                  <c:v>2.08</c:v>
                </c:pt>
                <c:pt idx="4">
                  <c:v>#N/A</c:v>
                </c:pt>
                <c:pt idx="5">
                  <c:v>2.27</c:v>
                </c:pt>
                <c:pt idx="6">
                  <c:v>#N/A</c:v>
                </c:pt>
                <c:pt idx="7">
                  <c:v>2.37</c:v>
                </c:pt>
                <c:pt idx="8">
                  <c:v>#N/A</c:v>
                </c:pt>
                <c:pt idx="9">
                  <c:v>2.35</c:v>
                </c:pt>
              </c:numCache>
            </c:numRef>
          </c:val>
          <c:extLst xmlns:c16r2="http://schemas.microsoft.com/office/drawing/2015/06/chart">
            <c:ext xmlns:c16="http://schemas.microsoft.com/office/drawing/2014/chart" uri="{C3380CC4-5D6E-409C-BE32-E72D297353CC}">
              <c16:uniqueId val="{00000007-0FEE-48A7-9F79-44509503F24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2.13</c:v>
                </c:pt>
                <c:pt idx="2">
                  <c:v>#N/A</c:v>
                </c:pt>
                <c:pt idx="3">
                  <c:v>2.5</c:v>
                </c:pt>
                <c:pt idx="4">
                  <c:v>#N/A</c:v>
                </c:pt>
                <c:pt idx="5">
                  <c:v>3.07</c:v>
                </c:pt>
                <c:pt idx="6">
                  <c:v>#N/A</c:v>
                </c:pt>
                <c:pt idx="7">
                  <c:v>3.55</c:v>
                </c:pt>
                <c:pt idx="8">
                  <c:v>#N/A</c:v>
                </c:pt>
                <c:pt idx="9">
                  <c:v>4.2300000000000004</c:v>
                </c:pt>
              </c:numCache>
            </c:numRef>
          </c:val>
          <c:extLst xmlns:c16r2="http://schemas.microsoft.com/office/drawing/2015/06/chart">
            <c:ext xmlns:c16="http://schemas.microsoft.com/office/drawing/2014/chart" uri="{C3380CC4-5D6E-409C-BE32-E72D297353CC}">
              <c16:uniqueId val="{00000008-0FEE-48A7-9F79-44509503F24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3.56</c:v>
                </c:pt>
                <c:pt idx="2">
                  <c:v>#N/A</c:v>
                </c:pt>
                <c:pt idx="3">
                  <c:v>3.08</c:v>
                </c:pt>
                <c:pt idx="4">
                  <c:v>#N/A</c:v>
                </c:pt>
                <c:pt idx="5">
                  <c:v>3.87</c:v>
                </c:pt>
                <c:pt idx="6">
                  <c:v>#N/A</c:v>
                </c:pt>
                <c:pt idx="7">
                  <c:v>4.8</c:v>
                </c:pt>
                <c:pt idx="8">
                  <c:v>#N/A</c:v>
                </c:pt>
                <c:pt idx="9">
                  <c:v>5.35</c:v>
                </c:pt>
              </c:numCache>
            </c:numRef>
          </c:val>
          <c:extLst xmlns:c16r2="http://schemas.microsoft.com/office/drawing/2015/06/chart">
            <c:ext xmlns:c16="http://schemas.microsoft.com/office/drawing/2014/chart" uri="{C3380CC4-5D6E-409C-BE32-E72D297353CC}">
              <c16:uniqueId val="{00000009-0FEE-48A7-9F79-44509503F248}"/>
            </c:ext>
          </c:extLst>
        </c:ser>
        <c:dLbls>
          <c:showLegendKey val="0"/>
          <c:showVal val="0"/>
          <c:showCatName val="0"/>
          <c:showSerName val="0"/>
          <c:showPercent val="0"/>
          <c:showBubbleSize val="0"/>
        </c:dLbls>
        <c:gapWidth val="150"/>
        <c:overlap val="100"/>
        <c:axId val="398071960"/>
        <c:axId val="332844968"/>
      </c:barChart>
      <c:catAx>
        <c:axId val="39807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844968"/>
        <c:crosses val="autoZero"/>
        <c:auto val="1"/>
        <c:lblAlgn val="ctr"/>
        <c:lblOffset val="100"/>
        <c:tickLblSkip val="1"/>
        <c:tickMarkSkip val="1"/>
        <c:noMultiLvlLbl val="0"/>
      </c:catAx>
      <c:valAx>
        <c:axId val="332844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71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63398</c:v>
                </c:pt>
                <c:pt idx="5">
                  <c:v>62722</c:v>
                </c:pt>
                <c:pt idx="8">
                  <c:v>61001</c:v>
                </c:pt>
                <c:pt idx="11">
                  <c:v>62458</c:v>
                </c:pt>
                <c:pt idx="14">
                  <c:v>59781</c:v>
                </c:pt>
              </c:numCache>
            </c:numRef>
          </c:val>
          <c:extLst xmlns:c16r2="http://schemas.microsoft.com/office/drawing/2015/06/chart">
            <c:ext xmlns:c16="http://schemas.microsoft.com/office/drawing/2014/chart" uri="{C3380CC4-5D6E-409C-BE32-E72D297353CC}">
              <c16:uniqueId val="{00000000-6A79-4F64-96B3-51D075DADF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A79-4F64-96B3-51D075DADF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1175</c:v>
                </c:pt>
                <c:pt idx="3">
                  <c:v>1124</c:v>
                </c:pt>
                <c:pt idx="6">
                  <c:v>1779</c:v>
                </c:pt>
                <c:pt idx="9">
                  <c:v>1840</c:v>
                </c:pt>
                <c:pt idx="12">
                  <c:v>1721</c:v>
                </c:pt>
              </c:numCache>
            </c:numRef>
          </c:val>
          <c:extLst xmlns:c16r2="http://schemas.microsoft.com/office/drawing/2015/06/chart">
            <c:ext xmlns:c16="http://schemas.microsoft.com/office/drawing/2014/chart" uri="{C3380CC4-5D6E-409C-BE32-E72D297353CC}">
              <c16:uniqueId val="{00000002-6A79-4F64-96B3-51D075DADF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A79-4F64-96B3-51D075DADF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13622</c:v>
                </c:pt>
                <c:pt idx="3">
                  <c:v>13192</c:v>
                </c:pt>
                <c:pt idx="6">
                  <c:v>12613</c:v>
                </c:pt>
                <c:pt idx="9">
                  <c:v>12783</c:v>
                </c:pt>
                <c:pt idx="12">
                  <c:v>12856</c:v>
                </c:pt>
              </c:numCache>
            </c:numRef>
          </c:val>
          <c:extLst xmlns:c16r2="http://schemas.microsoft.com/office/drawing/2015/06/chart">
            <c:ext xmlns:c16="http://schemas.microsoft.com/office/drawing/2014/chart" uri="{C3380CC4-5D6E-409C-BE32-E72D297353CC}">
              <c16:uniqueId val="{00000004-6A79-4F64-96B3-51D075DADF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40690</c:v>
                </c:pt>
                <c:pt idx="3">
                  <c:v>42112</c:v>
                </c:pt>
                <c:pt idx="6">
                  <c:v>43035</c:v>
                </c:pt>
                <c:pt idx="9">
                  <c:v>43724</c:v>
                </c:pt>
                <c:pt idx="12">
                  <c:v>42506</c:v>
                </c:pt>
              </c:numCache>
            </c:numRef>
          </c:val>
          <c:extLst xmlns:c16r2="http://schemas.microsoft.com/office/drawing/2015/06/chart">
            <c:ext xmlns:c16="http://schemas.microsoft.com/office/drawing/2014/chart" uri="{C3380CC4-5D6E-409C-BE32-E72D297353CC}">
              <c16:uniqueId val="{00000005-6A79-4F64-96B3-51D075DADF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785</c:v>
                </c:pt>
                <c:pt idx="3">
                  <c:v>831</c:v>
                </c:pt>
                <c:pt idx="6">
                  <c:v>3071</c:v>
                </c:pt>
                <c:pt idx="9">
                  <c:v>5896</c:v>
                </c:pt>
                <c:pt idx="12">
                  <c:v>7984</c:v>
                </c:pt>
              </c:numCache>
            </c:numRef>
          </c:val>
          <c:extLst xmlns:c16r2="http://schemas.microsoft.com/office/drawing/2015/06/chart">
            <c:ext xmlns:c16="http://schemas.microsoft.com/office/drawing/2014/chart" uri="{C3380CC4-5D6E-409C-BE32-E72D297353CC}">
              <c16:uniqueId val="{00000006-6A79-4F64-96B3-51D075DADF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27659</c:v>
                </c:pt>
                <c:pt idx="3">
                  <c:v>26574</c:v>
                </c:pt>
                <c:pt idx="6">
                  <c:v>26386</c:v>
                </c:pt>
                <c:pt idx="9">
                  <c:v>24926</c:v>
                </c:pt>
                <c:pt idx="12">
                  <c:v>25286</c:v>
                </c:pt>
              </c:numCache>
            </c:numRef>
          </c:val>
          <c:extLst xmlns:c16r2="http://schemas.microsoft.com/office/drawing/2015/06/chart">
            <c:ext xmlns:c16="http://schemas.microsoft.com/office/drawing/2014/chart" uri="{C3380CC4-5D6E-409C-BE32-E72D297353CC}">
              <c16:uniqueId val="{00000007-6A79-4F64-96B3-51D075DADF90}"/>
            </c:ext>
          </c:extLst>
        </c:ser>
        <c:dLbls>
          <c:showLegendKey val="0"/>
          <c:showVal val="0"/>
          <c:showCatName val="0"/>
          <c:showSerName val="0"/>
          <c:showPercent val="0"/>
          <c:showBubbleSize val="0"/>
        </c:dLbls>
        <c:gapWidth val="100"/>
        <c:overlap val="100"/>
        <c:axId val="332842616"/>
        <c:axId val="473953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20533</c:v>
                </c:pt>
                <c:pt idx="2">
                  <c:v>#N/A</c:v>
                </c:pt>
                <c:pt idx="3">
                  <c:v>#N/A</c:v>
                </c:pt>
                <c:pt idx="4">
                  <c:v>21111</c:v>
                </c:pt>
                <c:pt idx="5">
                  <c:v>#N/A</c:v>
                </c:pt>
                <c:pt idx="6">
                  <c:v>#N/A</c:v>
                </c:pt>
                <c:pt idx="7">
                  <c:v>25883</c:v>
                </c:pt>
                <c:pt idx="8">
                  <c:v>#N/A</c:v>
                </c:pt>
                <c:pt idx="9">
                  <c:v>#N/A</c:v>
                </c:pt>
                <c:pt idx="10">
                  <c:v>26711</c:v>
                </c:pt>
                <c:pt idx="11">
                  <c:v>#N/A</c:v>
                </c:pt>
                <c:pt idx="12">
                  <c:v>#N/A</c:v>
                </c:pt>
                <c:pt idx="13">
                  <c:v>30572</c:v>
                </c:pt>
                <c:pt idx="14">
                  <c:v>#N/A</c:v>
                </c:pt>
              </c:numCache>
            </c:numRef>
          </c:val>
          <c:smooth val="0"/>
          <c:extLst xmlns:c16r2="http://schemas.microsoft.com/office/drawing/2015/06/chart">
            <c:ext xmlns:c16="http://schemas.microsoft.com/office/drawing/2014/chart" uri="{C3380CC4-5D6E-409C-BE32-E72D297353CC}">
              <c16:uniqueId val="{00000008-6A79-4F64-96B3-51D075DADF90}"/>
            </c:ext>
          </c:extLst>
        </c:ser>
        <c:dLbls>
          <c:showLegendKey val="0"/>
          <c:showVal val="0"/>
          <c:showCatName val="0"/>
          <c:showSerName val="0"/>
          <c:showPercent val="0"/>
          <c:showBubbleSize val="0"/>
        </c:dLbls>
        <c:marker val="1"/>
        <c:smooth val="0"/>
        <c:axId val="332842616"/>
        <c:axId val="473953128"/>
      </c:lineChart>
      <c:catAx>
        <c:axId val="332842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953128"/>
        <c:crosses val="autoZero"/>
        <c:auto val="1"/>
        <c:lblAlgn val="ctr"/>
        <c:lblOffset val="100"/>
        <c:tickLblSkip val="1"/>
        <c:tickMarkSkip val="1"/>
        <c:noMultiLvlLbl val="0"/>
      </c:catAx>
      <c:valAx>
        <c:axId val="473953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842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485164</c:v>
                </c:pt>
                <c:pt idx="5">
                  <c:v>459442</c:v>
                </c:pt>
                <c:pt idx="8">
                  <c:v>437760</c:v>
                </c:pt>
                <c:pt idx="11">
                  <c:v>417670</c:v>
                </c:pt>
                <c:pt idx="14">
                  <c:v>396619</c:v>
                </c:pt>
              </c:numCache>
            </c:numRef>
          </c:val>
          <c:extLst xmlns:c16r2="http://schemas.microsoft.com/office/drawing/2015/06/chart">
            <c:ext xmlns:c16="http://schemas.microsoft.com/office/drawing/2014/chart" uri="{C3380CC4-5D6E-409C-BE32-E72D297353CC}">
              <c16:uniqueId val="{00000000-EF7B-49B5-8059-6EFA19DC0D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264585</c:v>
                </c:pt>
                <c:pt idx="5">
                  <c:v>250365</c:v>
                </c:pt>
                <c:pt idx="8">
                  <c:v>247958</c:v>
                </c:pt>
                <c:pt idx="11">
                  <c:v>244740</c:v>
                </c:pt>
                <c:pt idx="14">
                  <c:v>265157</c:v>
                </c:pt>
              </c:numCache>
            </c:numRef>
          </c:val>
          <c:extLst xmlns:c16r2="http://schemas.microsoft.com/office/drawing/2015/06/chart">
            <c:ext xmlns:c16="http://schemas.microsoft.com/office/drawing/2014/chart" uri="{C3380CC4-5D6E-409C-BE32-E72D297353CC}">
              <c16:uniqueId val="{00000001-EF7B-49B5-8059-6EFA19DC0D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227690</c:v>
                </c:pt>
                <c:pt idx="5">
                  <c:v>234155</c:v>
                </c:pt>
                <c:pt idx="8">
                  <c:v>238846</c:v>
                </c:pt>
                <c:pt idx="11">
                  <c:v>221716</c:v>
                </c:pt>
                <c:pt idx="14">
                  <c:v>220192</c:v>
                </c:pt>
              </c:numCache>
            </c:numRef>
          </c:val>
          <c:extLst xmlns:c16r2="http://schemas.microsoft.com/office/drawing/2015/06/chart">
            <c:ext xmlns:c16="http://schemas.microsoft.com/office/drawing/2014/chart" uri="{C3380CC4-5D6E-409C-BE32-E72D297353CC}">
              <c16:uniqueId val="{00000002-EF7B-49B5-8059-6EFA19DC0D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F7B-49B5-8059-6EFA19DC0D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F7B-49B5-8059-6EFA19DC0D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262</c:v>
                </c:pt>
                <c:pt idx="3">
                  <c:v>130</c:v>
                </c:pt>
                <c:pt idx="6">
                  <c:v>93</c:v>
                </c:pt>
                <c:pt idx="9">
                  <c:v>67</c:v>
                </c:pt>
                <c:pt idx="12">
                  <c:v>37</c:v>
                </c:pt>
              </c:numCache>
            </c:numRef>
          </c:val>
          <c:extLst xmlns:c16r2="http://schemas.microsoft.com/office/drawing/2015/06/chart">
            <c:ext xmlns:c16="http://schemas.microsoft.com/office/drawing/2014/chart" uri="{C3380CC4-5D6E-409C-BE32-E72D297353CC}">
              <c16:uniqueId val="{00000005-EF7B-49B5-8059-6EFA19DC0D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73234</c:v>
                </c:pt>
                <c:pt idx="3">
                  <c:v>105548</c:v>
                </c:pt>
                <c:pt idx="6">
                  <c:v>101660</c:v>
                </c:pt>
                <c:pt idx="9">
                  <c:v>101461</c:v>
                </c:pt>
                <c:pt idx="12">
                  <c:v>101065</c:v>
                </c:pt>
              </c:numCache>
            </c:numRef>
          </c:val>
          <c:extLst xmlns:c16r2="http://schemas.microsoft.com/office/drawing/2015/06/chart">
            <c:ext xmlns:c16="http://schemas.microsoft.com/office/drawing/2014/chart" uri="{C3380CC4-5D6E-409C-BE32-E72D297353CC}">
              <c16:uniqueId val="{00000006-EF7B-49B5-8059-6EFA19DC0D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F7B-49B5-8059-6EFA19DC0D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156351</c:v>
                </c:pt>
                <c:pt idx="3">
                  <c:v>142358</c:v>
                </c:pt>
                <c:pt idx="6">
                  <c:v>141684</c:v>
                </c:pt>
                <c:pt idx="9">
                  <c:v>142593</c:v>
                </c:pt>
                <c:pt idx="12">
                  <c:v>149402</c:v>
                </c:pt>
              </c:numCache>
            </c:numRef>
          </c:val>
          <c:extLst xmlns:c16r2="http://schemas.microsoft.com/office/drawing/2015/06/chart">
            <c:ext xmlns:c16="http://schemas.microsoft.com/office/drawing/2014/chart" uri="{C3380CC4-5D6E-409C-BE32-E72D297353CC}">
              <c16:uniqueId val="{00000008-EF7B-49B5-8059-6EFA19DC0D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34475</c:v>
                </c:pt>
                <c:pt idx="3">
                  <c:v>29343</c:v>
                </c:pt>
                <c:pt idx="6">
                  <c:v>26270</c:v>
                </c:pt>
                <c:pt idx="9">
                  <c:v>23683</c:v>
                </c:pt>
                <c:pt idx="12">
                  <c:v>21078</c:v>
                </c:pt>
              </c:numCache>
            </c:numRef>
          </c:val>
          <c:extLst xmlns:c16r2="http://schemas.microsoft.com/office/drawing/2015/06/chart">
            <c:ext xmlns:c16="http://schemas.microsoft.com/office/drawing/2014/chart" uri="{C3380CC4-5D6E-409C-BE32-E72D297353CC}">
              <c16:uniqueId val="{00000009-EF7B-49B5-8059-6EFA19DC0D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1035000</c:v>
                </c:pt>
                <c:pt idx="3">
                  <c:v>1053471</c:v>
                </c:pt>
                <c:pt idx="6">
                  <c:v>1049364</c:v>
                </c:pt>
                <c:pt idx="9">
                  <c:v>1028266</c:v>
                </c:pt>
                <c:pt idx="12">
                  <c:v>1031630</c:v>
                </c:pt>
              </c:numCache>
            </c:numRef>
          </c:val>
          <c:extLst xmlns:c16r2="http://schemas.microsoft.com/office/drawing/2015/06/chart">
            <c:ext xmlns:c16="http://schemas.microsoft.com/office/drawing/2014/chart" uri="{C3380CC4-5D6E-409C-BE32-E72D297353CC}">
              <c16:uniqueId val="{0000000A-EF7B-49B5-8059-6EFA19DC0DE4}"/>
            </c:ext>
          </c:extLst>
        </c:ser>
        <c:dLbls>
          <c:showLegendKey val="0"/>
          <c:showVal val="0"/>
          <c:showCatName val="0"/>
          <c:showSerName val="0"/>
          <c:showPercent val="0"/>
          <c:showBubbleSize val="0"/>
        </c:dLbls>
        <c:gapWidth val="100"/>
        <c:overlap val="100"/>
        <c:axId val="473959008"/>
        <c:axId val="473955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321884</c:v>
                </c:pt>
                <c:pt idx="2">
                  <c:v>#N/A</c:v>
                </c:pt>
                <c:pt idx="3">
                  <c:v>#N/A</c:v>
                </c:pt>
                <c:pt idx="4">
                  <c:v>386888</c:v>
                </c:pt>
                <c:pt idx="5">
                  <c:v>#N/A</c:v>
                </c:pt>
                <c:pt idx="6">
                  <c:v>#N/A</c:v>
                </c:pt>
                <c:pt idx="7">
                  <c:v>394508</c:v>
                </c:pt>
                <c:pt idx="8">
                  <c:v>#N/A</c:v>
                </c:pt>
                <c:pt idx="9">
                  <c:v>#N/A</c:v>
                </c:pt>
                <c:pt idx="10">
                  <c:v>411946</c:v>
                </c:pt>
                <c:pt idx="11">
                  <c:v>#N/A</c:v>
                </c:pt>
                <c:pt idx="12">
                  <c:v>#N/A</c:v>
                </c:pt>
                <c:pt idx="13">
                  <c:v>421244</c:v>
                </c:pt>
                <c:pt idx="14">
                  <c:v>#N/A</c:v>
                </c:pt>
              </c:numCache>
            </c:numRef>
          </c:val>
          <c:smooth val="0"/>
          <c:extLst xmlns:c16r2="http://schemas.microsoft.com/office/drawing/2015/06/chart">
            <c:ext xmlns:c16="http://schemas.microsoft.com/office/drawing/2014/chart" uri="{C3380CC4-5D6E-409C-BE32-E72D297353CC}">
              <c16:uniqueId val="{0000000B-EF7B-49B5-8059-6EFA19DC0DE4}"/>
            </c:ext>
          </c:extLst>
        </c:ser>
        <c:dLbls>
          <c:showLegendKey val="0"/>
          <c:showVal val="0"/>
          <c:showCatName val="0"/>
          <c:showSerName val="0"/>
          <c:showPercent val="0"/>
          <c:showBubbleSize val="0"/>
        </c:dLbls>
        <c:marker val="1"/>
        <c:smooth val="0"/>
        <c:axId val="473959008"/>
        <c:axId val="473955480"/>
      </c:lineChart>
      <c:catAx>
        <c:axId val="47395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955480"/>
        <c:crosses val="autoZero"/>
        <c:auto val="1"/>
        <c:lblAlgn val="ctr"/>
        <c:lblOffset val="100"/>
        <c:tickLblSkip val="1"/>
        <c:tickMarkSkip val="1"/>
        <c:noMultiLvlLbl val="0"/>
      </c:catAx>
      <c:valAx>
        <c:axId val="473955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95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6121</c:v>
                </c:pt>
                <c:pt idx="1">
                  <c:v>6384</c:v>
                </c:pt>
                <c:pt idx="2">
                  <c:v>6524</c:v>
                </c:pt>
              </c:numCache>
            </c:numRef>
          </c:val>
          <c:extLst xmlns:c16r2="http://schemas.microsoft.com/office/drawing/2015/06/chart">
            <c:ext xmlns:c16="http://schemas.microsoft.com/office/drawing/2014/chart" uri="{C3380CC4-5D6E-409C-BE32-E72D297353CC}">
              <c16:uniqueId val="{00000000-5F96-47D0-845E-DAF240C456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839</c:v>
                </c:pt>
                <c:pt idx="1">
                  <c:v>1124</c:v>
                </c:pt>
                <c:pt idx="2">
                  <c:v>1460</c:v>
                </c:pt>
              </c:numCache>
            </c:numRef>
          </c:val>
          <c:extLst xmlns:c16r2="http://schemas.microsoft.com/office/drawing/2015/06/chart">
            <c:ext xmlns:c16="http://schemas.microsoft.com/office/drawing/2014/chart" uri="{C3380CC4-5D6E-409C-BE32-E72D297353CC}">
              <c16:uniqueId val="{00000001-5F96-47D0-845E-DAF240C456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22315</c:v>
                </c:pt>
                <c:pt idx="1">
                  <c:v>23206</c:v>
                </c:pt>
                <c:pt idx="2">
                  <c:v>23320</c:v>
                </c:pt>
              </c:numCache>
            </c:numRef>
          </c:val>
          <c:extLst xmlns:c16r2="http://schemas.microsoft.com/office/drawing/2015/06/chart">
            <c:ext xmlns:c16="http://schemas.microsoft.com/office/drawing/2014/chart" uri="{C3380CC4-5D6E-409C-BE32-E72D297353CC}">
              <c16:uniqueId val="{00000002-5F96-47D0-845E-DAF240C456F1}"/>
            </c:ext>
          </c:extLst>
        </c:ser>
        <c:dLbls>
          <c:showLegendKey val="0"/>
          <c:showVal val="0"/>
          <c:showCatName val="0"/>
          <c:showSerName val="0"/>
          <c:showPercent val="0"/>
          <c:showBubbleSize val="0"/>
        </c:dLbls>
        <c:gapWidth val="120"/>
        <c:overlap val="100"/>
        <c:axId val="473955872"/>
        <c:axId val="473956656"/>
      </c:barChart>
      <c:catAx>
        <c:axId val="47395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3956656"/>
        <c:crosses val="autoZero"/>
        <c:auto val="1"/>
        <c:lblAlgn val="ctr"/>
        <c:lblOffset val="100"/>
        <c:tickLblSkip val="1"/>
        <c:tickMarkSkip val="1"/>
        <c:noMultiLvlLbl val="0"/>
      </c:catAx>
      <c:valAx>
        <c:axId val="473956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395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640820289577353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74-4659-9143-561D7901EB56}"/>
                </c:ext>
                <c:ext xmlns:c15="http://schemas.microsoft.com/office/drawing/2012/chart" uri="{CE6537A1-D6FC-4f65-9D91-7224C49458BB}">
                  <c15:dlblFieldTable>
                    <c15:dlblFTEntry>
                      <c15:txfldGUID>{0B0B2E82-C817-46A5-93FC-9BE7DE419C1D}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74-4659-9143-561D7901EB56}"/>
                </c:ext>
                <c:ext xmlns:c15="http://schemas.microsoft.com/office/drawing/2012/chart" uri="{CE6537A1-D6FC-4f65-9D91-7224C49458BB}">
                  <c15:dlblFieldTable>
                    <c15:dlblFTEntry>
                      <c15:txfldGUID>{AC52BA96-4409-42B8-8187-0E8FF0818511}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74-4659-9143-561D7901EB56}"/>
                </c:ext>
                <c:ext xmlns:c15="http://schemas.microsoft.com/office/drawing/2012/chart" uri="{CE6537A1-D6FC-4f65-9D91-7224C49458BB}">
                  <c15:dlblFieldTable>
                    <c15:dlblFTEntry>
                      <c15:txfldGUID>{DDE9CA3B-1ED2-4F32-85DE-4F6F9EAA1CC7}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74-4659-9143-561D7901EB56}"/>
                </c:ext>
                <c:ext xmlns:c15="http://schemas.microsoft.com/office/drawing/2012/chart" uri="{CE6537A1-D6FC-4f65-9D91-7224C49458BB}">
                  <c15:dlblFieldTable>
                    <c15:dlblFTEntry>
                      <c15:txfldGUID>{9860236D-E70F-41F6-A541-8B2BC4858DFC}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74-4659-9143-561D7901EB56}"/>
                </c:ext>
                <c:ext xmlns:c15="http://schemas.microsoft.com/office/drawing/2012/chart" uri="{CE6537A1-D6FC-4f65-9D91-7224C49458BB}">
                  <c15:dlblFieldTable>
                    <c15:dlblFTEntry>
                      <c15:txfldGUID>{4F0084B2-36B6-4606-B834-B4F0BFE3CE60}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74-4659-9143-561D7901EB56}"/>
                </c:ext>
                <c:ext xmlns:c15="http://schemas.microsoft.com/office/drawing/2012/chart" uri="{CE6537A1-D6FC-4f65-9D91-7224C49458BB}">
                  <c15:dlblFieldTable>
                    <c15:dlblFTEntry>
                      <c15:txfldGUID>{7B136C35-2C3B-463D-BDE9-A1D33E08CAA8}</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74-4659-9143-561D7901EB56}"/>
                </c:ext>
                <c:ext xmlns:c15="http://schemas.microsoft.com/office/drawing/2012/chart" uri="{CE6537A1-D6FC-4f65-9D91-7224C49458BB}">
                  <c15:dlblFieldTable>
                    <c15:dlblFTEntry>
                      <c15:txfldGUID>{35585E8A-D1DB-4530-AA79-356417C983AB}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74-4659-9143-561D7901EB56}"/>
                </c:ext>
                <c:ext xmlns:c15="http://schemas.microsoft.com/office/drawing/2012/chart" uri="{CE6537A1-D6FC-4f65-9D91-7224C49458BB}">
                  <c15:dlblFieldTable>
                    <c15:dlblFTEntry>
                      <c15:txfldGUID>{21BB7AC1-81EA-490B-9AF9-602FE55B10C0}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74-4659-9143-561D7901EB56}"/>
                </c:ext>
                <c:ext xmlns:c15="http://schemas.microsoft.com/office/drawing/2012/chart" uri="{CE6537A1-D6FC-4f65-9D91-7224C49458BB}">
                  <c15:dlblFieldTable>
                    <c15:dlblFTEntry>
                      <c15:txfldGUID>{9D79B977-7B8E-411D-97F7-0EBDF5957005}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60.1</c:v>
                </c:pt>
                <c:pt idx="16">
                  <c:v>60.3</c:v>
                </c:pt>
                <c:pt idx="24">
                  <c:v>60.7</c:v>
                </c:pt>
                <c:pt idx="32">
                  <c:v>61.4</c:v>
                </c:pt>
              </c:numCache>
            </c:numRef>
          </c:xVal>
          <c:yVal>
            <c:numRef>
              <c:f>公会計指標分析・財政指標組合せ分析表!$BP$51:$DC$51</c:f>
              <c:numCache>
                <c:formatCode>#,##0.0;"▲ "#,##0.0</c:formatCode>
                <c:ptCount val="40"/>
                <c:pt idx="0">
                  <c:v>118.3</c:v>
                </c:pt>
                <c:pt idx="8">
                  <c:v>121.7</c:v>
                </c:pt>
                <c:pt idx="16">
                  <c:v>120.4</c:v>
                </c:pt>
                <c:pt idx="24">
                  <c:v>123.7</c:v>
                </c:pt>
                <c:pt idx="32">
                  <c:v>122</c:v>
                </c:pt>
              </c:numCache>
            </c:numRef>
          </c:yVal>
          <c:smooth val="0"/>
          <c:extLst xmlns:c16r2="http://schemas.microsoft.com/office/drawing/2015/06/chart">
            <c:ext xmlns:c16="http://schemas.microsoft.com/office/drawing/2014/chart" uri="{C3380CC4-5D6E-409C-BE32-E72D297353CC}">
              <c16:uniqueId val="{00000009-4974-4659-9143-561D7901EB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74-4659-9143-561D7901EB56}"/>
                </c:ext>
                <c:ext xmlns:c15="http://schemas.microsoft.com/office/drawing/2012/chart" uri="{CE6537A1-D6FC-4f65-9D91-7224C49458BB}">
                  <c15:dlblFieldTable>
                    <c15:dlblFTEntry>
                      <c15:txfldGUID>{0589C619-5435-4AEB-BAAE-096CBDD42D90}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74-4659-9143-561D7901EB56}"/>
                </c:ext>
                <c:ext xmlns:c15="http://schemas.microsoft.com/office/drawing/2012/chart" uri="{CE6537A1-D6FC-4f65-9D91-7224C49458BB}">
                  <c15:dlblFieldTable>
                    <c15:dlblFTEntry>
                      <c15:txfldGUID>{F7C823E0-5CA2-4114-B8B1-8598E1FBF17C}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74-4659-9143-561D7901EB56}"/>
                </c:ext>
                <c:ext xmlns:c15="http://schemas.microsoft.com/office/drawing/2012/chart" uri="{CE6537A1-D6FC-4f65-9D91-7224C49458BB}">
                  <c15:dlblFieldTable>
                    <c15:dlblFTEntry>
                      <c15:txfldGUID>{05E4D82C-158F-4EC5-AFF1-02490CDAE0A1}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74-4659-9143-561D7901EB56}"/>
                </c:ext>
                <c:ext xmlns:c15="http://schemas.microsoft.com/office/drawing/2012/chart" uri="{CE6537A1-D6FC-4f65-9D91-7224C49458BB}">
                  <c15:dlblFieldTable>
                    <c15:dlblFTEntry>
                      <c15:txfldGUID>{45EC9275-8BFA-4515-9F29-AA3683FBF4C0}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74-4659-9143-561D7901EB56}"/>
                </c:ext>
                <c:ext xmlns:c15="http://schemas.microsoft.com/office/drawing/2012/chart" uri="{CE6537A1-D6FC-4f65-9D91-7224C49458BB}">
                  <c15:dlblFieldTable>
                    <c15:dlblFTEntry>
                      <c15:txfldGUID>{C0C6092D-E9BB-4572-881E-61FE52DB6D58}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74-4659-9143-561D7901EB56}"/>
                </c:ext>
                <c:ext xmlns:c15="http://schemas.microsoft.com/office/drawing/2012/chart" uri="{CE6537A1-D6FC-4f65-9D91-7224C49458BB}">
                  <c15:dlblFieldTable>
                    <c15:dlblFTEntry>
                      <c15:txfldGUID>{F39CAB29-1BA0-43D8-BB85-7AC51B6034D5}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74-4659-9143-561D7901EB56}"/>
                </c:ext>
                <c:ext xmlns:c15="http://schemas.microsoft.com/office/drawing/2012/chart" uri="{CE6537A1-D6FC-4f65-9D91-7224C49458BB}">
                  <c15:dlblFieldTable>
                    <c15:dlblFTEntry>
                      <c15:txfldGUID>{52AF8AB5-5B90-4B25-9CE3-8AFA851A3EE8}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74-4659-9143-561D7901EB56}"/>
                </c:ext>
                <c:ext xmlns:c15="http://schemas.microsoft.com/office/drawing/2012/chart" uri="{CE6537A1-D6FC-4f65-9D91-7224C49458BB}">
                  <c15:dlblFieldTable>
                    <c15:dlblFTEntry>
                      <c15:txfldGUID>{E2E0A2BD-5381-4B18-89D0-5859C53DC125}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74-4659-9143-561D7901EB56}"/>
                </c:ext>
                <c:ext xmlns:c15="http://schemas.microsoft.com/office/drawing/2012/chart" uri="{CE6537A1-D6FC-4f65-9D91-7224C49458BB}">
                  <c15:dlblFieldTable>
                    <c15:dlblFTEntry>
                      <c15:txfldGUID>{64C888FC-253A-4908-924E-468CB582F7A4}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xmlns:c16r2="http://schemas.microsoft.com/office/drawing/2015/06/chart">
            <c:ext xmlns:c16="http://schemas.microsoft.com/office/drawing/2014/chart" uri="{C3380CC4-5D6E-409C-BE32-E72D297353CC}">
              <c16:uniqueId val="{00000013-4974-4659-9143-561D7901EB56}"/>
            </c:ext>
          </c:extLst>
        </c:ser>
        <c:dLbls>
          <c:showLegendKey val="0"/>
          <c:showVal val="1"/>
          <c:showCatName val="0"/>
          <c:showSerName val="0"/>
          <c:showPercent val="0"/>
          <c:showBubbleSize val="0"/>
        </c:dLbls>
        <c:axId val="473956264"/>
        <c:axId val="473954696"/>
      </c:scatterChart>
      <c:valAx>
        <c:axId val="473956264"/>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954696"/>
        <c:crosses val="autoZero"/>
        <c:crossBetween val="midCat"/>
      </c:valAx>
      <c:valAx>
        <c:axId val="473954696"/>
        <c:scaling>
          <c:orientation val="maxMin"/>
          <c:max val="13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3956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997734770717E-2"/>
                  <c:y val="-6.7702257746555083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D5-4940-ADDD-510201A73906}"/>
                </c:ext>
                <c:ext xmlns:c15="http://schemas.microsoft.com/office/drawing/2012/chart" uri="{CE6537A1-D6FC-4f65-9D91-7224C49458BB}">
                  <c15:dlblFieldTable>
                    <c15:dlblFTEntry>
                      <c15:txfldGUID>{FD3192F5-DCE5-4EE6-9B70-EF31D8A7C490}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D5-4940-ADDD-510201A73906}"/>
                </c:ext>
                <c:ext xmlns:c15="http://schemas.microsoft.com/office/drawing/2012/chart" uri="{CE6537A1-D6FC-4f65-9D91-7224C49458BB}">
                  <c15:dlblFieldTable>
                    <c15:dlblFTEntry>
                      <c15:txfldGUID>{DDF58AEE-C2C0-4617-BC70-6885C49EFAC2}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D5-4940-ADDD-510201A73906}"/>
                </c:ext>
                <c:ext xmlns:c15="http://schemas.microsoft.com/office/drawing/2012/chart" uri="{CE6537A1-D6FC-4f65-9D91-7224C49458BB}">
                  <c15:dlblFieldTable>
                    <c15:dlblFTEntry>
                      <c15:txfldGUID>{ACFED549-A495-4EF6-B7F8-3664525150B3}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D5-4940-ADDD-510201A73906}"/>
                </c:ext>
                <c:ext xmlns:c15="http://schemas.microsoft.com/office/drawing/2012/chart" uri="{CE6537A1-D6FC-4f65-9D91-7224C49458BB}">
                  <c15:dlblFieldTable>
                    <c15:dlblFTEntry>
                      <c15:txfldGUID>{6CA1201E-091E-471D-9C56-1B4D8E3CD78E}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D5-4940-ADDD-510201A73906}"/>
                </c:ext>
                <c:ext xmlns:c15="http://schemas.microsoft.com/office/drawing/2012/chart" uri="{CE6537A1-D6FC-4f65-9D91-7224C49458BB}">
                  <c15:dlblFieldTable>
                    <c15:dlblFTEntry>
                      <c15:txfldGUID>{362773D0-3A5E-4C13-8EF5-E9375F6CD4A0}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D5-4940-ADDD-510201A73906}"/>
                </c:ext>
                <c:ext xmlns:c15="http://schemas.microsoft.com/office/drawing/2012/chart" uri="{CE6537A1-D6FC-4f65-9D91-7224C49458BB}">
                  <c15:dlblFieldTable>
                    <c15:dlblFTEntry>
                      <c15:txfldGUID>{54696D8B-E6DB-4648-B5CA-5B0BAC9B3C6F}</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6684985503450687E-2"/>
                  <c:y val="-5.713069394146347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D5-4940-ADDD-510201A73906}"/>
                </c:ext>
                <c:ext xmlns:c15="http://schemas.microsoft.com/office/drawing/2012/chart" uri="{CE6537A1-D6FC-4f65-9D91-7224C49458BB}">
                  <c15:dlblFieldTable>
                    <c15:dlblFTEntry>
                      <c15:txfldGUID>{11A6EB0F-2D6B-4C4A-90C4-7758203BA41C}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D5-4940-ADDD-510201A73906}"/>
                </c:ext>
                <c:ext xmlns:c15="http://schemas.microsoft.com/office/drawing/2012/chart" uri="{CE6537A1-D6FC-4f65-9D91-7224C49458BB}">
                  <c15:dlblFieldTable>
                    <c15:dlblFTEntry>
                      <c15:txfldGUID>{5A4C3D72-5468-477D-B73E-5301E38716CB}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D5-4940-ADDD-510201A73906}"/>
                </c:ext>
                <c:ext xmlns:c15="http://schemas.microsoft.com/office/drawing/2012/chart" uri="{CE6537A1-D6FC-4f65-9D91-7224C49458BB}">
                  <c15:dlblFieldTable>
                    <c15:dlblFTEntry>
                      <c15:txfldGUID>{61271442-995B-4D5C-A463-B0C7D3105B25}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6.9</c:v>
                </c:pt>
                <c:pt idx="16">
                  <c:v>7.3</c:v>
                </c:pt>
                <c:pt idx="24">
                  <c:v>7.5</c:v>
                </c:pt>
                <c:pt idx="32">
                  <c:v>8.1999999999999993</c:v>
                </c:pt>
              </c:numCache>
            </c:numRef>
          </c:xVal>
          <c:yVal>
            <c:numRef>
              <c:f>公会計指標分析・財政指標組合せ分析表!$BP$73:$DC$73</c:f>
              <c:numCache>
                <c:formatCode>#,##0.0;"▲ "#,##0.0</c:formatCode>
                <c:ptCount val="40"/>
                <c:pt idx="0">
                  <c:v>118.3</c:v>
                </c:pt>
                <c:pt idx="8">
                  <c:v>121.7</c:v>
                </c:pt>
                <c:pt idx="16">
                  <c:v>120.4</c:v>
                </c:pt>
                <c:pt idx="24">
                  <c:v>123.7</c:v>
                </c:pt>
                <c:pt idx="32">
                  <c:v>122</c:v>
                </c:pt>
              </c:numCache>
            </c:numRef>
          </c:yVal>
          <c:smooth val="0"/>
          <c:extLst xmlns:c16r2="http://schemas.microsoft.com/office/drawing/2015/06/chart">
            <c:ext xmlns:c16="http://schemas.microsoft.com/office/drawing/2014/chart" uri="{C3380CC4-5D6E-409C-BE32-E72D297353CC}">
              <c16:uniqueId val="{00000009-7BD5-4940-ADDD-510201A739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D5-4940-ADDD-510201A73906}"/>
                </c:ext>
                <c:ext xmlns:c15="http://schemas.microsoft.com/office/drawing/2012/chart" uri="{CE6537A1-D6FC-4f65-9D91-7224C49458BB}">
                  <c15:dlblFieldTable>
                    <c15:dlblFTEntry>
                      <c15:txfldGUID>{A39C828C-63C8-466F-A123-FFD82A25E39F}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D5-4940-ADDD-510201A73906}"/>
                </c:ext>
                <c:ext xmlns:c15="http://schemas.microsoft.com/office/drawing/2012/chart" uri="{CE6537A1-D6FC-4f65-9D91-7224C49458BB}">
                  <c15:dlblFieldTable>
                    <c15:dlblFTEntry>
                      <c15:txfldGUID>{1DB1F5C5-A6A6-4D42-A3A1-6EBAAB59F42D}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D5-4940-ADDD-510201A73906}"/>
                </c:ext>
                <c:ext xmlns:c15="http://schemas.microsoft.com/office/drawing/2012/chart" uri="{CE6537A1-D6FC-4f65-9D91-7224C49458BB}">
                  <c15:dlblFieldTable>
                    <c15:dlblFTEntry>
                      <c15:txfldGUID>{02185A1D-6E27-4685-8D32-6AE60D070844}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D5-4940-ADDD-510201A73906}"/>
                </c:ext>
                <c:ext xmlns:c15="http://schemas.microsoft.com/office/drawing/2012/chart" uri="{CE6537A1-D6FC-4f65-9D91-7224C49458BB}">
                  <c15:dlblFieldTable>
                    <c15:dlblFTEntry>
                      <c15:txfldGUID>{9B425736-0135-40D2-B2E7-2DA08D9A4306}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D5-4940-ADDD-510201A73906}"/>
                </c:ext>
                <c:ext xmlns:c15="http://schemas.microsoft.com/office/drawing/2012/chart" uri="{CE6537A1-D6FC-4f65-9D91-7224C49458BB}">
                  <c15:dlblFieldTable>
                    <c15:dlblFTEntry>
                      <c15:txfldGUID>{86092900-D609-4A75-9C3C-1B29565EA794}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D5-4940-ADDD-510201A73906}"/>
                </c:ext>
                <c:ext xmlns:c15="http://schemas.microsoft.com/office/drawing/2012/chart" uri="{CE6537A1-D6FC-4f65-9D91-7224C49458BB}">
                  <c15:dlblFieldTable>
                    <c15:dlblFTEntry>
                      <c15:txfldGUID>{BA35E205-2C5B-4BBD-97F7-F8A45F21A99F}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D5-4940-ADDD-510201A73906}"/>
                </c:ext>
                <c:ext xmlns:c15="http://schemas.microsoft.com/office/drawing/2012/chart" uri="{CE6537A1-D6FC-4f65-9D91-7224C49458BB}">
                  <c15:dlblFieldTable>
                    <c15:dlblFTEntry>
                      <c15:txfldGUID>{9E96412A-670D-4B88-A7F2-AB8FD42F383E}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D5-4940-ADDD-510201A73906}"/>
                </c:ext>
                <c:ext xmlns:c15="http://schemas.microsoft.com/office/drawing/2012/chart" uri="{CE6537A1-D6FC-4f65-9D91-7224C49458BB}">
                  <c15:dlblFieldTable>
                    <c15:dlblFTEntry>
                      <c15:txfldGUID>{96D3CF08-1AA5-4EE6-96EF-480F323FE4F0}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D5-4940-ADDD-510201A73906}"/>
                </c:ext>
                <c:ext xmlns:c15="http://schemas.microsoft.com/office/drawing/2012/chart" uri="{CE6537A1-D6FC-4f65-9D91-7224C49458BB}">
                  <c15:dlblFieldTable>
                    <c15:dlblFTEntry>
                      <c15:txfldGUID>{F9829299-5819-40DD-B397-8CEEC667B0EE}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xmlns:c16r2="http://schemas.microsoft.com/office/drawing/2015/06/chart">
            <c:ext xmlns:c16="http://schemas.microsoft.com/office/drawing/2014/chart" uri="{C3380CC4-5D6E-409C-BE32-E72D297353CC}">
              <c16:uniqueId val="{00000013-7BD5-4940-ADDD-510201A73906}"/>
            </c:ext>
          </c:extLst>
        </c:ser>
        <c:dLbls>
          <c:showLegendKey val="0"/>
          <c:showVal val="1"/>
          <c:showCatName val="0"/>
          <c:showSerName val="0"/>
          <c:showPercent val="0"/>
          <c:showBubbleSize val="0"/>
        </c:dLbls>
        <c:axId val="473957832"/>
        <c:axId val="473958224"/>
      </c:scatterChart>
      <c:valAx>
        <c:axId val="473957832"/>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958224"/>
        <c:crosses val="autoZero"/>
        <c:crossBetween val="midCat"/>
      </c:valAx>
      <c:valAx>
        <c:axId val="473958224"/>
        <c:scaling>
          <c:orientation val="maxMin"/>
          <c:max val="13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3957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年度は、準元利償還金等の増に加え、控除額（特定財源及び元利償還金・準元利償還金に係る基準財政需要額算入額）の減により、実質公債費比率の分子は増加した。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年度は、地方債の元利償還金は減したものの、控除額（特定財源及び元利償還金・準元利償還金に係る基準財政需要額算入額）が減したことにより、実質公債費比率の分子は増加した。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年度は、準元利償還金等の増に加え、控除額（特定財源及び元利償還金・準元利償還金に係る基準財政需要額算入額）の減により、実質公債費比率の分子は増加した。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令和元年度は、準元利償還金等の増により、実質公債費比率の分子が増加した。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令和２年度は、元利償還金の増により、実質公債費比率の分子は増加した。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減債基金の積立はルールどおり行っているが、財源対策として減債基金から借入を行っていることにより積立不足が生じている。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将来負担額については、地方債現在高の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り増加するとともに、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充当可能基金の減及び「地方債現在高に係る基準財政需要額算入見込額」が減となった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ため、将来負担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の分子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神奈川県川崎市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歳計剰余金の処分、運用益金の収入等による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・減債基金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減債基金運用利子分の増</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・その他特定目的基金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114</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鉄道整備事業基金　：運用益金の積立による増</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都市整備事業基金　：登戸地区土地区画整理事業等への充当による減</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緑化基金　　　　　　　：緑化推進事業補助金等への充当による減</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市営住宅等修繕基金：市営住宅使用料の積立による増</a:t>
          </a: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財政調整基金については、今後も年度途中で発生した新たな課題に機動的に対応する補正予算の財源などとして活用するため、各年度の決算剰余金等の積立を行っていく。</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その他特定目的基金については、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各基金の目的に沿った積立や取崩しを計画的に行っていく。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・鉄道整備基金　　　：鉄道及び軌道整備事業並びに新駅設置及び駅改良の資金に充当</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・都市整備基金　　　：都市計画事業及び都市施設の整備事業の資金に充当</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・緑化基金　　　　　：都市緑化推進事業の資金に充当</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・資源再生化基金　　：資源再生化事業の資金に充当</a:t>
          </a: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・市営住宅等修繕基金：市営住宅及び特定公共賃貸住宅の修繕の資金に充当</a:t>
          </a: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・鉄道整備事業基金　：運用益金の積立による増</a:t>
          </a: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・都市整備事業基金　：登戸地区土地区画整理事業等への充当による減</a:t>
          </a: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・緑化基金　　　　　：緑化推進事業補助金等への充当による減</a:t>
          </a: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・市営住宅等修繕基金：市営住宅使用料の積立による増</a:t>
          </a:r>
        </a:p>
        <a:p>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基金の目的に沿った積立や取崩しを計画的に行っていく。</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鉄道整備基金：Ｒ１２開業予定の横浜市高速鉄道３号線延伸事業に対して取り崩しを行っていく予定</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都市整備基金：Ｒ７事業完了予定の登戸土地区画整理事業及び今後市内で予定されている再開発事業等への充当のため、計画的に取り崩しを行っていく予定　</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財政調整基金については、補正予算の財源として活用している。平成</a:t>
          </a:r>
          <a:r>
            <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年度～令和２年度は市税の増収や執行段階の精査による予算執行の抑制などにより最終的には取崩しを回避したため、剰余金処分等の積立てにより残高が増加した。</a:t>
          </a: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今後も厳しい財政環境が続くことが見込まれている中で、年度途中で発生した新たな課題に機動的に対応するために補正予算の財源として取り崩してきた実績等を踏まえ、残高の確保に努めていく。</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  減債基金運用利子分の増による</a:t>
          </a:r>
        </a:p>
        <a:p>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　今後も世代間の公平を図るために、市債の満期一括償還に備えて積み立てルール（発行額の</a:t>
          </a:r>
          <a:r>
            <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分の１）どおり計画的に積立を行っていく。</a:t>
          </a: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本市は類似団体の平均より下回った水準となっている。</a:t>
          </a:r>
        </a:p>
        <a:p>
          <a:r>
            <a:rPr kumimoji="1" lang="ja-JP" altLang="en-US" sz="950">
              <a:latin typeface="ＭＳ Ｐゴシック" panose="020B0600070205080204" pitchFamily="50" charset="-128"/>
              <a:ea typeface="ＭＳ Ｐゴシック" panose="020B0600070205080204" pitchFamily="50" charset="-128"/>
            </a:rPr>
            <a:t>　本市の公共建築物は１０年後に約７割が築３０年以上になることが想定され、「老朽化への対応」や「施設存続の可否の判断」、少子高齢社会の進展により「住民が公共施設に求めることの変化への対応」が求められる。</a:t>
          </a:r>
        </a:p>
        <a:p>
          <a:r>
            <a:rPr kumimoji="1" lang="ja-JP" altLang="en-US" sz="950">
              <a:latin typeface="ＭＳ Ｐゴシック" panose="020B0600070205080204" pitchFamily="50" charset="-128"/>
              <a:ea typeface="ＭＳ Ｐゴシック" panose="020B0600070205080204" pitchFamily="50" charset="-128"/>
            </a:rPr>
            <a:t>　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財政負担の平準化、継続的な長寿命化の取組が可能となるよう調整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xdr:cNvCxnSpPr/>
      </xdr:nvCxnSpPr>
      <xdr:spPr>
        <a:xfrm flipV="1">
          <a:off x="4760595" y="5410708"/>
          <a:ext cx="127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xdr:cNvSpPr txBox="1"/>
      </xdr:nvSpPr>
      <xdr:spPr>
        <a:xfrm>
          <a:off x="4813300" y="518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xdr:cNvCxnSpPr/>
      </xdr:nvCxnSpPr>
      <xdr:spPr>
        <a:xfrm>
          <a:off x="4673600" y="541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20464</xdr:rowOff>
    </xdr:from>
    <xdr:ext cx="405111" cy="259045"/>
    <xdr:sp macro="" textlink="">
      <xdr:nvSpPr>
        <xdr:cNvPr id="68" name="有形固定資産減価償却率平均値テキスト"/>
        <xdr:cNvSpPr txBox="1"/>
      </xdr:nvSpPr>
      <xdr:spPr>
        <a:xfrm>
          <a:off x="4813300" y="6106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xdr:cNvSpPr/>
      </xdr:nvSpPr>
      <xdr:spPr>
        <a:xfrm>
          <a:off x="47117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xdr:cNvSpPr/>
      </xdr:nvSpPr>
      <xdr:spPr>
        <a:xfrm>
          <a:off x="4000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xdr:cNvSpPr/>
      </xdr:nvSpPr>
      <xdr:spPr>
        <a:xfrm>
          <a:off x="3238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143129</xdr:rowOff>
    </xdr:from>
    <xdr:to>
      <xdr:col>23</xdr:col>
      <xdr:colOff>136525</xdr:colOff>
      <xdr:row>30</xdr:row>
      <xdr:rowOff>73279</xdr:rowOff>
    </xdr:to>
    <xdr:sp macro="" textlink="">
      <xdr:nvSpPr>
        <xdr:cNvPr id="79" name="楕円 78"/>
        <xdr:cNvSpPr/>
      </xdr:nvSpPr>
      <xdr:spPr>
        <a:xfrm>
          <a:off x="4711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166006</xdr:rowOff>
    </xdr:from>
    <xdr:ext cx="405111" cy="259045"/>
    <xdr:sp macro="" textlink="">
      <xdr:nvSpPr>
        <xdr:cNvPr id="80" name="有形固定資産減価償却率該当値テキスト"/>
        <xdr:cNvSpPr txBox="1"/>
      </xdr:nvSpPr>
      <xdr:spPr>
        <a:xfrm>
          <a:off x="4813300" y="573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82677</xdr:rowOff>
    </xdr:from>
    <xdr:to>
      <xdr:col>19</xdr:col>
      <xdr:colOff>187325</xdr:colOff>
      <xdr:row>30</xdr:row>
      <xdr:rowOff>12827</xdr:rowOff>
    </xdr:to>
    <xdr:sp macro="" textlink="">
      <xdr:nvSpPr>
        <xdr:cNvPr id="81" name="楕円 80"/>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133477</xdr:rowOff>
    </xdr:from>
    <xdr:to>
      <xdr:col>23</xdr:col>
      <xdr:colOff>85725</xdr:colOff>
      <xdr:row>30</xdr:row>
      <xdr:rowOff>22479</xdr:rowOff>
    </xdr:to>
    <xdr:cxnSp macro="">
      <xdr:nvCxnSpPr>
        <xdr:cNvPr id="82" name="直線コネクタ 81"/>
        <xdr:cNvCxnSpPr/>
      </xdr:nvCxnSpPr>
      <xdr:spPr>
        <a:xfrm>
          <a:off x="4051300" y="587705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48133</xdr:rowOff>
    </xdr:from>
    <xdr:to>
      <xdr:col>15</xdr:col>
      <xdr:colOff>187325</xdr:colOff>
      <xdr:row>29</xdr:row>
      <xdr:rowOff>149733</xdr:rowOff>
    </xdr:to>
    <xdr:sp macro="" textlink="">
      <xdr:nvSpPr>
        <xdr:cNvPr id="83" name="楕円 82"/>
        <xdr:cNvSpPr/>
      </xdr:nvSpPr>
      <xdr:spPr>
        <a:xfrm>
          <a:off x="3238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98933</xdr:rowOff>
    </xdr:from>
    <xdr:to>
      <xdr:col>19</xdr:col>
      <xdr:colOff>136525</xdr:colOff>
      <xdr:row>29</xdr:row>
      <xdr:rowOff>133477</xdr:rowOff>
    </xdr:to>
    <xdr:cxnSp macro="">
      <xdr:nvCxnSpPr>
        <xdr:cNvPr id="84" name="直線コネクタ 83"/>
        <xdr:cNvCxnSpPr/>
      </xdr:nvCxnSpPr>
      <xdr:spPr>
        <a:xfrm>
          <a:off x="3289300" y="584250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5" name="楕円 84"/>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98933</xdr:rowOff>
    </xdr:to>
    <xdr:cxnSp macro="">
      <xdr:nvCxnSpPr>
        <xdr:cNvPr id="86" name="直線コネクタ 85"/>
        <xdr:cNvCxnSpPr/>
      </xdr:nvCxnSpPr>
      <xdr:spPr>
        <a:xfrm>
          <a:off x="2527300" y="582523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39497</xdr:rowOff>
    </xdr:from>
    <xdr:to>
      <xdr:col>7</xdr:col>
      <xdr:colOff>187325</xdr:colOff>
      <xdr:row>29</xdr:row>
      <xdr:rowOff>141097</xdr:rowOff>
    </xdr:to>
    <xdr:sp macro="" textlink="">
      <xdr:nvSpPr>
        <xdr:cNvPr id="87" name="楕円 86"/>
        <xdr:cNvSpPr/>
      </xdr:nvSpPr>
      <xdr:spPr>
        <a:xfrm>
          <a:off x="1714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81661</xdr:rowOff>
    </xdr:from>
    <xdr:to>
      <xdr:col>11</xdr:col>
      <xdr:colOff>136525</xdr:colOff>
      <xdr:row>29</xdr:row>
      <xdr:rowOff>90297</xdr:rowOff>
    </xdr:to>
    <xdr:cxnSp macro="">
      <xdr:nvCxnSpPr>
        <xdr:cNvPr id="88" name="直線コネクタ 87"/>
        <xdr:cNvCxnSpPr/>
      </xdr:nvCxnSpPr>
      <xdr:spPr>
        <a:xfrm flipV="1">
          <a:off x="1765300" y="582523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65676</xdr:rowOff>
    </xdr:from>
    <xdr:ext cx="405111" cy="259045"/>
    <xdr:sp macro="" textlink="">
      <xdr:nvSpPr>
        <xdr:cNvPr id="89" name="n_1aveValue有形固定資産減価償却率"/>
        <xdr:cNvSpPr txBox="1"/>
      </xdr:nvSpPr>
      <xdr:spPr>
        <a:xfrm>
          <a:off x="38360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90" name="n_2aveValue有形固定資産減価償却率"/>
        <xdr:cNvSpPr txBox="1"/>
      </xdr:nvSpPr>
      <xdr:spPr>
        <a:xfrm>
          <a:off x="3086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2" name="n_4aveValue有形固定資産減価償却率"/>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29354</xdr:rowOff>
    </xdr:from>
    <xdr:ext cx="405111" cy="259045"/>
    <xdr:sp macro="" textlink="">
      <xdr:nvSpPr>
        <xdr:cNvPr id="93" name="n_1main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166260</xdr:rowOff>
    </xdr:from>
    <xdr:ext cx="405111" cy="259045"/>
    <xdr:sp macro="" textlink="">
      <xdr:nvSpPr>
        <xdr:cNvPr id="94" name="n_2mainValue有形固定資産減価償却率"/>
        <xdr:cNvSpPr txBox="1"/>
      </xdr:nvSpPr>
      <xdr:spPr>
        <a:xfrm>
          <a:off x="3086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5" name="n_3mainValue有形固定資産減価償却率"/>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6" name="n_4mainValue有形固定資産減価償却率"/>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本市は類似団体の平均を下回った水準となっている。</a:t>
          </a:r>
        </a:p>
        <a:p>
          <a:r>
            <a:rPr kumimoji="1" lang="ja-JP" altLang="en-US" sz="950">
              <a:latin typeface="ＭＳ Ｐゴシック" panose="020B0600070205080204" pitchFamily="50" charset="-128"/>
              <a:ea typeface="ＭＳ Ｐゴシック" panose="020B0600070205080204" pitchFamily="50" charset="-128"/>
            </a:rPr>
            <a:t>　将来負担額は地方債現在高が増により増加したものの、充当可能財源についても都市計画税の増等により増加した。一方で、経常一般財源等</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歳入</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は増加したものの、経常経費充当財源等については減少となった。そのため、債務償還比率は前年度と比較して、</a:t>
          </a:r>
          <a:r>
            <a:rPr kumimoji="1" lang="en-US" altLang="ja-JP" sz="950">
              <a:latin typeface="ＭＳ Ｐゴシック" panose="020B0600070205080204" pitchFamily="50" charset="-128"/>
              <a:ea typeface="ＭＳ Ｐゴシック" panose="020B0600070205080204" pitchFamily="50" charset="-128"/>
            </a:rPr>
            <a:t>182.1</a:t>
          </a:r>
          <a:r>
            <a:rPr kumimoji="1" lang="ja-JP" altLang="en-US" sz="950">
              <a:latin typeface="ＭＳ Ｐゴシック" panose="020B0600070205080204" pitchFamily="50" charset="-128"/>
              <a:ea typeface="ＭＳ Ｐゴシック" panose="020B0600070205080204" pitchFamily="50" charset="-128"/>
            </a:rPr>
            <a:t>％下降し、類似団体の平均を下回った。今後も庁舎建替え事業や、連続立体交差事業等により投資的経費が増加する見込みであるが、市債発行にあたっては、実質公債費比率や市債現在高に留意し適正な活用に努め、将来負担額の縮減に向け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xdr:cNvCxnSpPr/>
      </xdr:nvCxnSpPr>
      <xdr:spPr>
        <a:xfrm flipV="1">
          <a:off x="14793595" y="5221316"/>
          <a:ext cx="1269" cy="1460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xdr:cNvSpPr txBox="1"/>
      </xdr:nvSpPr>
      <xdr:spPr>
        <a:xfrm>
          <a:off x="14846300" y="6685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xdr:cNvCxnSpPr/>
      </xdr:nvCxnSpPr>
      <xdr:spPr>
        <a:xfrm>
          <a:off x="14706600" y="668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xdr:cNvSpPr txBox="1"/>
      </xdr:nvSpPr>
      <xdr:spPr>
        <a:xfrm>
          <a:off x="14846300" y="49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xdr:cNvCxnSpPr/>
      </xdr:nvCxnSpPr>
      <xdr:spPr>
        <a:xfrm>
          <a:off x="14706600" y="52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xdr:cNvSpPr txBox="1"/>
      </xdr:nvSpPr>
      <xdr:spPr>
        <a:xfrm>
          <a:off x="14846300" y="576137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xdr:cNvSpPr/>
      </xdr:nvSpPr>
      <xdr:spPr>
        <a:xfrm>
          <a:off x="14744700" y="578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xdr:cNvSpPr/>
      </xdr:nvSpPr>
      <xdr:spPr>
        <a:xfrm>
          <a:off x="14033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xdr:cNvSpPr/>
      </xdr:nvSpPr>
      <xdr:spPr>
        <a:xfrm>
          <a:off x="13271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xdr:cNvSpPr/>
      </xdr:nvSpPr>
      <xdr:spPr>
        <a:xfrm>
          <a:off x="12509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xdr:cNvSpPr/>
      </xdr:nvSpPr>
      <xdr:spPr>
        <a:xfrm>
          <a:off x="11747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8551</xdr:rowOff>
    </xdr:from>
    <xdr:to>
      <xdr:col>76</xdr:col>
      <xdr:colOff>73025</xdr:colOff>
      <xdr:row>29</xdr:row>
      <xdr:rowOff>110151</xdr:rowOff>
    </xdr:to>
    <xdr:sp macro="" textlink="">
      <xdr:nvSpPr>
        <xdr:cNvPr id="142" name="楕円 141"/>
        <xdr:cNvSpPr/>
      </xdr:nvSpPr>
      <xdr:spPr>
        <a:xfrm>
          <a:off x="14744700" y="57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31428</xdr:rowOff>
    </xdr:from>
    <xdr:ext cx="560923" cy="259045"/>
    <xdr:sp macro="" textlink="">
      <xdr:nvSpPr>
        <xdr:cNvPr id="143" name="債務償還比率該当値テキスト"/>
        <xdr:cNvSpPr txBox="1"/>
      </xdr:nvSpPr>
      <xdr:spPr>
        <a:xfrm>
          <a:off x="14846300" y="56035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55520</xdr:rowOff>
    </xdr:from>
    <xdr:to>
      <xdr:col>72</xdr:col>
      <xdr:colOff>123825</xdr:colOff>
      <xdr:row>30</xdr:row>
      <xdr:rowOff>157120</xdr:rowOff>
    </xdr:to>
    <xdr:sp macro="" textlink="">
      <xdr:nvSpPr>
        <xdr:cNvPr id="144" name="楕円 143"/>
        <xdr:cNvSpPr/>
      </xdr:nvSpPr>
      <xdr:spPr>
        <a:xfrm>
          <a:off x="14033500" y="59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59351</xdr:rowOff>
    </xdr:from>
    <xdr:to>
      <xdr:col>76</xdr:col>
      <xdr:colOff>22225</xdr:colOff>
      <xdr:row>30</xdr:row>
      <xdr:rowOff>106320</xdr:rowOff>
    </xdr:to>
    <xdr:cxnSp macro="">
      <xdr:nvCxnSpPr>
        <xdr:cNvPr id="145" name="直線コネクタ 144"/>
        <xdr:cNvCxnSpPr/>
      </xdr:nvCxnSpPr>
      <xdr:spPr>
        <a:xfrm flipV="1">
          <a:off x="14084300" y="5802926"/>
          <a:ext cx="711200" cy="2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20616</xdr:rowOff>
    </xdr:from>
    <xdr:to>
      <xdr:col>68</xdr:col>
      <xdr:colOff>123825</xdr:colOff>
      <xdr:row>30</xdr:row>
      <xdr:rowOff>122216</xdr:rowOff>
    </xdr:to>
    <xdr:sp macro="" textlink="">
      <xdr:nvSpPr>
        <xdr:cNvPr id="146" name="楕円 145"/>
        <xdr:cNvSpPr/>
      </xdr:nvSpPr>
      <xdr:spPr>
        <a:xfrm>
          <a:off x="13271500" y="59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71416</xdr:rowOff>
    </xdr:from>
    <xdr:to>
      <xdr:col>72</xdr:col>
      <xdr:colOff>73025</xdr:colOff>
      <xdr:row>30</xdr:row>
      <xdr:rowOff>106320</xdr:rowOff>
    </xdr:to>
    <xdr:cxnSp macro="">
      <xdr:nvCxnSpPr>
        <xdr:cNvPr id="147" name="直線コネクタ 146"/>
        <xdr:cNvCxnSpPr/>
      </xdr:nvCxnSpPr>
      <xdr:spPr>
        <a:xfrm>
          <a:off x="13322300" y="5986441"/>
          <a:ext cx="7620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110934</xdr:rowOff>
    </xdr:from>
    <xdr:to>
      <xdr:col>64</xdr:col>
      <xdr:colOff>123825</xdr:colOff>
      <xdr:row>31</xdr:row>
      <xdr:rowOff>41084</xdr:rowOff>
    </xdr:to>
    <xdr:sp macro="" textlink="">
      <xdr:nvSpPr>
        <xdr:cNvPr id="148" name="楕円 147"/>
        <xdr:cNvSpPr/>
      </xdr:nvSpPr>
      <xdr:spPr>
        <a:xfrm>
          <a:off x="12509500" y="6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71416</xdr:rowOff>
    </xdr:from>
    <xdr:to>
      <xdr:col>68</xdr:col>
      <xdr:colOff>73025</xdr:colOff>
      <xdr:row>30</xdr:row>
      <xdr:rowOff>161734</xdr:rowOff>
    </xdr:to>
    <xdr:cxnSp macro="">
      <xdr:nvCxnSpPr>
        <xdr:cNvPr id="149" name="直線コネクタ 148"/>
        <xdr:cNvCxnSpPr/>
      </xdr:nvCxnSpPr>
      <xdr:spPr>
        <a:xfrm flipV="1">
          <a:off x="12560300" y="5986441"/>
          <a:ext cx="762000" cy="9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53001</xdr:rowOff>
    </xdr:from>
    <xdr:to>
      <xdr:col>60</xdr:col>
      <xdr:colOff>123825</xdr:colOff>
      <xdr:row>30</xdr:row>
      <xdr:rowOff>154601</xdr:rowOff>
    </xdr:to>
    <xdr:sp macro="" textlink="">
      <xdr:nvSpPr>
        <xdr:cNvPr id="150" name="楕円 149"/>
        <xdr:cNvSpPr/>
      </xdr:nvSpPr>
      <xdr:spPr>
        <a:xfrm>
          <a:off x="117475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103801</xdr:rowOff>
    </xdr:from>
    <xdr:to>
      <xdr:col>64</xdr:col>
      <xdr:colOff>73025</xdr:colOff>
      <xdr:row>30</xdr:row>
      <xdr:rowOff>161734</xdr:rowOff>
    </xdr:to>
    <xdr:cxnSp macro="">
      <xdr:nvCxnSpPr>
        <xdr:cNvPr id="151" name="直線コネクタ 150"/>
        <xdr:cNvCxnSpPr/>
      </xdr:nvCxnSpPr>
      <xdr:spPr>
        <a:xfrm>
          <a:off x="11798300" y="6018826"/>
          <a:ext cx="762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xdr:cNvSpPr txBox="1"/>
      </xdr:nvSpPr>
      <xdr:spPr>
        <a:xfrm>
          <a:off x="13791138" y="55604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xdr:cNvSpPr txBox="1"/>
      </xdr:nvSpPr>
      <xdr:spPr>
        <a:xfrm>
          <a:off x="13041838" y="55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4" name="n_3aveValue債務償還比率"/>
        <xdr:cNvSpPr txBox="1"/>
      </xdr:nvSpPr>
      <xdr:spPr>
        <a:xfrm>
          <a:off x="12279838" y="55626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xdr:cNvSpPr txBox="1"/>
      </xdr:nvSpPr>
      <xdr:spPr>
        <a:xfrm>
          <a:off x="11517838" y="5588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148247</xdr:rowOff>
    </xdr:from>
    <xdr:ext cx="560923" cy="259045"/>
    <xdr:sp macro="" textlink="">
      <xdr:nvSpPr>
        <xdr:cNvPr id="156" name="n_1mainValue債務償還比率"/>
        <xdr:cNvSpPr txBox="1"/>
      </xdr:nvSpPr>
      <xdr:spPr>
        <a:xfrm>
          <a:off x="13791138" y="60632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113343</xdr:rowOff>
    </xdr:from>
    <xdr:ext cx="560923" cy="259045"/>
    <xdr:sp macro="" textlink="">
      <xdr:nvSpPr>
        <xdr:cNvPr id="157" name="n_2mainValue債務償還比率"/>
        <xdr:cNvSpPr txBox="1"/>
      </xdr:nvSpPr>
      <xdr:spPr>
        <a:xfrm>
          <a:off x="13041838" y="60283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32211</xdr:rowOff>
    </xdr:from>
    <xdr:ext cx="560923" cy="259045"/>
    <xdr:sp macro="" textlink="">
      <xdr:nvSpPr>
        <xdr:cNvPr id="158" name="n_3mainValue債務償還比率"/>
        <xdr:cNvSpPr txBox="1"/>
      </xdr:nvSpPr>
      <xdr:spPr>
        <a:xfrm>
          <a:off x="12279838" y="61186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145728</xdr:rowOff>
    </xdr:from>
    <xdr:ext cx="560923" cy="259045"/>
    <xdr:sp macro="" textlink="">
      <xdr:nvSpPr>
        <xdr:cNvPr id="159" name="n_4mainValue債務償還比率"/>
        <xdr:cNvSpPr txBox="1"/>
      </xdr:nvSpPr>
      <xdr:spPr>
        <a:xfrm>
          <a:off x="11517838" y="60607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xdr:cNvCxnSpPr/>
      </xdr:nvCxnSpPr>
      <xdr:spPr>
        <a:xfrm flipV="1">
          <a:off x="4634865" y="593293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xdr:cNvSpPr txBox="1"/>
      </xdr:nvSpPr>
      <xdr:spPr>
        <a:xfrm>
          <a:off x="4673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xdr:cNvSpPr txBox="1"/>
      </xdr:nvSpPr>
      <xdr:spPr>
        <a:xfrm>
          <a:off x="4673600" y="570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xdr:cNvCxnSpPr/>
      </xdr:nvCxnSpPr>
      <xdr:spPr>
        <a:xfrm>
          <a:off x="4546600" y="593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xdr:cNvSpPr txBox="1"/>
      </xdr:nvSpPr>
      <xdr:spPr>
        <a:xfrm>
          <a:off x="4673600" y="667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xdr:cNvSpPr/>
      </xdr:nvSpPr>
      <xdr:spPr>
        <a:xfrm>
          <a:off x="3746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xdr:cNvSpPr/>
      </xdr:nvSpPr>
      <xdr:spPr>
        <a:xfrm>
          <a:off x="2857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xdr:cNvSpPr/>
      </xdr:nvSpPr>
      <xdr:spPr>
        <a:xfrm>
          <a:off x="196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xdr:cNvSpPr/>
      </xdr:nvSpPr>
      <xdr:spPr>
        <a:xfrm>
          <a:off x="1079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167132</xdr:rowOff>
    </xdr:from>
    <xdr:to>
      <xdr:col>24</xdr:col>
      <xdr:colOff>114300</xdr:colOff>
      <xdr:row>39</xdr:row>
      <xdr:rowOff>97282</xdr:rowOff>
    </xdr:to>
    <xdr:sp macro="" textlink="">
      <xdr:nvSpPr>
        <xdr:cNvPr id="71" name="楕円 70"/>
        <xdr:cNvSpPr/>
      </xdr:nvSpPr>
      <xdr:spPr>
        <a:xfrm>
          <a:off x="4584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18559</xdr:rowOff>
    </xdr:from>
    <xdr:ext cx="405111" cy="259045"/>
    <xdr:sp macro="" textlink="">
      <xdr:nvSpPr>
        <xdr:cNvPr id="72" name="【道路】&#10;有形固定資産減価償却率該当値テキスト"/>
        <xdr:cNvSpPr txBox="1"/>
      </xdr:nvSpPr>
      <xdr:spPr>
        <a:xfrm>
          <a:off x="4673600"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121412</xdr:rowOff>
    </xdr:from>
    <xdr:to>
      <xdr:col>20</xdr:col>
      <xdr:colOff>38100</xdr:colOff>
      <xdr:row>39</xdr:row>
      <xdr:rowOff>51562</xdr:rowOff>
    </xdr:to>
    <xdr:sp macro="" textlink="">
      <xdr:nvSpPr>
        <xdr:cNvPr id="73" name="楕円 72"/>
        <xdr:cNvSpPr/>
      </xdr:nvSpPr>
      <xdr:spPr>
        <a:xfrm>
          <a:off x="3746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xdr:rowOff>
    </xdr:from>
    <xdr:to>
      <xdr:col>24</xdr:col>
      <xdr:colOff>63500</xdr:colOff>
      <xdr:row>39</xdr:row>
      <xdr:rowOff>46482</xdr:rowOff>
    </xdr:to>
    <xdr:cxnSp macro="">
      <xdr:nvCxnSpPr>
        <xdr:cNvPr id="74" name="直線コネクタ 73"/>
        <xdr:cNvCxnSpPr/>
      </xdr:nvCxnSpPr>
      <xdr:spPr>
        <a:xfrm>
          <a:off x="3797300" y="66873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123698</xdr:rowOff>
    </xdr:from>
    <xdr:to>
      <xdr:col>15</xdr:col>
      <xdr:colOff>101600</xdr:colOff>
      <xdr:row>39</xdr:row>
      <xdr:rowOff>53848</xdr:rowOff>
    </xdr:to>
    <xdr:sp macro="" textlink="">
      <xdr:nvSpPr>
        <xdr:cNvPr id="75" name="楕円 74"/>
        <xdr:cNvSpPr/>
      </xdr:nvSpPr>
      <xdr:spPr>
        <a:xfrm>
          <a:off x="2857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xdr:rowOff>
    </xdr:from>
    <xdr:to>
      <xdr:col>19</xdr:col>
      <xdr:colOff>177800</xdr:colOff>
      <xdr:row>39</xdr:row>
      <xdr:rowOff>3048</xdr:rowOff>
    </xdr:to>
    <xdr:cxnSp macro="">
      <xdr:nvCxnSpPr>
        <xdr:cNvPr id="76" name="直線コネクタ 75"/>
        <xdr:cNvCxnSpPr/>
      </xdr:nvCxnSpPr>
      <xdr:spPr>
        <a:xfrm flipV="1">
          <a:off x="2908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130556</xdr:rowOff>
    </xdr:from>
    <xdr:to>
      <xdr:col>10</xdr:col>
      <xdr:colOff>165100</xdr:colOff>
      <xdr:row>39</xdr:row>
      <xdr:rowOff>60706</xdr:rowOff>
    </xdr:to>
    <xdr:sp macro="" textlink="">
      <xdr:nvSpPr>
        <xdr:cNvPr id="77" name="楕円 76"/>
        <xdr:cNvSpPr/>
      </xdr:nvSpPr>
      <xdr:spPr>
        <a:xfrm>
          <a:off x="1968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xdr:rowOff>
    </xdr:from>
    <xdr:to>
      <xdr:col>15</xdr:col>
      <xdr:colOff>50800</xdr:colOff>
      <xdr:row>39</xdr:row>
      <xdr:rowOff>9906</xdr:rowOff>
    </xdr:to>
    <xdr:cxnSp macro="">
      <xdr:nvCxnSpPr>
        <xdr:cNvPr id="78" name="直線コネクタ 77"/>
        <xdr:cNvCxnSpPr/>
      </xdr:nvCxnSpPr>
      <xdr:spPr>
        <a:xfrm flipV="1">
          <a:off x="2019300" y="66895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119126</xdr:rowOff>
    </xdr:from>
    <xdr:to>
      <xdr:col>6</xdr:col>
      <xdr:colOff>38100</xdr:colOff>
      <xdr:row>39</xdr:row>
      <xdr:rowOff>49276</xdr:rowOff>
    </xdr:to>
    <xdr:sp macro="" textlink="">
      <xdr:nvSpPr>
        <xdr:cNvPr id="79" name="楕円 78"/>
        <xdr:cNvSpPr/>
      </xdr:nvSpPr>
      <xdr:spPr>
        <a:xfrm>
          <a:off x="1079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169926</xdr:rowOff>
    </xdr:from>
    <xdr:to>
      <xdr:col>10</xdr:col>
      <xdr:colOff>114300</xdr:colOff>
      <xdr:row>39</xdr:row>
      <xdr:rowOff>9906</xdr:rowOff>
    </xdr:to>
    <xdr:cxnSp macro="">
      <xdr:nvCxnSpPr>
        <xdr:cNvPr id="80" name="直線コネクタ 79"/>
        <xdr:cNvCxnSpPr/>
      </xdr:nvCxnSpPr>
      <xdr:spPr>
        <a:xfrm>
          <a:off x="1130300" y="6685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xdr:cNvSpPr txBox="1"/>
      </xdr:nvSpPr>
      <xdr:spPr>
        <a:xfrm>
          <a:off x="1816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xdr:cNvSpPr txBox="1"/>
      </xdr:nvSpPr>
      <xdr:spPr>
        <a:xfrm>
          <a:off x="927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68089</xdr:rowOff>
    </xdr:from>
    <xdr:ext cx="405111" cy="259045"/>
    <xdr:sp macro="" textlink="">
      <xdr:nvSpPr>
        <xdr:cNvPr id="85" name="n_1mainValue【道路】&#10;有形固定資産減価償却率"/>
        <xdr:cNvSpPr txBox="1"/>
      </xdr:nvSpPr>
      <xdr:spPr>
        <a:xfrm>
          <a:off x="3582044" y="641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70375</xdr:rowOff>
    </xdr:from>
    <xdr:ext cx="405111" cy="259045"/>
    <xdr:sp macro="" textlink="">
      <xdr:nvSpPr>
        <xdr:cNvPr id="86" name="n_2mainValue【道路】&#10;有形固定資産減価償却率"/>
        <xdr:cNvSpPr txBox="1"/>
      </xdr:nvSpPr>
      <xdr:spPr>
        <a:xfrm>
          <a:off x="2705744" y="641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77233</xdr:rowOff>
    </xdr:from>
    <xdr:ext cx="405111" cy="259045"/>
    <xdr:sp macro="" textlink="">
      <xdr:nvSpPr>
        <xdr:cNvPr id="87" name="n_3mainValue【道路】&#10;有形固定資産減価償却率"/>
        <xdr:cNvSpPr txBox="1"/>
      </xdr:nvSpPr>
      <xdr:spPr>
        <a:xfrm>
          <a:off x="1816744" y="64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65803</xdr:rowOff>
    </xdr:from>
    <xdr:ext cx="405111" cy="259045"/>
    <xdr:sp macro="" textlink="">
      <xdr:nvSpPr>
        <xdr:cNvPr id="88" name="n_4mainValue【道路】&#10;有形固定資産減価償却率"/>
        <xdr:cNvSpPr txBox="1"/>
      </xdr:nvSpPr>
      <xdr:spPr>
        <a:xfrm>
          <a:off x="927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xdr:cNvCxnSpPr/>
      </xdr:nvCxnSpPr>
      <xdr:spPr>
        <a:xfrm flipV="1">
          <a:off x="10476865" y="5734304"/>
          <a:ext cx="0" cy="13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xdr:cNvSpPr txBox="1"/>
      </xdr:nvSpPr>
      <xdr:spPr>
        <a:xfrm>
          <a:off x="10515600" y="707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xdr:cNvCxnSpPr/>
      </xdr:nvCxnSpPr>
      <xdr:spPr>
        <a:xfrm>
          <a:off x="10388600" y="70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xdr:cNvSpPr txBox="1"/>
      </xdr:nvSpPr>
      <xdr:spPr>
        <a:xfrm>
          <a:off x="10515600" y="55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xdr:cNvCxnSpPr/>
      </xdr:nvCxnSpPr>
      <xdr:spPr>
        <a:xfrm>
          <a:off x="10388600" y="573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xdr:cNvSpPr txBox="1"/>
      </xdr:nvSpPr>
      <xdr:spPr>
        <a:xfrm>
          <a:off x="10515600" y="6628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xdr:cNvSpPr/>
      </xdr:nvSpPr>
      <xdr:spPr>
        <a:xfrm>
          <a:off x="10426700" y="67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xdr:cNvSpPr/>
      </xdr:nvSpPr>
      <xdr:spPr>
        <a:xfrm>
          <a:off x="958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xdr:cNvSpPr/>
      </xdr:nvSpPr>
      <xdr:spPr>
        <a:xfrm>
          <a:off x="8699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xdr:cNvSpPr/>
      </xdr:nvSpPr>
      <xdr:spPr>
        <a:xfrm>
          <a:off x="7810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xdr:cNvSpPr/>
      </xdr:nvSpPr>
      <xdr:spPr>
        <a:xfrm>
          <a:off x="6921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131953</xdr:rowOff>
    </xdr:from>
    <xdr:to>
      <xdr:col>55</xdr:col>
      <xdr:colOff>50800</xdr:colOff>
      <xdr:row>41</xdr:row>
      <xdr:rowOff>62103</xdr:rowOff>
    </xdr:to>
    <xdr:sp macro="" textlink="">
      <xdr:nvSpPr>
        <xdr:cNvPr id="128" name="楕円 127"/>
        <xdr:cNvSpPr/>
      </xdr:nvSpPr>
      <xdr:spPr>
        <a:xfrm>
          <a:off x="10426700" y="69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46880</xdr:rowOff>
    </xdr:from>
    <xdr:ext cx="469744" cy="259045"/>
    <xdr:sp macro="" textlink="">
      <xdr:nvSpPr>
        <xdr:cNvPr id="129" name="【道路】&#10;一人当たり延長該当値テキスト"/>
        <xdr:cNvSpPr txBox="1"/>
      </xdr:nvSpPr>
      <xdr:spPr>
        <a:xfrm>
          <a:off x="10515600" y="69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130937</xdr:rowOff>
    </xdr:from>
    <xdr:to>
      <xdr:col>50</xdr:col>
      <xdr:colOff>165100</xdr:colOff>
      <xdr:row>41</xdr:row>
      <xdr:rowOff>61087</xdr:rowOff>
    </xdr:to>
    <xdr:sp macro="" textlink="">
      <xdr:nvSpPr>
        <xdr:cNvPr id="130" name="楕円 129"/>
        <xdr:cNvSpPr/>
      </xdr:nvSpPr>
      <xdr:spPr>
        <a:xfrm>
          <a:off x="9588500" y="69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10287</xdr:rowOff>
    </xdr:from>
    <xdr:to>
      <xdr:col>55</xdr:col>
      <xdr:colOff>0</xdr:colOff>
      <xdr:row>41</xdr:row>
      <xdr:rowOff>11303</xdr:rowOff>
    </xdr:to>
    <xdr:cxnSp macro="">
      <xdr:nvCxnSpPr>
        <xdr:cNvPr id="131" name="直線コネクタ 130"/>
        <xdr:cNvCxnSpPr/>
      </xdr:nvCxnSpPr>
      <xdr:spPr>
        <a:xfrm>
          <a:off x="9639300" y="7039737"/>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129159</xdr:rowOff>
    </xdr:from>
    <xdr:to>
      <xdr:col>46</xdr:col>
      <xdr:colOff>38100</xdr:colOff>
      <xdr:row>41</xdr:row>
      <xdr:rowOff>59309</xdr:rowOff>
    </xdr:to>
    <xdr:sp macro="" textlink="">
      <xdr:nvSpPr>
        <xdr:cNvPr id="132" name="楕円 131"/>
        <xdr:cNvSpPr/>
      </xdr:nvSpPr>
      <xdr:spPr>
        <a:xfrm>
          <a:off x="8699500" y="69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8509</xdr:rowOff>
    </xdr:from>
    <xdr:to>
      <xdr:col>50</xdr:col>
      <xdr:colOff>114300</xdr:colOff>
      <xdr:row>41</xdr:row>
      <xdr:rowOff>10287</xdr:rowOff>
    </xdr:to>
    <xdr:cxnSp macro="">
      <xdr:nvCxnSpPr>
        <xdr:cNvPr id="133" name="直線コネクタ 132"/>
        <xdr:cNvCxnSpPr/>
      </xdr:nvCxnSpPr>
      <xdr:spPr>
        <a:xfrm>
          <a:off x="8750300" y="7037959"/>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127635</xdr:rowOff>
    </xdr:from>
    <xdr:to>
      <xdr:col>41</xdr:col>
      <xdr:colOff>101600</xdr:colOff>
      <xdr:row>41</xdr:row>
      <xdr:rowOff>57785</xdr:rowOff>
    </xdr:to>
    <xdr:sp macro="" textlink="">
      <xdr:nvSpPr>
        <xdr:cNvPr id="134" name="楕円 133"/>
        <xdr:cNvSpPr/>
      </xdr:nvSpPr>
      <xdr:spPr>
        <a:xfrm>
          <a:off x="78105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6985</xdr:rowOff>
    </xdr:from>
    <xdr:to>
      <xdr:col>45</xdr:col>
      <xdr:colOff>177800</xdr:colOff>
      <xdr:row>41</xdr:row>
      <xdr:rowOff>8509</xdr:rowOff>
    </xdr:to>
    <xdr:cxnSp macro="">
      <xdr:nvCxnSpPr>
        <xdr:cNvPr id="135" name="直線コネクタ 134"/>
        <xdr:cNvCxnSpPr/>
      </xdr:nvCxnSpPr>
      <xdr:spPr>
        <a:xfrm>
          <a:off x="7861300" y="703643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125857</xdr:rowOff>
    </xdr:from>
    <xdr:to>
      <xdr:col>36</xdr:col>
      <xdr:colOff>165100</xdr:colOff>
      <xdr:row>41</xdr:row>
      <xdr:rowOff>56007</xdr:rowOff>
    </xdr:to>
    <xdr:sp macro="" textlink="">
      <xdr:nvSpPr>
        <xdr:cNvPr id="136" name="楕円 135"/>
        <xdr:cNvSpPr/>
      </xdr:nvSpPr>
      <xdr:spPr>
        <a:xfrm>
          <a:off x="6921500" y="69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5207</xdr:rowOff>
    </xdr:from>
    <xdr:to>
      <xdr:col>41</xdr:col>
      <xdr:colOff>50800</xdr:colOff>
      <xdr:row>41</xdr:row>
      <xdr:rowOff>6985</xdr:rowOff>
    </xdr:to>
    <xdr:cxnSp macro="">
      <xdr:nvCxnSpPr>
        <xdr:cNvPr id="137" name="直線コネクタ 136"/>
        <xdr:cNvCxnSpPr/>
      </xdr:nvCxnSpPr>
      <xdr:spPr>
        <a:xfrm>
          <a:off x="6972300" y="70346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xdr:cNvSpPr txBox="1"/>
      </xdr:nvSpPr>
      <xdr:spPr>
        <a:xfrm>
          <a:off x="9391727" y="65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xdr:cNvSpPr txBox="1"/>
      </xdr:nvSpPr>
      <xdr:spPr>
        <a:xfrm>
          <a:off x="8515427"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xdr:cNvSpPr txBox="1"/>
      </xdr:nvSpPr>
      <xdr:spPr>
        <a:xfrm>
          <a:off x="7626427"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xdr:cNvSpPr txBox="1"/>
      </xdr:nvSpPr>
      <xdr:spPr>
        <a:xfrm>
          <a:off x="67374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52214</xdr:rowOff>
    </xdr:from>
    <xdr:ext cx="469744" cy="259045"/>
    <xdr:sp macro="" textlink="">
      <xdr:nvSpPr>
        <xdr:cNvPr id="142" name="n_1mainValue【道路】&#10;一人当たり延長"/>
        <xdr:cNvSpPr txBox="1"/>
      </xdr:nvSpPr>
      <xdr:spPr>
        <a:xfrm>
          <a:off x="9391727"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50436</xdr:rowOff>
    </xdr:from>
    <xdr:ext cx="469744" cy="259045"/>
    <xdr:sp macro="" textlink="">
      <xdr:nvSpPr>
        <xdr:cNvPr id="143" name="n_2mainValue【道路】&#10;一人当たり延長"/>
        <xdr:cNvSpPr txBox="1"/>
      </xdr:nvSpPr>
      <xdr:spPr>
        <a:xfrm>
          <a:off x="8515427" y="707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48912</xdr:rowOff>
    </xdr:from>
    <xdr:ext cx="469744" cy="259045"/>
    <xdr:sp macro="" textlink="">
      <xdr:nvSpPr>
        <xdr:cNvPr id="144" name="n_3mainValue【道路】&#10;一人当たり延長"/>
        <xdr:cNvSpPr txBox="1"/>
      </xdr:nvSpPr>
      <xdr:spPr>
        <a:xfrm>
          <a:off x="7626427" y="707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47134</xdr:rowOff>
    </xdr:from>
    <xdr:ext cx="469744" cy="259045"/>
    <xdr:sp macro="" textlink="">
      <xdr:nvSpPr>
        <xdr:cNvPr id="145" name="n_4mainValue【道路】&#10;一人当たり延長"/>
        <xdr:cNvSpPr txBox="1"/>
      </xdr:nvSpPr>
      <xdr:spPr>
        <a:xfrm>
          <a:off x="6737427" y="707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xdr:cNvCxnSpPr/>
      </xdr:nvCxnSpPr>
      <xdr:spPr>
        <a:xfrm flipV="1">
          <a:off x="4634865" y="959929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xdr:cNvSpPr txBox="1"/>
      </xdr:nvSpPr>
      <xdr:spPr>
        <a:xfrm>
          <a:off x="4673600" y="9374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xdr:cNvSpPr txBox="1"/>
      </xdr:nvSpPr>
      <xdr:spPr>
        <a:xfrm>
          <a:off x="4673600" y="10481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xdr:cNvSpPr/>
      </xdr:nvSpPr>
      <xdr:spPr>
        <a:xfrm>
          <a:off x="45847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xdr:cNvSpPr/>
      </xdr:nvSpPr>
      <xdr:spPr>
        <a:xfrm>
          <a:off x="3746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xdr:cNvSpPr/>
      </xdr:nvSpPr>
      <xdr:spPr>
        <a:xfrm>
          <a:off x="2857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xdr:cNvSpPr/>
      </xdr:nvSpPr>
      <xdr:spPr>
        <a:xfrm>
          <a:off x="1968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xdr:cNvSpPr/>
      </xdr:nvSpPr>
      <xdr:spPr>
        <a:xfrm>
          <a:off x="1079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5" name="楕円 184"/>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6" name="【橋りょう・トンネル】&#10;有形固定資産減価償却率該当値テキスト"/>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87" name="楕円 186"/>
        <xdr:cNvSpPr/>
      </xdr:nvSpPr>
      <xdr:spPr>
        <a:xfrm>
          <a:off x="3746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76200</xdr:rowOff>
    </xdr:from>
    <xdr:to>
      <xdr:col>24</xdr:col>
      <xdr:colOff>63500</xdr:colOff>
      <xdr:row>62</xdr:row>
      <xdr:rowOff>80010</xdr:rowOff>
    </xdr:to>
    <xdr:cxnSp macro="">
      <xdr:nvCxnSpPr>
        <xdr:cNvPr id="188" name="直線コネクタ 187"/>
        <xdr:cNvCxnSpPr/>
      </xdr:nvCxnSpPr>
      <xdr:spPr>
        <a:xfrm>
          <a:off x="3797300" y="10706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23495</xdr:rowOff>
    </xdr:from>
    <xdr:to>
      <xdr:col>15</xdr:col>
      <xdr:colOff>101600</xdr:colOff>
      <xdr:row>62</xdr:row>
      <xdr:rowOff>125095</xdr:rowOff>
    </xdr:to>
    <xdr:sp macro="" textlink="">
      <xdr:nvSpPr>
        <xdr:cNvPr id="189" name="楕円 188"/>
        <xdr:cNvSpPr/>
      </xdr:nvSpPr>
      <xdr:spPr>
        <a:xfrm>
          <a:off x="2857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74295</xdr:rowOff>
    </xdr:from>
    <xdr:to>
      <xdr:col>19</xdr:col>
      <xdr:colOff>177800</xdr:colOff>
      <xdr:row>62</xdr:row>
      <xdr:rowOff>76200</xdr:rowOff>
    </xdr:to>
    <xdr:cxnSp macro="">
      <xdr:nvCxnSpPr>
        <xdr:cNvPr id="190" name="直線コネクタ 189"/>
        <xdr:cNvCxnSpPr/>
      </xdr:nvCxnSpPr>
      <xdr:spPr>
        <a:xfrm>
          <a:off x="2908300" y="1070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191" name="楕円 190"/>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62865</xdr:rowOff>
    </xdr:from>
    <xdr:to>
      <xdr:col>15</xdr:col>
      <xdr:colOff>50800</xdr:colOff>
      <xdr:row>62</xdr:row>
      <xdr:rowOff>74295</xdr:rowOff>
    </xdr:to>
    <xdr:cxnSp macro="">
      <xdr:nvCxnSpPr>
        <xdr:cNvPr id="192" name="直線コネクタ 191"/>
        <xdr:cNvCxnSpPr/>
      </xdr:nvCxnSpPr>
      <xdr:spPr>
        <a:xfrm>
          <a:off x="2019300" y="10692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xdr:rowOff>
    </xdr:from>
    <xdr:to>
      <xdr:col>6</xdr:col>
      <xdr:colOff>38100</xdr:colOff>
      <xdr:row>62</xdr:row>
      <xdr:rowOff>106045</xdr:rowOff>
    </xdr:to>
    <xdr:sp macro="" textlink="">
      <xdr:nvSpPr>
        <xdr:cNvPr id="193" name="楕円 192"/>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62865</xdr:rowOff>
    </xdr:to>
    <xdr:cxnSp macro="">
      <xdr:nvCxnSpPr>
        <xdr:cNvPr id="194" name="直線コネクタ 193"/>
        <xdr:cNvCxnSpPr/>
      </xdr:nvCxnSpPr>
      <xdr:spPr>
        <a:xfrm>
          <a:off x="1130300" y="106851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xdr:cNvSpPr txBox="1"/>
      </xdr:nvSpPr>
      <xdr:spPr>
        <a:xfrm>
          <a:off x="35820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xdr:cNvSpPr txBox="1"/>
      </xdr:nvSpPr>
      <xdr:spPr>
        <a:xfrm>
          <a:off x="270574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xdr:cNvSpPr txBox="1"/>
      </xdr:nvSpPr>
      <xdr:spPr>
        <a:xfrm>
          <a:off x="1816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xdr:cNvSpPr txBox="1"/>
      </xdr:nvSpPr>
      <xdr:spPr>
        <a:xfrm>
          <a:off x="9277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118127</xdr:rowOff>
    </xdr:from>
    <xdr:ext cx="405111" cy="259045"/>
    <xdr:sp macro="" textlink="">
      <xdr:nvSpPr>
        <xdr:cNvPr id="199" name="n_1mainValue【橋りょう・トンネル】&#10;有形固定資産減価償却率"/>
        <xdr:cNvSpPr txBox="1"/>
      </xdr:nvSpPr>
      <xdr:spPr>
        <a:xfrm>
          <a:off x="3582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116222</xdr:rowOff>
    </xdr:from>
    <xdr:ext cx="405111" cy="259045"/>
    <xdr:sp macro="" textlink="">
      <xdr:nvSpPr>
        <xdr:cNvPr id="200" name="n_2mainValue【橋りょう・トンネル】&#10;有形固定資産減価償却率"/>
        <xdr:cNvSpPr txBox="1"/>
      </xdr:nvSpPr>
      <xdr:spPr>
        <a:xfrm>
          <a:off x="2705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201" name="n_3mainValue【橋りょう・トンネル】&#10;有形固定資産減価償却率"/>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97172</xdr:rowOff>
    </xdr:from>
    <xdr:ext cx="405111" cy="259045"/>
    <xdr:sp macro="" textlink="">
      <xdr:nvSpPr>
        <xdr:cNvPr id="202" name="n_4mainValue【橋りょう・トンネル】&#10;有形固定資産減価償却率"/>
        <xdr:cNvSpPr txBox="1"/>
      </xdr:nvSpPr>
      <xdr:spPr>
        <a:xfrm>
          <a:off x="927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xdr:cNvCxnSpPr/>
      </xdr:nvCxnSpPr>
      <xdr:spPr>
        <a:xfrm flipV="1">
          <a:off x="10476865" y="9710924"/>
          <a:ext cx="0" cy="129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xdr:cNvSpPr txBox="1"/>
      </xdr:nvSpPr>
      <xdr:spPr>
        <a:xfrm>
          <a:off x="10515600" y="11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xdr:cNvCxnSpPr/>
      </xdr:nvCxnSpPr>
      <xdr:spPr>
        <a:xfrm>
          <a:off x="10388600" y="110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xdr:cNvSpPr txBox="1"/>
      </xdr:nvSpPr>
      <xdr:spPr>
        <a:xfrm>
          <a:off x="10515600" y="94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xdr:cNvCxnSpPr/>
      </xdr:nvCxnSpPr>
      <xdr:spPr>
        <a:xfrm>
          <a:off x="10388600" y="971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xdr:cNvSpPr txBox="1"/>
      </xdr:nvSpPr>
      <xdr:spPr>
        <a:xfrm>
          <a:off x="10515600" y="103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xdr:cNvSpPr/>
      </xdr:nvSpPr>
      <xdr:spPr>
        <a:xfrm>
          <a:off x="10426700" y="105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xdr:cNvSpPr/>
      </xdr:nvSpPr>
      <xdr:spPr>
        <a:xfrm>
          <a:off x="95885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xdr:cNvSpPr/>
      </xdr:nvSpPr>
      <xdr:spPr>
        <a:xfrm>
          <a:off x="8699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xdr:cNvSpPr/>
      </xdr:nvSpPr>
      <xdr:spPr>
        <a:xfrm>
          <a:off x="7810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xdr:cNvSpPr/>
      </xdr:nvSpPr>
      <xdr:spPr>
        <a:xfrm>
          <a:off x="6921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83258</xdr:rowOff>
    </xdr:from>
    <xdr:to>
      <xdr:col>55</xdr:col>
      <xdr:colOff>50800</xdr:colOff>
      <xdr:row>63</xdr:row>
      <xdr:rowOff>13408</xdr:rowOff>
    </xdr:to>
    <xdr:sp macro="" textlink="">
      <xdr:nvSpPr>
        <xdr:cNvPr id="242" name="楕円 241"/>
        <xdr:cNvSpPr/>
      </xdr:nvSpPr>
      <xdr:spPr>
        <a:xfrm>
          <a:off x="10426700" y="107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61685</xdr:rowOff>
    </xdr:from>
    <xdr:ext cx="534377" cy="259045"/>
    <xdr:sp macro="" textlink="">
      <xdr:nvSpPr>
        <xdr:cNvPr id="243" name="【橋りょう・トンネル】&#10;一人当たり有形固定資産（償却資産）額該当値テキスト"/>
        <xdr:cNvSpPr txBox="1"/>
      </xdr:nvSpPr>
      <xdr:spPr>
        <a:xfrm>
          <a:off x="10515600" y="106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89039</xdr:rowOff>
    </xdr:from>
    <xdr:to>
      <xdr:col>50</xdr:col>
      <xdr:colOff>165100</xdr:colOff>
      <xdr:row>63</xdr:row>
      <xdr:rowOff>19189</xdr:rowOff>
    </xdr:to>
    <xdr:sp macro="" textlink="">
      <xdr:nvSpPr>
        <xdr:cNvPr id="244" name="楕円 243"/>
        <xdr:cNvSpPr/>
      </xdr:nvSpPr>
      <xdr:spPr>
        <a:xfrm>
          <a:off x="9588500" y="107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134058</xdr:rowOff>
    </xdr:from>
    <xdr:to>
      <xdr:col>55</xdr:col>
      <xdr:colOff>0</xdr:colOff>
      <xdr:row>62</xdr:row>
      <xdr:rowOff>139839</xdr:rowOff>
    </xdr:to>
    <xdr:cxnSp macro="">
      <xdr:nvCxnSpPr>
        <xdr:cNvPr id="245" name="直線コネクタ 244"/>
        <xdr:cNvCxnSpPr/>
      </xdr:nvCxnSpPr>
      <xdr:spPr>
        <a:xfrm flipV="1">
          <a:off x="9639300" y="10763958"/>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93298</xdr:rowOff>
    </xdr:from>
    <xdr:to>
      <xdr:col>46</xdr:col>
      <xdr:colOff>38100</xdr:colOff>
      <xdr:row>63</xdr:row>
      <xdr:rowOff>23448</xdr:rowOff>
    </xdr:to>
    <xdr:sp macro="" textlink="">
      <xdr:nvSpPr>
        <xdr:cNvPr id="246" name="楕円 245"/>
        <xdr:cNvSpPr/>
      </xdr:nvSpPr>
      <xdr:spPr>
        <a:xfrm>
          <a:off x="8699500" y="10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139839</xdr:rowOff>
    </xdr:from>
    <xdr:to>
      <xdr:col>50</xdr:col>
      <xdr:colOff>114300</xdr:colOff>
      <xdr:row>62</xdr:row>
      <xdr:rowOff>144098</xdr:rowOff>
    </xdr:to>
    <xdr:cxnSp macro="">
      <xdr:nvCxnSpPr>
        <xdr:cNvPr id="247" name="直線コネクタ 246"/>
        <xdr:cNvCxnSpPr/>
      </xdr:nvCxnSpPr>
      <xdr:spPr>
        <a:xfrm flipV="1">
          <a:off x="8750300" y="10769739"/>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95976</xdr:rowOff>
    </xdr:from>
    <xdr:to>
      <xdr:col>41</xdr:col>
      <xdr:colOff>101600</xdr:colOff>
      <xdr:row>63</xdr:row>
      <xdr:rowOff>26126</xdr:rowOff>
    </xdr:to>
    <xdr:sp macro="" textlink="">
      <xdr:nvSpPr>
        <xdr:cNvPr id="248" name="楕円 247"/>
        <xdr:cNvSpPr/>
      </xdr:nvSpPr>
      <xdr:spPr>
        <a:xfrm>
          <a:off x="7810500" y="10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144098</xdr:rowOff>
    </xdr:from>
    <xdr:to>
      <xdr:col>45</xdr:col>
      <xdr:colOff>177800</xdr:colOff>
      <xdr:row>62</xdr:row>
      <xdr:rowOff>146776</xdr:rowOff>
    </xdr:to>
    <xdr:cxnSp macro="">
      <xdr:nvCxnSpPr>
        <xdr:cNvPr id="249" name="直線コネクタ 248"/>
        <xdr:cNvCxnSpPr/>
      </xdr:nvCxnSpPr>
      <xdr:spPr>
        <a:xfrm flipV="1">
          <a:off x="7861300" y="1077399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99143</xdr:rowOff>
    </xdr:from>
    <xdr:to>
      <xdr:col>36</xdr:col>
      <xdr:colOff>165100</xdr:colOff>
      <xdr:row>63</xdr:row>
      <xdr:rowOff>29293</xdr:rowOff>
    </xdr:to>
    <xdr:sp macro="" textlink="">
      <xdr:nvSpPr>
        <xdr:cNvPr id="250" name="楕円 249"/>
        <xdr:cNvSpPr/>
      </xdr:nvSpPr>
      <xdr:spPr>
        <a:xfrm>
          <a:off x="6921500" y="10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146776</xdr:rowOff>
    </xdr:from>
    <xdr:to>
      <xdr:col>41</xdr:col>
      <xdr:colOff>50800</xdr:colOff>
      <xdr:row>62</xdr:row>
      <xdr:rowOff>149943</xdr:rowOff>
    </xdr:to>
    <xdr:cxnSp macro="">
      <xdr:nvCxnSpPr>
        <xdr:cNvPr id="251" name="直線コネクタ 250"/>
        <xdr:cNvCxnSpPr/>
      </xdr:nvCxnSpPr>
      <xdr:spPr>
        <a:xfrm flipV="1">
          <a:off x="6972300" y="10776676"/>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xdr:cNvSpPr txBox="1"/>
      </xdr:nvSpPr>
      <xdr:spPr>
        <a:xfrm>
          <a:off x="9327095" y="103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xdr:cNvSpPr txBox="1"/>
      </xdr:nvSpPr>
      <xdr:spPr>
        <a:xfrm>
          <a:off x="8450795" y="103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xdr:cNvSpPr txBox="1"/>
      </xdr:nvSpPr>
      <xdr:spPr>
        <a:xfrm>
          <a:off x="7561795" y="1030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xdr:cNvSpPr txBox="1"/>
      </xdr:nvSpPr>
      <xdr:spPr>
        <a:xfrm>
          <a:off x="6672795" y="1029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10316</xdr:rowOff>
    </xdr:from>
    <xdr:ext cx="534377" cy="259045"/>
    <xdr:sp macro="" textlink="">
      <xdr:nvSpPr>
        <xdr:cNvPr id="256" name="n_1mainValue【橋りょう・トンネル】&#10;一人当たり有形固定資産（償却資産）額"/>
        <xdr:cNvSpPr txBox="1"/>
      </xdr:nvSpPr>
      <xdr:spPr>
        <a:xfrm>
          <a:off x="9359411" y="108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14575</xdr:rowOff>
    </xdr:from>
    <xdr:ext cx="534377" cy="259045"/>
    <xdr:sp macro="" textlink="">
      <xdr:nvSpPr>
        <xdr:cNvPr id="257" name="n_2mainValue【橋りょう・トンネル】&#10;一人当たり有形固定資産（償却資産）額"/>
        <xdr:cNvSpPr txBox="1"/>
      </xdr:nvSpPr>
      <xdr:spPr>
        <a:xfrm>
          <a:off x="8483111" y="10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17253</xdr:rowOff>
    </xdr:from>
    <xdr:ext cx="534377" cy="259045"/>
    <xdr:sp macro="" textlink="">
      <xdr:nvSpPr>
        <xdr:cNvPr id="258" name="n_3mainValue【橋りょう・トンネル】&#10;一人当たり有形固定資産（償却資産）額"/>
        <xdr:cNvSpPr txBox="1"/>
      </xdr:nvSpPr>
      <xdr:spPr>
        <a:xfrm>
          <a:off x="7594111" y="10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20420</xdr:rowOff>
    </xdr:from>
    <xdr:ext cx="534377" cy="259045"/>
    <xdr:sp macro="" textlink="">
      <xdr:nvSpPr>
        <xdr:cNvPr id="259" name="n_4mainValue【橋りょう・トンネル】&#10;一人当たり有形固定資産（償却資産）額"/>
        <xdr:cNvSpPr txBox="1"/>
      </xdr:nvSpPr>
      <xdr:spPr>
        <a:xfrm>
          <a:off x="6705111" y="108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xdr:cNvCxnSpPr/>
      </xdr:nvCxnSpPr>
      <xdr:spPr>
        <a:xfrm flipV="1">
          <a:off x="4634865" y="1354455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xdr:cNvSpPr txBox="1"/>
      </xdr:nvSpPr>
      <xdr:spPr>
        <a:xfrm>
          <a:off x="4673600" y="1424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xdr:cNvSpPr/>
      </xdr:nvSpPr>
      <xdr:spPr>
        <a:xfrm>
          <a:off x="45847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xdr:cNvSpPr/>
      </xdr:nvSpPr>
      <xdr:spPr>
        <a:xfrm>
          <a:off x="3746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xdr:cNvSpPr/>
      </xdr:nvSpPr>
      <xdr:spPr>
        <a:xfrm>
          <a:off x="1079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0" name="楕円 299"/>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55897</xdr:rowOff>
    </xdr:from>
    <xdr:ext cx="405111" cy="259045"/>
    <xdr:sp macro="" textlink="">
      <xdr:nvSpPr>
        <xdr:cNvPr id="301" name="【公営住宅】&#10;有形固定資産減価償却率該当値テキスト"/>
        <xdr:cNvSpPr txBox="1"/>
      </xdr:nvSpPr>
      <xdr:spPr>
        <a:xfrm>
          <a:off x="4673600"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2" name="楕円 301"/>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83820</xdr:rowOff>
    </xdr:to>
    <xdr:cxnSp macro="">
      <xdr:nvCxnSpPr>
        <xdr:cNvPr id="303" name="直線コネクタ 302"/>
        <xdr:cNvCxnSpPr/>
      </xdr:nvCxnSpPr>
      <xdr:spPr>
        <a:xfrm>
          <a:off x="3797300" y="1426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4" name="楕円 303"/>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38100</xdr:rowOff>
    </xdr:to>
    <xdr:cxnSp macro="">
      <xdr:nvCxnSpPr>
        <xdr:cNvPr id="305" name="直線コネクタ 304"/>
        <xdr:cNvCxnSpPr/>
      </xdr:nvCxnSpPr>
      <xdr:spPr>
        <a:xfrm>
          <a:off x="2908300" y="1421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06" name="楕円 305"/>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152400</xdr:rowOff>
    </xdr:to>
    <xdr:cxnSp macro="">
      <xdr:nvCxnSpPr>
        <xdr:cNvPr id="307" name="直線コネクタ 306"/>
        <xdr:cNvCxnSpPr/>
      </xdr:nvCxnSpPr>
      <xdr:spPr>
        <a:xfrm>
          <a:off x="2019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08" name="楕円 307"/>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114300</xdr:rowOff>
    </xdr:to>
    <xdr:cxnSp macro="">
      <xdr:nvCxnSpPr>
        <xdr:cNvPr id="309" name="直線コネクタ 308"/>
        <xdr:cNvCxnSpPr/>
      </xdr:nvCxnSpPr>
      <xdr:spPr>
        <a:xfrm>
          <a:off x="1130300" y="14150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105427</xdr:rowOff>
    </xdr:from>
    <xdr:ext cx="405111" cy="259045"/>
    <xdr:sp macro="" textlink="">
      <xdr:nvSpPr>
        <xdr:cNvPr id="314" name="n_1main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5" name="n_2main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6" name="n_3main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7" name="n_4main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xdr:cNvCxnSpPr/>
      </xdr:nvCxnSpPr>
      <xdr:spPr>
        <a:xfrm flipV="1">
          <a:off x="10476865" y="13294613"/>
          <a:ext cx="0" cy="1436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xdr:cNvSpPr txBox="1"/>
      </xdr:nvSpPr>
      <xdr:spPr>
        <a:xfrm>
          <a:off x="10515600" y="1473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xdr:cNvCxnSpPr/>
      </xdr:nvCxnSpPr>
      <xdr:spPr>
        <a:xfrm>
          <a:off x="10388600" y="1473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xdr:cNvSpPr txBox="1"/>
      </xdr:nvSpPr>
      <xdr:spPr>
        <a:xfrm>
          <a:off x="10515600" y="130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xdr:cNvCxnSpPr/>
      </xdr:nvCxnSpPr>
      <xdr:spPr>
        <a:xfrm>
          <a:off x="10388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xdr:cNvSpPr txBox="1"/>
      </xdr:nvSpPr>
      <xdr:spPr>
        <a:xfrm>
          <a:off x="10515600" y="14018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xdr:cNvSpPr/>
      </xdr:nvSpPr>
      <xdr:spPr>
        <a:xfrm>
          <a:off x="10426700" y="141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xdr:cNvSpPr/>
      </xdr:nvSpPr>
      <xdr:spPr>
        <a:xfrm>
          <a:off x="6921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355" name="楕円 354"/>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141749</xdr:rowOff>
    </xdr:from>
    <xdr:ext cx="469744" cy="259045"/>
    <xdr:sp macro="" textlink="">
      <xdr:nvSpPr>
        <xdr:cNvPr id="356" name="【公営住宅】&#10;一人当たり面積該当値テキスト"/>
        <xdr:cNvSpPr txBox="1"/>
      </xdr:nvSpPr>
      <xdr:spPr>
        <a:xfrm>
          <a:off x="10515600"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161037</xdr:rowOff>
    </xdr:from>
    <xdr:to>
      <xdr:col>50</xdr:col>
      <xdr:colOff>165100</xdr:colOff>
      <xdr:row>84</xdr:row>
      <xdr:rowOff>91187</xdr:rowOff>
    </xdr:to>
    <xdr:sp macro="" textlink="">
      <xdr:nvSpPr>
        <xdr:cNvPr id="357" name="楕円 356"/>
        <xdr:cNvSpPr/>
      </xdr:nvSpPr>
      <xdr:spPr>
        <a:xfrm>
          <a:off x="9588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40387</xdr:rowOff>
    </xdr:from>
    <xdr:to>
      <xdr:col>55</xdr:col>
      <xdr:colOff>0</xdr:colOff>
      <xdr:row>84</xdr:row>
      <xdr:rowOff>42672</xdr:rowOff>
    </xdr:to>
    <xdr:cxnSp macro="">
      <xdr:nvCxnSpPr>
        <xdr:cNvPr id="358" name="直線コネクタ 357"/>
        <xdr:cNvCxnSpPr/>
      </xdr:nvCxnSpPr>
      <xdr:spPr>
        <a:xfrm>
          <a:off x="9639300" y="144421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157835</xdr:rowOff>
    </xdr:from>
    <xdr:to>
      <xdr:col>46</xdr:col>
      <xdr:colOff>38100</xdr:colOff>
      <xdr:row>84</xdr:row>
      <xdr:rowOff>87985</xdr:rowOff>
    </xdr:to>
    <xdr:sp macro="" textlink="">
      <xdr:nvSpPr>
        <xdr:cNvPr id="359" name="楕円 358"/>
        <xdr:cNvSpPr/>
      </xdr:nvSpPr>
      <xdr:spPr>
        <a:xfrm>
          <a:off x="8699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37185</xdr:rowOff>
    </xdr:from>
    <xdr:to>
      <xdr:col>50</xdr:col>
      <xdr:colOff>114300</xdr:colOff>
      <xdr:row>84</xdr:row>
      <xdr:rowOff>40387</xdr:rowOff>
    </xdr:to>
    <xdr:cxnSp macro="">
      <xdr:nvCxnSpPr>
        <xdr:cNvPr id="360" name="直線コネクタ 359"/>
        <xdr:cNvCxnSpPr/>
      </xdr:nvCxnSpPr>
      <xdr:spPr>
        <a:xfrm>
          <a:off x="8750300" y="1443898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157835</xdr:rowOff>
    </xdr:from>
    <xdr:to>
      <xdr:col>41</xdr:col>
      <xdr:colOff>101600</xdr:colOff>
      <xdr:row>84</xdr:row>
      <xdr:rowOff>87985</xdr:rowOff>
    </xdr:to>
    <xdr:sp macro="" textlink="">
      <xdr:nvSpPr>
        <xdr:cNvPr id="361" name="楕円 360"/>
        <xdr:cNvSpPr/>
      </xdr:nvSpPr>
      <xdr:spPr>
        <a:xfrm>
          <a:off x="7810500" y="143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37185</xdr:rowOff>
    </xdr:from>
    <xdr:to>
      <xdr:col>45</xdr:col>
      <xdr:colOff>177800</xdr:colOff>
      <xdr:row>84</xdr:row>
      <xdr:rowOff>37185</xdr:rowOff>
    </xdr:to>
    <xdr:cxnSp macro="">
      <xdr:nvCxnSpPr>
        <xdr:cNvPr id="362" name="直線コネクタ 361"/>
        <xdr:cNvCxnSpPr/>
      </xdr:nvCxnSpPr>
      <xdr:spPr>
        <a:xfrm>
          <a:off x="7861300" y="14438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156463</xdr:rowOff>
    </xdr:from>
    <xdr:to>
      <xdr:col>36</xdr:col>
      <xdr:colOff>165100</xdr:colOff>
      <xdr:row>84</xdr:row>
      <xdr:rowOff>86613</xdr:rowOff>
    </xdr:to>
    <xdr:sp macro="" textlink="">
      <xdr:nvSpPr>
        <xdr:cNvPr id="363" name="楕円 362"/>
        <xdr:cNvSpPr/>
      </xdr:nvSpPr>
      <xdr:spPr>
        <a:xfrm>
          <a:off x="6921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35813</xdr:rowOff>
    </xdr:from>
    <xdr:to>
      <xdr:col>41</xdr:col>
      <xdr:colOff>50800</xdr:colOff>
      <xdr:row>84</xdr:row>
      <xdr:rowOff>37185</xdr:rowOff>
    </xdr:to>
    <xdr:cxnSp macro="">
      <xdr:nvCxnSpPr>
        <xdr:cNvPr id="364" name="直線コネクタ 363"/>
        <xdr:cNvCxnSpPr/>
      </xdr:nvCxnSpPr>
      <xdr:spPr>
        <a:xfrm>
          <a:off x="6972300" y="144376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xdr:cNvSpPr txBox="1"/>
      </xdr:nvSpPr>
      <xdr:spPr>
        <a:xfrm>
          <a:off x="6737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82314</xdr:rowOff>
    </xdr:from>
    <xdr:ext cx="469744" cy="259045"/>
    <xdr:sp macro="" textlink="">
      <xdr:nvSpPr>
        <xdr:cNvPr id="369" name="n_1mainValue【公営住宅】&#10;一人当たり面積"/>
        <xdr:cNvSpPr txBox="1"/>
      </xdr:nvSpPr>
      <xdr:spPr>
        <a:xfrm>
          <a:off x="93917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79112</xdr:rowOff>
    </xdr:from>
    <xdr:ext cx="469744" cy="259045"/>
    <xdr:sp macro="" textlink="">
      <xdr:nvSpPr>
        <xdr:cNvPr id="370" name="n_2mainValue【公営住宅】&#10;一人当たり面積"/>
        <xdr:cNvSpPr txBox="1"/>
      </xdr:nvSpPr>
      <xdr:spPr>
        <a:xfrm>
          <a:off x="8515427" y="144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79112</xdr:rowOff>
    </xdr:from>
    <xdr:ext cx="469744" cy="259045"/>
    <xdr:sp macro="" textlink="">
      <xdr:nvSpPr>
        <xdr:cNvPr id="371" name="n_3mainValue【公営住宅】&#10;一人当たり面積"/>
        <xdr:cNvSpPr txBox="1"/>
      </xdr:nvSpPr>
      <xdr:spPr>
        <a:xfrm>
          <a:off x="7626427" y="144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77740</xdr:rowOff>
    </xdr:from>
    <xdr:ext cx="469744" cy="259045"/>
    <xdr:sp macro="" textlink="">
      <xdr:nvSpPr>
        <xdr:cNvPr id="372" name="n_4mainValue【公営住宅】&#10;一人当たり面積"/>
        <xdr:cNvSpPr txBox="1"/>
      </xdr:nvSpPr>
      <xdr:spPr>
        <a:xfrm>
          <a:off x="67374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xdr:cNvCxnSpPr/>
      </xdr:nvCxnSpPr>
      <xdr:spPr>
        <a:xfrm flipV="1">
          <a:off x="4634865" y="1729549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xdr:cNvSpPr txBox="1"/>
      </xdr:nvSpPr>
      <xdr:spPr>
        <a:xfrm>
          <a:off x="46736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xdr:cNvSpPr txBox="1"/>
      </xdr:nvSpPr>
      <xdr:spPr>
        <a:xfrm>
          <a:off x="4673600" y="17070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31132</xdr:rowOff>
    </xdr:from>
    <xdr:ext cx="405111" cy="259045"/>
    <xdr:sp macro="" textlink="">
      <xdr:nvSpPr>
        <xdr:cNvPr id="401" name="【港湾・漁港】&#10;有形固定資産減価償却率平均値テキスト"/>
        <xdr:cNvSpPr txBox="1"/>
      </xdr:nvSpPr>
      <xdr:spPr>
        <a:xfrm>
          <a:off x="4673600" y="18204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xdr:cNvSpPr/>
      </xdr:nvSpPr>
      <xdr:spPr>
        <a:xfrm>
          <a:off x="45847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xdr:cNvSpPr/>
      </xdr:nvSpPr>
      <xdr:spPr>
        <a:xfrm>
          <a:off x="3746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xdr:cNvSpPr/>
      </xdr:nvSpPr>
      <xdr:spPr>
        <a:xfrm>
          <a:off x="2857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xdr:cNvSpPr/>
      </xdr:nvSpPr>
      <xdr:spPr>
        <a:xfrm>
          <a:off x="196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xdr:cNvSpPr/>
      </xdr:nvSpPr>
      <xdr:spPr>
        <a:xfrm>
          <a:off x="1079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153036</xdr:rowOff>
    </xdr:from>
    <xdr:to>
      <xdr:col>24</xdr:col>
      <xdr:colOff>114300</xdr:colOff>
      <xdr:row>108</xdr:row>
      <xdr:rowOff>83186</xdr:rowOff>
    </xdr:to>
    <xdr:sp macro="" textlink="">
      <xdr:nvSpPr>
        <xdr:cNvPr id="412" name="楕円 411"/>
        <xdr:cNvSpPr/>
      </xdr:nvSpPr>
      <xdr:spPr>
        <a:xfrm>
          <a:off x="45847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131463</xdr:rowOff>
    </xdr:from>
    <xdr:ext cx="405111" cy="259045"/>
    <xdr:sp macro="" textlink="">
      <xdr:nvSpPr>
        <xdr:cNvPr id="413" name="【港湾・漁港】&#10;有形固定資産減価償却率該当値テキスト"/>
        <xdr:cNvSpPr txBox="1"/>
      </xdr:nvSpPr>
      <xdr:spPr>
        <a:xfrm>
          <a:off x="4673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132080</xdr:rowOff>
    </xdr:from>
    <xdr:to>
      <xdr:col>20</xdr:col>
      <xdr:colOff>38100</xdr:colOff>
      <xdr:row>108</xdr:row>
      <xdr:rowOff>62230</xdr:rowOff>
    </xdr:to>
    <xdr:sp macro="" textlink="">
      <xdr:nvSpPr>
        <xdr:cNvPr id="414" name="楕円 413"/>
        <xdr:cNvSpPr/>
      </xdr:nvSpPr>
      <xdr:spPr>
        <a:xfrm>
          <a:off x="3746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11430</xdr:rowOff>
    </xdr:from>
    <xdr:to>
      <xdr:col>24</xdr:col>
      <xdr:colOff>63500</xdr:colOff>
      <xdr:row>108</xdr:row>
      <xdr:rowOff>32386</xdr:rowOff>
    </xdr:to>
    <xdr:cxnSp macro="">
      <xdr:nvCxnSpPr>
        <xdr:cNvPr id="415" name="直線コネクタ 414"/>
        <xdr:cNvCxnSpPr/>
      </xdr:nvCxnSpPr>
      <xdr:spPr>
        <a:xfrm>
          <a:off x="3797300" y="185280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101600</xdr:rowOff>
    </xdr:from>
    <xdr:to>
      <xdr:col>15</xdr:col>
      <xdr:colOff>101600</xdr:colOff>
      <xdr:row>108</xdr:row>
      <xdr:rowOff>31750</xdr:rowOff>
    </xdr:to>
    <xdr:sp macro="" textlink="">
      <xdr:nvSpPr>
        <xdr:cNvPr id="416" name="楕円 415"/>
        <xdr:cNvSpPr/>
      </xdr:nvSpPr>
      <xdr:spPr>
        <a:xfrm>
          <a:off x="2857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152400</xdr:rowOff>
    </xdr:from>
    <xdr:to>
      <xdr:col>19</xdr:col>
      <xdr:colOff>177800</xdr:colOff>
      <xdr:row>108</xdr:row>
      <xdr:rowOff>11430</xdr:rowOff>
    </xdr:to>
    <xdr:cxnSp macro="">
      <xdr:nvCxnSpPr>
        <xdr:cNvPr id="417" name="直線コネクタ 416"/>
        <xdr:cNvCxnSpPr/>
      </xdr:nvCxnSpPr>
      <xdr:spPr>
        <a:xfrm>
          <a:off x="2908300" y="18497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67311</xdr:rowOff>
    </xdr:from>
    <xdr:to>
      <xdr:col>10</xdr:col>
      <xdr:colOff>165100</xdr:colOff>
      <xdr:row>107</xdr:row>
      <xdr:rowOff>168911</xdr:rowOff>
    </xdr:to>
    <xdr:sp macro="" textlink="">
      <xdr:nvSpPr>
        <xdr:cNvPr id="418" name="楕円 417"/>
        <xdr:cNvSpPr/>
      </xdr:nvSpPr>
      <xdr:spPr>
        <a:xfrm>
          <a:off x="196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118111</xdr:rowOff>
    </xdr:from>
    <xdr:to>
      <xdr:col>15</xdr:col>
      <xdr:colOff>50800</xdr:colOff>
      <xdr:row>107</xdr:row>
      <xdr:rowOff>152400</xdr:rowOff>
    </xdr:to>
    <xdr:cxnSp macro="">
      <xdr:nvCxnSpPr>
        <xdr:cNvPr id="419" name="直線コネクタ 418"/>
        <xdr:cNvCxnSpPr/>
      </xdr:nvCxnSpPr>
      <xdr:spPr>
        <a:xfrm>
          <a:off x="2019300" y="18463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31114</xdr:rowOff>
    </xdr:from>
    <xdr:to>
      <xdr:col>6</xdr:col>
      <xdr:colOff>38100</xdr:colOff>
      <xdr:row>107</xdr:row>
      <xdr:rowOff>132714</xdr:rowOff>
    </xdr:to>
    <xdr:sp macro="" textlink="">
      <xdr:nvSpPr>
        <xdr:cNvPr id="420" name="楕円 419"/>
        <xdr:cNvSpPr/>
      </xdr:nvSpPr>
      <xdr:spPr>
        <a:xfrm>
          <a:off x="1079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81914</xdr:rowOff>
    </xdr:from>
    <xdr:to>
      <xdr:col>10</xdr:col>
      <xdr:colOff>114300</xdr:colOff>
      <xdr:row>107</xdr:row>
      <xdr:rowOff>118111</xdr:rowOff>
    </xdr:to>
    <xdr:cxnSp macro="">
      <xdr:nvCxnSpPr>
        <xdr:cNvPr id="421" name="直線コネクタ 420"/>
        <xdr:cNvCxnSpPr/>
      </xdr:nvCxnSpPr>
      <xdr:spPr>
        <a:xfrm>
          <a:off x="1130300" y="18427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109238</xdr:rowOff>
    </xdr:from>
    <xdr:ext cx="405111" cy="259045"/>
    <xdr:sp macro="" textlink="">
      <xdr:nvSpPr>
        <xdr:cNvPr id="422" name="n_1aveValue【港湾・漁港】&#10;有形固定資産減価償却率"/>
        <xdr:cNvSpPr txBox="1"/>
      </xdr:nvSpPr>
      <xdr:spPr>
        <a:xfrm>
          <a:off x="3582044"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71138</xdr:rowOff>
    </xdr:from>
    <xdr:ext cx="405111" cy="259045"/>
    <xdr:sp macro="" textlink="">
      <xdr:nvSpPr>
        <xdr:cNvPr id="423" name="n_2aveValue【港湾・漁港】&#10;有形固定資産減価償却率"/>
        <xdr:cNvSpPr txBox="1"/>
      </xdr:nvSpPr>
      <xdr:spPr>
        <a:xfrm>
          <a:off x="27057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48277</xdr:rowOff>
    </xdr:from>
    <xdr:ext cx="405111" cy="259045"/>
    <xdr:sp macro="" textlink="">
      <xdr:nvSpPr>
        <xdr:cNvPr id="424" name="n_3aveValue【港湾・漁港】&#10;有形固定資産減価償却率"/>
        <xdr:cNvSpPr txBox="1"/>
      </xdr:nvSpPr>
      <xdr:spPr>
        <a:xfrm>
          <a:off x="1816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13988</xdr:rowOff>
    </xdr:from>
    <xdr:ext cx="405111" cy="259045"/>
    <xdr:sp macro="" textlink="">
      <xdr:nvSpPr>
        <xdr:cNvPr id="425" name="n_4aveValue【港湾・漁港】&#10;有形固定資産減価償却率"/>
        <xdr:cNvSpPr txBox="1"/>
      </xdr:nvSpPr>
      <xdr:spPr>
        <a:xfrm>
          <a:off x="927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53357</xdr:rowOff>
    </xdr:from>
    <xdr:ext cx="405111" cy="259045"/>
    <xdr:sp macro="" textlink="">
      <xdr:nvSpPr>
        <xdr:cNvPr id="426" name="n_1mainValue【港湾・漁港】&#10;有形固定資産減価償却率"/>
        <xdr:cNvSpPr txBox="1"/>
      </xdr:nvSpPr>
      <xdr:spPr>
        <a:xfrm>
          <a:off x="35820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22877</xdr:rowOff>
    </xdr:from>
    <xdr:ext cx="405111" cy="259045"/>
    <xdr:sp macro="" textlink="">
      <xdr:nvSpPr>
        <xdr:cNvPr id="427" name="n_2mainValue【港湾・漁港】&#10;有形固定資産減価償却率"/>
        <xdr:cNvSpPr txBox="1"/>
      </xdr:nvSpPr>
      <xdr:spPr>
        <a:xfrm>
          <a:off x="2705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160038</xdr:rowOff>
    </xdr:from>
    <xdr:ext cx="405111" cy="259045"/>
    <xdr:sp macro="" textlink="">
      <xdr:nvSpPr>
        <xdr:cNvPr id="428" name="n_3mainValue【港湾・漁港】&#10;有形固定資産減価償却率"/>
        <xdr:cNvSpPr txBox="1"/>
      </xdr:nvSpPr>
      <xdr:spPr>
        <a:xfrm>
          <a:off x="1816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123841</xdr:rowOff>
    </xdr:from>
    <xdr:ext cx="405111" cy="259045"/>
    <xdr:sp macro="" textlink="">
      <xdr:nvSpPr>
        <xdr:cNvPr id="429" name="n_4mainValue【港湾・漁港】&#10;有形固定資産減価償却率"/>
        <xdr:cNvSpPr txBox="1"/>
      </xdr:nvSpPr>
      <xdr:spPr>
        <a:xfrm>
          <a:off x="927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xdr:cNvCxnSpPr/>
      </xdr:nvCxnSpPr>
      <xdr:spPr>
        <a:xfrm flipV="1">
          <a:off x="10476865" y="17134607"/>
          <a:ext cx="0" cy="1456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xdr:cNvSpPr txBox="1"/>
      </xdr:nvSpPr>
      <xdr:spPr>
        <a:xfrm>
          <a:off x="10515600" y="18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xdr:cNvCxnSpPr/>
      </xdr:nvCxnSpPr>
      <xdr:spPr>
        <a:xfrm>
          <a:off x="10388600" y="1859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xdr:cNvSpPr txBox="1"/>
      </xdr:nvSpPr>
      <xdr:spPr>
        <a:xfrm>
          <a:off x="10515600" y="1690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xdr:cNvCxnSpPr/>
      </xdr:nvCxnSpPr>
      <xdr:spPr>
        <a:xfrm>
          <a:off x="10388600" y="1713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xdr:cNvSpPr txBox="1"/>
      </xdr:nvSpPr>
      <xdr:spPr>
        <a:xfrm>
          <a:off x="10515600" y="177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xdr:cNvSpPr/>
      </xdr:nvSpPr>
      <xdr:spPr>
        <a:xfrm>
          <a:off x="10426700" y="178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xdr:cNvSpPr/>
      </xdr:nvSpPr>
      <xdr:spPr>
        <a:xfrm>
          <a:off x="95885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xdr:cNvSpPr/>
      </xdr:nvSpPr>
      <xdr:spPr>
        <a:xfrm>
          <a:off x="8699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xdr:cNvSpPr/>
      </xdr:nvSpPr>
      <xdr:spPr>
        <a:xfrm>
          <a:off x="7810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xdr:cNvSpPr/>
      </xdr:nvSpPr>
      <xdr:spPr>
        <a:xfrm>
          <a:off x="6921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7432</xdr:rowOff>
    </xdr:from>
    <xdr:to>
      <xdr:col>55</xdr:col>
      <xdr:colOff>50800</xdr:colOff>
      <xdr:row>105</xdr:row>
      <xdr:rowOff>109032</xdr:rowOff>
    </xdr:to>
    <xdr:sp macro="" textlink="">
      <xdr:nvSpPr>
        <xdr:cNvPr id="467" name="楕円 466"/>
        <xdr:cNvSpPr/>
      </xdr:nvSpPr>
      <xdr:spPr>
        <a:xfrm>
          <a:off x="10426700" y="180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157309</xdr:rowOff>
    </xdr:from>
    <xdr:ext cx="534377" cy="259045"/>
    <xdr:sp macro="" textlink="">
      <xdr:nvSpPr>
        <xdr:cNvPr id="468" name="【港湾・漁港】&#10;一人当たり有形固定資産（償却資産）額該当値テキスト"/>
        <xdr:cNvSpPr txBox="1"/>
      </xdr:nvSpPr>
      <xdr:spPr>
        <a:xfrm>
          <a:off x="10515600" y="179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12534</xdr:rowOff>
    </xdr:from>
    <xdr:to>
      <xdr:col>50</xdr:col>
      <xdr:colOff>165100</xdr:colOff>
      <xdr:row>105</xdr:row>
      <xdr:rowOff>114134</xdr:rowOff>
    </xdr:to>
    <xdr:sp macro="" textlink="">
      <xdr:nvSpPr>
        <xdr:cNvPr id="469" name="楕円 468"/>
        <xdr:cNvSpPr/>
      </xdr:nvSpPr>
      <xdr:spPr>
        <a:xfrm>
          <a:off x="9588500" y="180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58232</xdr:rowOff>
    </xdr:from>
    <xdr:to>
      <xdr:col>55</xdr:col>
      <xdr:colOff>0</xdr:colOff>
      <xdr:row>105</xdr:row>
      <xdr:rowOff>63334</xdr:rowOff>
    </xdr:to>
    <xdr:cxnSp macro="">
      <xdr:nvCxnSpPr>
        <xdr:cNvPr id="470" name="直線コネクタ 469"/>
        <xdr:cNvCxnSpPr/>
      </xdr:nvCxnSpPr>
      <xdr:spPr>
        <a:xfrm flipV="1">
          <a:off x="9639300" y="18060482"/>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13038</xdr:rowOff>
    </xdr:from>
    <xdr:to>
      <xdr:col>46</xdr:col>
      <xdr:colOff>38100</xdr:colOff>
      <xdr:row>105</xdr:row>
      <xdr:rowOff>114638</xdr:rowOff>
    </xdr:to>
    <xdr:sp macro="" textlink="">
      <xdr:nvSpPr>
        <xdr:cNvPr id="471" name="楕円 470"/>
        <xdr:cNvSpPr/>
      </xdr:nvSpPr>
      <xdr:spPr>
        <a:xfrm>
          <a:off x="8699500" y="180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63334</xdr:rowOff>
    </xdr:from>
    <xdr:to>
      <xdr:col>50</xdr:col>
      <xdr:colOff>114300</xdr:colOff>
      <xdr:row>105</xdr:row>
      <xdr:rowOff>63838</xdr:rowOff>
    </xdr:to>
    <xdr:cxnSp macro="">
      <xdr:nvCxnSpPr>
        <xdr:cNvPr id="472" name="直線コネクタ 471"/>
        <xdr:cNvCxnSpPr/>
      </xdr:nvCxnSpPr>
      <xdr:spPr>
        <a:xfrm flipV="1">
          <a:off x="8750300" y="18065584"/>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12424</xdr:rowOff>
    </xdr:from>
    <xdr:to>
      <xdr:col>41</xdr:col>
      <xdr:colOff>101600</xdr:colOff>
      <xdr:row>105</xdr:row>
      <xdr:rowOff>114024</xdr:rowOff>
    </xdr:to>
    <xdr:sp macro="" textlink="">
      <xdr:nvSpPr>
        <xdr:cNvPr id="473" name="楕円 472"/>
        <xdr:cNvSpPr/>
      </xdr:nvSpPr>
      <xdr:spPr>
        <a:xfrm>
          <a:off x="7810500" y="180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63224</xdr:rowOff>
    </xdr:from>
    <xdr:to>
      <xdr:col>45</xdr:col>
      <xdr:colOff>177800</xdr:colOff>
      <xdr:row>105</xdr:row>
      <xdr:rowOff>63838</xdr:rowOff>
    </xdr:to>
    <xdr:cxnSp macro="">
      <xdr:nvCxnSpPr>
        <xdr:cNvPr id="474" name="直線コネクタ 473"/>
        <xdr:cNvCxnSpPr/>
      </xdr:nvCxnSpPr>
      <xdr:spPr>
        <a:xfrm>
          <a:off x="7861300" y="18065474"/>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12041</xdr:rowOff>
    </xdr:from>
    <xdr:to>
      <xdr:col>36</xdr:col>
      <xdr:colOff>165100</xdr:colOff>
      <xdr:row>105</xdr:row>
      <xdr:rowOff>113641</xdr:rowOff>
    </xdr:to>
    <xdr:sp macro="" textlink="">
      <xdr:nvSpPr>
        <xdr:cNvPr id="475" name="楕円 474"/>
        <xdr:cNvSpPr/>
      </xdr:nvSpPr>
      <xdr:spPr>
        <a:xfrm>
          <a:off x="6921500" y="180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62841</xdr:rowOff>
    </xdr:from>
    <xdr:to>
      <xdr:col>41</xdr:col>
      <xdr:colOff>50800</xdr:colOff>
      <xdr:row>105</xdr:row>
      <xdr:rowOff>63224</xdr:rowOff>
    </xdr:to>
    <xdr:cxnSp macro="">
      <xdr:nvCxnSpPr>
        <xdr:cNvPr id="476" name="直線コネクタ 475"/>
        <xdr:cNvCxnSpPr/>
      </xdr:nvCxnSpPr>
      <xdr:spPr>
        <a:xfrm>
          <a:off x="6972300" y="18065091"/>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xdr:cNvSpPr txBox="1"/>
      </xdr:nvSpPr>
      <xdr:spPr>
        <a:xfrm>
          <a:off x="9359411" y="17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xdr:cNvSpPr txBox="1"/>
      </xdr:nvSpPr>
      <xdr:spPr>
        <a:xfrm>
          <a:off x="84831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xdr:cNvSpPr txBox="1"/>
      </xdr:nvSpPr>
      <xdr:spPr>
        <a:xfrm>
          <a:off x="7594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xdr:cNvSpPr txBox="1"/>
      </xdr:nvSpPr>
      <xdr:spPr>
        <a:xfrm>
          <a:off x="6705111" y="17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105261</xdr:rowOff>
    </xdr:from>
    <xdr:ext cx="534377" cy="259045"/>
    <xdr:sp macro="" textlink="">
      <xdr:nvSpPr>
        <xdr:cNvPr id="481" name="n_1mainValue【港湾・漁港】&#10;一人当たり有形固定資産（償却資産）額"/>
        <xdr:cNvSpPr txBox="1"/>
      </xdr:nvSpPr>
      <xdr:spPr>
        <a:xfrm>
          <a:off x="9359411" y="1810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105765</xdr:rowOff>
    </xdr:from>
    <xdr:ext cx="534377" cy="259045"/>
    <xdr:sp macro="" textlink="">
      <xdr:nvSpPr>
        <xdr:cNvPr id="482" name="n_2mainValue【港湾・漁港】&#10;一人当たり有形固定資産（償却資産）額"/>
        <xdr:cNvSpPr txBox="1"/>
      </xdr:nvSpPr>
      <xdr:spPr>
        <a:xfrm>
          <a:off x="8483111" y="1810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105151</xdr:rowOff>
    </xdr:from>
    <xdr:ext cx="534377" cy="259045"/>
    <xdr:sp macro="" textlink="">
      <xdr:nvSpPr>
        <xdr:cNvPr id="483" name="n_3mainValue【港湾・漁港】&#10;一人当たり有形固定資産（償却資産）額"/>
        <xdr:cNvSpPr txBox="1"/>
      </xdr:nvSpPr>
      <xdr:spPr>
        <a:xfrm>
          <a:off x="7594111" y="18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104768</xdr:rowOff>
    </xdr:from>
    <xdr:ext cx="534377" cy="259045"/>
    <xdr:sp macro="" textlink="">
      <xdr:nvSpPr>
        <xdr:cNvPr id="484" name="n_4mainValue【港湾・漁港】&#10;一人当たり有形固定資産（償却資産）額"/>
        <xdr:cNvSpPr txBox="1"/>
      </xdr:nvSpPr>
      <xdr:spPr>
        <a:xfrm>
          <a:off x="6705111" y="1810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xdr:cNvCxnSpPr/>
      </xdr:nvCxnSpPr>
      <xdr:spPr>
        <a:xfrm flipV="1">
          <a:off x="16318864" y="5619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xdr:cNvSpPr txBox="1"/>
      </xdr:nvSpPr>
      <xdr:spPr>
        <a:xfrm>
          <a:off x="16357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xdr:cNvCxnSpPr/>
      </xdr:nvCxnSpPr>
      <xdr:spPr>
        <a:xfrm>
          <a:off x="16230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xdr:cNvSpPr/>
      </xdr:nvSpPr>
      <xdr:spPr>
        <a:xfrm>
          <a:off x="14541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xdr:cNvSpPr/>
      </xdr:nvSpPr>
      <xdr:spPr>
        <a:xfrm>
          <a:off x="13652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525" name="楕円 524"/>
        <xdr:cNvSpPr/>
      </xdr:nvSpPr>
      <xdr:spPr>
        <a:xfrm>
          <a:off x="16268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116857</xdr:rowOff>
    </xdr:from>
    <xdr:ext cx="405111" cy="259045"/>
    <xdr:sp macro="" textlink="">
      <xdr:nvSpPr>
        <xdr:cNvPr id="526" name="【認定こども園・幼稚園・保育所】&#10;有形固定資産減価償却率該当値テキスト"/>
        <xdr:cNvSpPr txBox="1"/>
      </xdr:nvSpPr>
      <xdr:spPr>
        <a:xfrm>
          <a:off x="16357600"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527" name="楕円 526"/>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144780</xdr:rowOff>
    </xdr:from>
    <xdr:to>
      <xdr:col>85</xdr:col>
      <xdr:colOff>127000</xdr:colOff>
      <xdr:row>36</xdr:row>
      <xdr:rowOff>144780</xdr:rowOff>
    </xdr:to>
    <xdr:cxnSp macro="">
      <xdr:nvCxnSpPr>
        <xdr:cNvPr id="528" name="直線コネクタ 527"/>
        <xdr:cNvCxnSpPr/>
      </xdr:nvCxnSpPr>
      <xdr:spPr>
        <a:xfrm flipV="1">
          <a:off x="15481300" y="580263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170180</xdr:rowOff>
    </xdr:from>
    <xdr:to>
      <xdr:col>76</xdr:col>
      <xdr:colOff>165100</xdr:colOff>
      <xdr:row>40</xdr:row>
      <xdr:rowOff>100330</xdr:rowOff>
    </xdr:to>
    <xdr:sp macro="" textlink="">
      <xdr:nvSpPr>
        <xdr:cNvPr id="529" name="楕円 528"/>
        <xdr:cNvSpPr/>
      </xdr:nvSpPr>
      <xdr:spPr>
        <a:xfrm>
          <a:off x="14541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40</xdr:row>
      <xdr:rowOff>49530</xdr:rowOff>
    </xdr:to>
    <xdr:cxnSp macro="">
      <xdr:nvCxnSpPr>
        <xdr:cNvPr id="530" name="直線コネクタ 529"/>
        <xdr:cNvCxnSpPr/>
      </xdr:nvCxnSpPr>
      <xdr:spPr>
        <a:xfrm flipV="1">
          <a:off x="14592300" y="631698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132080</xdr:rowOff>
    </xdr:from>
    <xdr:to>
      <xdr:col>72</xdr:col>
      <xdr:colOff>38100</xdr:colOff>
      <xdr:row>40</xdr:row>
      <xdr:rowOff>62230</xdr:rowOff>
    </xdr:to>
    <xdr:sp macro="" textlink="">
      <xdr:nvSpPr>
        <xdr:cNvPr id="531" name="楕円 530"/>
        <xdr:cNvSpPr/>
      </xdr:nvSpPr>
      <xdr:spPr>
        <a:xfrm>
          <a:off x="1365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xdr:rowOff>
    </xdr:from>
    <xdr:to>
      <xdr:col>76</xdr:col>
      <xdr:colOff>114300</xdr:colOff>
      <xdr:row>40</xdr:row>
      <xdr:rowOff>49530</xdr:rowOff>
    </xdr:to>
    <xdr:cxnSp macro="">
      <xdr:nvCxnSpPr>
        <xdr:cNvPr id="532" name="直線コネクタ 531"/>
        <xdr:cNvCxnSpPr/>
      </xdr:nvCxnSpPr>
      <xdr:spPr>
        <a:xfrm>
          <a:off x="13703300" y="686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533" name="楕円 532"/>
        <xdr:cNvSpPr/>
      </xdr:nvSpPr>
      <xdr:spPr>
        <a:xfrm>
          <a:off x="1276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0</xdr:rowOff>
    </xdr:from>
    <xdr:to>
      <xdr:col>71</xdr:col>
      <xdr:colOff>177800</xdr:colOff>
      <xdr:row>40</xdr:row>
      <xdr:rowOff>11430</xdr:rowOff>
    </xdr:to>
    <xdr:cxnSp macro="">
      <xdr:nvCxnSpPr>
        <xdr:cNvPr id="534" name="直線コネクタ 533"/>
        <xdr:cNvCxnSpPr/>
      </xdr:nvCxnSpPr>
      <xdr:spPr>
        <a:xfrm>
          <a:off x="12814300" y="6858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30497</xdr:rowOff>
    </xdr:from>
    <xdr:ext cx="405111" cy="259045"/>
    <xdr:sp macro="" textlink="">
      <xdr:nvSpPr>
        <xdr:cNvPr id="535" name="n_1aveValue【認定こども園・幼稚園・保育所】&#10;有形固定資産減価償却率"/>
        <xdr:cNvSpPr txBox="1"/>
      </xdr:nvSpPr>
      <xdr:spPr>
        <a:xfrm>
          <a:off x="15266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xdr:cNvSpPr txBox="1"/>
      </xdr:nvSpPr>
      <xdr:spPr>
        <a:xfrm>
          <a:off x="14389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37" name="n_3aveValue【認定こども園・幼稚園・保育所】&#10;有形固定資産減価償却率"/>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539" name="n_1main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91457</xdr:rowOff>
    </xdr:from>
    <xdr:ext cx="405111" cy="259045"/>
    <xdr:sp macro="" textlink="">
      <xdr:nvSpPr>
        <xdr:cNvPr id="540" name="n_2mainValue【認定こども園・幼稚園・保育所】&#10;有形固定資産減価償却率"/>
        <xdr:cNvSpPr txBox="1"/>
      </xdr:nvSpPr>
      <xdr:spPr>
        <a:xfrm>
          <a:off x="14389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53357</xdr:rowOff>
    </xdr:from>
    <xdr:ext cx="405111" cy="259045"/>
    <xdr:sp macro="" textlink="">
      <xdr:nvSpPr>
        <xdr:cNvPr id="541" name="n_3mainValue【認定こども園・幼稚園・保育所】&#10;有形固定資産減価償却率"/>
        <xdr:cNvSpPr txBox="1"/>
      </xdr:nvSpPr>
      <xdr:spPr>
        <a:xfrm>
          <a:off x="13500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542" name="n_4mainValue【認定こども園・幼稚園・保育所】&#10;有形固定資産減価償却率"/>
        <xdr:cNvSpPr txBox="1"/>
      </xdr:nvSpPr>
      <xdr:spPr>
        <a:xfrm>
          <a:off x="12611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xdr:cNvCxnSpPr/>
      </xdr:nvCxnSpPr>
      <xdr:spPr>
        <a:xfrm flipV="1">
          <a:off x="22160864" y="56061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xdr:cNvSpPr txBox="1"/>
      </xdr:nvSpPr>
      <xdr:spPr>
        <a:xfrm>
          <a:off x="22199600" y="53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xdr:cNvCxnSpPr/>
      </xdr:nvCxnSpPr>
      <xdr:spPr>
        <a:xfrm>
          <a:off x="22072600" y="560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573" name="【認定こども園・幼稚園・保育所】&#10;一人当たり面積平均値テキスト"/>
        <xdr:cNvSpPr txBox="1"/>
      </xdr:nvSpPr>
      <xdr:spPr>
        <a:xfrm>
          <a:off x="22199600" y="671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xdr:cNvSpPr/>
      </xdr:nvSpPr>
      <xdr:spPr>
        <a:xfrm>
          <a:off x="221107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xdr:cNvSpPr/>
      </xdr:nvSpPr>
      <xdr:spPr>
        <a:xfrm>
          <a:off x="21272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xdr:cNvSpPr/>
      </xdr:nvSpPr>
      <xdr:spPr>
        <a:xfrm>
          <a:off x="20383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xdr:cNvSpPr/>
      </xdr:nvSpPr>
      <xdr:spPr>
        <a:xfrm>
          <a:off x="19494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xdr:cNvSpPr/>
      </xdr:nvSpPr>
      <xdr:spPr>
        <a:xfrm>
          <a:off x="18605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60778</xdr:rowOff>
    </xdr:from>
    <xdr:to>
      <xdr:col>116</xdr:col>
      <xdr:colOff>114300</xdr:colOff>
      <xdr:row>41</xdr:row>
      <xdr:rowOff>162378</xdr:rowOff>
    </xdr:to>
    <xdr:sp macro="" textlink="">
      <xdr:nvSpPr>
        <xdr:cNvPr id="584" name="楕円 583"/>
        <xdr:cNvSpPr/>
      </xdr:nvSpPr>
      <xdr:spPr>
        <a:xfrm>
          <a:off x="221107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147155</xdr:rowOff>
    </xdr:from>
    <xdr:ext cx="469744" cy="259045"/>
    <xdr:sp macro="" textlink="">
      <xdr:nvSpPr>
        <xdr:cNvPr id="585" name="【認定こども園・幼稚園・保育所】&#10;一人当たり面積該当値テキスト"/>
        <xdr:cNvSpPr txBox="1"/>
      </xdr:nvSpPr>
      <xdr:spPr>
        <a:xfrm>
          <a:off x="22199600" y="700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60778</xdr:rowOff>
    </xdr:from>
    <xdr:to>
      <xdr:col>112</xdr:col>
      <xdr:colOff>38100</xdr:colOff>
      <xdr:row>41</xdr:row>
      <xdr:rowOff>162378</xdr:rowOff>
    </xdr:to>
    <xdr:sp macro="" textlink="">
      <xdr:nvSpPr>
        <xdr:cNvPr id="586" name="楕円 585"/>
        <xdr:cNvSpPr/>
      </xdr:nvSpPr>
      <xdr:spPr>
        <a:xfrm>
          <a:off x="212725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111578</xdr:rowOff>
    </xdr:from>
    <xdr:to>
      <xdr:col>116</xdr:col>
      <xdr:colOff>63500</xdr:colOff>
      <xdr:row>41</xdr:row>
      <xdr:rowOff>111578</xdr:rowOff>
    </xdr:to>
    <xdr:cxnSp macro="">
      <xdr:nvCxnSpPr>
        <xdr:cNvPr id="587" name="直線コネクタ 586"/>
        <xdr:cNvCxnSpPr/>
      </xdr:nvCxnSpPr>
      <xdr:spPr>
        <a:xfrm>
          <a:off x="21323300" y="714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88" name="楕円 587"/>
        <xdr:cNvSpPr/>
      </xdr:nvSpPr>
      <xdr:spPr>
        <a:xfrm>
          <a:off x="20383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111578</xdr:rowOff>
    </xdr:to>
    <xdr:cxnSp macro="">
      <xdr:nvCxnSpPr>
        <xdr:cNvPr id="589" name="直線コネクタ 588"/>
        <xdr:cNvCxnSpPr/>
      </xdr:nvCxnSpPr>
      <xdr:spPr>
        <a:xfrm>
          <a:off x="20434300" y="71192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17235</xdr:rowOff>
    </xdr:from>
    <xdr:to>
      <xdr:col>102</xdr:col>
      <xdr:colOff>165100</xdr:colOff>
      <xdr:row>41</xdr:row>
      <xdr:rowOff>118835</xdr:rowOff>
    </xdr:to>
    <xdr:sp macro="" textlink="">
      <xdr:nvSpPr>
        <xdr:cNvPr id="590" name="楕円 589"/>
        <xdr:cNvSpPr/>
      </xdr:nvSpPr>
      <xdr:spPr>
        <a:xfrm>
          <a:off x="19494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68035</xdr:rowOff>
    </xdr:from>
    <xdr:to>
      <xdr:col>107</xdr:col>
      <xdr:colOff>50800</xdr:colOff>
      <xdr:row>41</xdr:row>
      <xdr:rowOff>89807</xdr:rowOff>
    </xdr:to>
    <xdr:cxnSp macro="">
      <xdr:nvCxnSpPr>
        <xdr:cNvPr id="591" name="直線コネクタ 590"/>
        <xdr:cNvCxnSpPr/>
      </xdr:nvCxnSpPr>
      <xdr:spPr>
        <a:xfrm>
          <a:off x="19545300" y="70974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166915</xdr:rowOff>
    </xdr:from>
    <xdr:to>
      <xdr:col>98</xdr:col>
      <xdr:colOff>38100</xdr:colOff>
      <xdr:row>41</xdr:row>
      <xdr:rowOff>97065</xdr:rowOff>
    </xdr:to>
    <xdr:sp macro="" textlink="">
      <xdr:nvSpPr>
        <xdr:cNvPr id="592" name="楕円 591"/>
        <xdr:cNvSpPr/>
      </xdr:nvSpPr>
      <xdr:spPr>
        <a:xfrm>
          <a:off x="18605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46265</xdr:rowOff>
    </xdr:from>
    <xdr:to>
      <xdr:col>102</xdr:col>
      <xdr:colOff>114300</xdr:colOff>
      <xdr:row>41</xdr:row>
      <xdr:rowOff>68035</xdr:rowOff>
    </xdr:to>
    <xdr:cxnSp macro="">
      <xdr:nvCxnSpPr>
        <xdr:cNvPr id="593" name="直線コネクタ 592"/>
        <xdr:cNvCxnSpPr/>
      </xdr:nvCxnSpPr>
      <xdr:spPr>
        <a:xfrm>
          <a:off x="18656300" y="70757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594" name="n_1aveValue【認定こども園・幼稚園・保育所】&#10;一人当たり面積"/>
        <xdr:cNvSpPr txBox="1"/>
      </xdr:nvSpPr>
      <xdr:spPr>
        <a:xfrm>
          <a:off x="21075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95" name="n_2aveValue【認定こども園・幼稚園・保育所】&#10;一人当たり面積"/>
        <xdr:cNvSpPr txBox="1"/>
      </xdr:nvSpPr>
      <xdr:spPr>
        <a:xfrm>
          <a:off x="20199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96" name="n_3aveValue【認定こども園・幼稚園・保育所】&#10;一人当たり面積"/>
        <xdr:cNvSpPr txBox="1"/>
      </xdr:nvSpPr>
      <xdr:spPr>
        <a:xfrm>
          <a:off x="19310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97" name="n_4aveValue【認定こども園・幼稚園・保育所】&#10;一人当たり面積"/>
        <xdr:cNvSpPr txBox="1"/>
      </xdr:nvSpPr>
      <xdr:spPr>
        <a:xfrm>
          <a:off x="18421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153505</xdr:rowOff>
    </xdr:from>
    <xdr:ext cx="469744" cy="259045"/>
    <xdr:sp macro="" textlink="">
      <xdr:nvSpPr>
        <xdr:cNvPr id="598" name="n_1mainValue【認定こども園・幼稚園・保育所】&#10;一人当たり面積"/>
        <xdr:cNvSpPr txBox="1"/>
      </xdr:nvSpPr>
      <xdr:spPr>
        <a:xfrm>
          <a:off x="2107572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599" name="n_2mainValue【認定こども園・幼稚園・保育所】&#10;一人当たり面積"/>
        <xdr:cNvSpPr txBox="1"/>
      </xdr:nvSpPr>
      <xdr:spPr>
        <a:xfrm>
          <a:off x="20199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109962</xdr:rowOff>
    </xdr:from>
    <xdr:ext cx="469744" cy="259045"/>
    <xdr:sp macro="" textlink="">
      <xdr:nvSpPr>
        <xdr:cNvPr id="600" name="n_3mainValue【認定こども園・幼稚園・保育所】&#10;一人当たり面積"/>
        <xdr:cNvSpPr txBox="1"/>
      </xdr:nvSpPr>
      <xdr:spPr>
        <a:xfrm>
          <a:off x="19310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88192</xdr:rowOff>
    </xdr:from>
    <xdr:ext cx="469744" cy="259045"/>
    <xdr:sp macro="" textlink="">
      <xdr:nvSpPr>
        <xdr:cNvPr id="601" name="n_4mainValue【認定こども園・幼稚園・保育所】&#10;一人当たり面積"/>
        <xdr:cNvSpPr txBox="1"/>
      </xdr:nvSpPr>
      <xdr:spPr>
        <a:xfrm>
          <a:off x="18421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xdr:cNvCxnSpPr/>
      </xdr:nvCxnSpPr>
      <xdr:spPr>
        <a:xfrm flipV="1">
          <a:off x="16318864" y="972464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29" name="【学校施設】&#10;有形固定資産減価償却率平均値テキスト"/>
        <xdr:cNvSpPr txBox="1"/>
      </xdr:nvSpPr>
      <xdr:spPr>
        <a:xfrm>
          <a:off x="16357600" y="1029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xdr:cNvSpPr/>
      </xdr:nvSpPr>
      <xdr:spPr>
        <a:xfrm>
          <a:off x="15430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72644</xdr:rowOff>
    </xdr:from>
    <xdr:to>
      <xdr:col>85</xdr:col>
      <xdr:colOff>177800</xdr:colOff>
      <xdr:row>57</xdr:row>
      <xdr:rowOff>2794</xdr:rowOff>
    </xdr:to>
    <xdr:sp macro="" textlink="">
      <xdr:nvSpPr>
        <xdr:cNvPr id="640" name="楕円 639"/>
        <xdr:cNvSpPr/>
      </xdr:nvSpPr>
      <xdr:spPr>
        <a:xfrm>
          <a:off x="162687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25671</xdr:rowOff>
    </xdr:from>
    <xdr:ext cx="405111" cy="259045"/>
    <xdr:sp macro="" textlink="">
      <xdr:nvSpPr>
        <xdr:cNvPr id="641" name="【学校施設】&#10;有形固定資産減価償却率該当値テキスト"/>
        <xdr:cNvSpPr txBox="1"/>
      </xdr:nvSpPr>
      <xdr:spPr>
        <a:xfrm>
          <a:off x="16357600" y="962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58928</xdr:rowOff>
    </xdr:from>
    <xdr:to>
      <xdr:col>81</xdr:col>
      <xdr:colOff>101600</xdr:colOff>
      <xdr:row>56</xdr:row>
      <xdr:rowOff>160528</xdr:rowOff>
    </xdr:to>
    <xdr:sp macro="" textlink="">
      <xdr:nvSpPr>
        <xdr:cNvPr id="642" name="楕円 641"/>
        <xdr:cNvSpPr/>
      </xdr:nvSpPr>
      <xdr:spPr>
        <a:xfrm>
          <a:off x="15430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109728</xdr:rowOff>
    </xdr:from>
    <xdr:to>
      <xdr:col>85</xdr:col>
      <xdr:colOff>127000</xdr:colOff>
      <xdr:row>56</xdr:row>
      <xdr:rowOff>123444</xdr:rowOff>
    </xdr:to>
    <xdr:cxnSp macro="">
      <xdr:nvCxnSpPr>
        <xdr:cNvPr id="643" name="直線コネクタ 642"/>
        <xdr:cNvCxnSpPr/>
      </xdr:nvCxnSpPr>
      <xdr:spPr>
        <a:xfrm>
          <a:off x="15481300" y="9710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45212</xdr:rowOff>
    </xdr:from>
    <xdr:to>
      <xdr:col>76</xdr:col>
      <xdr:colOff>165100</xdr:colOff>
      <xdr:row>56</xdr:row>
      <xdr:rowOff>146812</xdr:rowOff>
    </xdr:to>
    <xdr:sp macro="" textlink="">
      <xdr:nvSpPr>
        <xdr:cNvPr id="644" name="楕円 643"/>
        <xdr:cNvSpPr/>
      </xdr:nvSpPr>
      <xdr:spPr>
        <a:xfrm>
          <a:off x="14541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96012</xdr:rowOff>
    </xdr:from>
    <xdr:to>
      <xdr:col>81</xdr:col>
      <xdr:colOff>50800</xdr:colOff>
      <xdr:row>56</xdr:row>
      <xdr:rowOff>109728</xdr:rowOff>
    </xdr:to>
    <xdr:cxnSp macro="">
      <xdr:nvCxnSpPr>
        <xdr:cNvPr id="645" name="直線コネクタ 644"/>
        <xdr:cNvCxnSpPr/>
      </xdr:nvCxnSpPr>
      <xdr:spPr>
        <a:xfrm>
          <a:off x="14592300" y="9697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49784</xdr:rowOff>
    </xdr:from>
    <xdr:to>
      <xdr:col>72</xdr:col>
      <xdr:colOff>38100</xdr:colOff>
      <xdr:row>56</xdr:row>
      <xdr:rowOff>151384</xdr:rowOff>
    </xdr:to>
    <xdr:sp macro="" textlink="">
      <xdr:nvSpPr>
        <xdr:cNvPr id="646" name="楕円 645"/>
        <xdr:cNvSpPr/>
      </xdr:nvSpPr>
      <xdr:spPr>
        <a:xfrm>
          <a:off x="136525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96012</xdr:rowOff>
    </xdr:from>
    <xdr:to>
      <xdr:col>76</xdr:col>
      <xdr:colOff>114300</xdr:colOff>
      <xdr:row>56</xdr:row>
      <xdr:rowOff>100584</xdr:rowOff>
    </xdr:to>
    <xdr:cxnSp macro="">
      <xdr:nvCxnSpPr>
        <xdr:cNvPr id="647" name="直線コネクタ 646"/>
        <xdr:cNvCxnSpPr/>
      </xdr:nvCxnSpPr>
      <xdr:spPr>
        <a:xfrm flipV="1">
          <a:off x="13703300" y="9697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36068</xdr:rowOff>
    </xdr:from>
    <xdr:to>
      <xdr:col>67</xdr:col>
      <xdr:colOff>101600</xdr:colOff>
      <xdr:row>56</xdr:row>
      <xdr:rowOff>137668</xdr:rowOff>
    </xdr:to>
    <xdr:sp macro="" textlink="">
      <xdr:nvSpPr>
        <xdr:cNvPr id="648" name="楕円 647"/>
        <xdr:cNvSpPr/>
      </xdr:nvSpPr>
      <xdr:spPr>
        <a:xfrm>
          <a:off x="12763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86868</xdr:rowOff>
    </xdr:from>
    <xdr:to>
      <xdr:col>71</xdr:col>
      <xdr:colOff>177800</xdr:colOff>
      <xdr:row>56</xdr:row>
      <xdr:rowOff>100584</xdr:rowOff>
    </xdr:to>
    <xdr:cxnSp macro="">
      <xdr:nvCxnSpPr>
        <xdr:cNvPr id="649" name="直線コネクタ 648"/>
        <xdr:cNvCxnSpPr/>
      </xdr:nvCxnSpPr>
      <xdr:spPr>
        <a:xfrm>
          <a:off x="12814300" y="9688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650" name="n_1aveValue【学校施設】&#10;有形固定資産減価償却率"/>
        <xdr:cNvSpPr txBox="1"/>
      </xdr:nvSpPr>
      <xdr:spPr>
        <a:xfrm>
          <a:off x="15266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51" name="n_2aveValue【学校施設】&#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52" name="n_3aveValue【学校施設】&#10;有形固定資産減価償却率"/>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3"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5605</xdr:rowOff>
    </xdr:from>
    <xdr:ext cx="405111" cy="259045"/>
    <xdr:sp macro="" textlink="">
      <xdr:nvSpPr>
        <xdr:cNvPr id="654" name="n_1mainValue【学校施設】&#10;有形固定資産減価償却率"/>
        <xdr:cNvSpPr txBox="1"/>
      </xdr:nvSpPr>
      <xdr:spPr>
        <a:xfrm>
          <a:off x="15266044" y="94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163339</xdr:rowOff>
    </xdr:from>
    <xdr:ext cx="405111" cy="259045"/>
    <xdr:sp macro="" textlink="">
      <xdr:nvSpPr>
        <xdr:cNvPr id="655" name="n_2mainValue【学校施設】&#10;有形固定資産減価償却率"/>
        <xdr:cNvSpPr txBox="1"/>
      </xdr:nvSpPr>
      <xdr:spPr>
        <a:xfrm>
          <a:off x="143897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167911</xdr:rowOff>
    </xdr:from>
    <xdr:ext cx="405111" cy="259045"/>
    <xdr:sp macro="" textlink="">
      <xdr:nvSpPr>
        <xdr:cNvPr id="656" name="n_3mainValue【学校施設】&#10;有形固定資産減価償却率"/>
        <xdr:cNvSpPr txBox="1"/>
      </xdr:nvSpPr>
      <xdr:spPr>
        <a:xfrm>
          <a:off x="13500744" y="94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154195</xdr:rowOff>
    </xdr:from>
    <xdr:ext cx="405111" cy="259045"/>
    <xdr:sp macro="" textlink="">
      <xdr:nvSpPr>
        <xdr:cNvPr id="657" name="n_4mainValue【学校施設】&#10;有形固定資産減価償却率"/>
        <xdr:cNvSpPr txBox="1"/>
      </xdr:nvSpPr>
      <xdr:spPr>
        <a:xfrm>
          <a:off x="12611744"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xdr:cNvCxnSpPr/>
      </xdr:nvCxnSpPr>
      <xdr:spPr>
        <a:xfrm flipV="1">
          <a:off x="22160864" y="9461863"/>
          <a:ext cx="0" cy="158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xdr:cNvSpPr txBox="1"/>
      </xdr:nvSpPr>
      <xdr:spPr>
        <a:xfrm>
          <a:off x="22199600" y="9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xdr:cNvCxnSpPr/>
      </xdr:nvCxnSpPr>
      <xdr:spPr>
        <a:xfrm>
          <a:off x="22072600" y="946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xdr:cNvSpPr txBox="1"/>
      </xdr:nvSpPr>
      <xdr:spPr>
        <a:xfrm>
          <a:off x="22199600" y="1056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xdr:cNvSpPr/>
      </xdr:nvSpPr>
      <xdr:spPr>
        <a:xfrm>
          <a:off x="22110700" y="1071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xdr:cNvSpPr/>
      </xdr:nvSpPr>
      <xdr:spPr>
        <a:xfrm>
          <a:off x="21272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xdr:cNvSpPr/>
      </xdr:nvSpPr>
      <xdr:spPr>
        <a:xfrm>
          <a:off x="18605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xdr:nvSpPr>
        <xdr:cNvPr id="700" name="楕円 699"/>
        <xdr:cNvSpPr/>
      </xdr:nvSpPr>
      <xdr:spPr>
        <a:xfrm>
          <a:off x="22110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107423</xdr:rowOff>
    </xdr:from>
    <xdr:ext cx="469744" cy="259045"/>
    <xdr:sp macro="" textlink="">
      <xdr:nvSpPr>
        <xdr:cNvPr id="701" name="【学校施設】&#10;一人当たり面積該当値テキスト"/>
        <xdr:cNvSpPr txBox="1"/>
      </xdr:nvSpPr>
      <xdr:spPr>
        <a:xfrm>
          <a:off x="22199600" y="10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702" name="楕円 701"/>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71846</xdr:rowOff>
    </xdr:to>
    <xdr:cxnSp macro="">
      <xdr:nvCxnSpPr>
        <xdr:cNvPr id="703" name="直線コネクタ 702"/>
        <xdr:cNvCxnSpPr/>
      </xdr:nvCxnSpPr>
      <xdr:spPr>
        <a:xfrm>
          <a:off x="21323300" y="11044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15603</xdr:rowOff>
    </xdr:from>
    <xdr:to>
      <xdr:col>107</xdr:col>
      <xdr:colOff>101600</xdr:colOff>
      <xdr:row>64</xdr:row>
      <xdr:rowOff>117203</xdr:rowOff>
    </xdr:to>
    <xdr:sp macro="" textlink="">
      <xdr:nvSpPr>
        <xdr:cNvPr id="704" name="楕円 703"/>
        <xdr:cNvSpPr/>
      </xdr:nvSpPr>
      <xdr:spPr>
        <a:xfrm>
          <a:off x="20383500" y="10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66403</xdr:rowOff>
    </xdr:from>
    <xdr:to>
      <xdr:col>111</xdr:col>
      <xdr:colOff>177800</xdr:colOff>
      <xdr:row>64</xdr:row>
      <xdr:rowOff>71846</xdr:rowOff>
    </xdr:to>
    <xdr:cxnSp macro="">
      <xdr:nvCxnSpPr>
        <xdr:cNvPr id="705" name="直線コネクタ 704"/>
        <xdr:cNvCxnSpPr/>
      </xdr:nvCxnSpPr>
      <xdr:spPr>
        <a:xfrm>
          <a:off x="20434300" y="1103920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18869</xdr:rowOff>
    </xdr:from>
    <xdr:to>
      <xdr:col>102</xdr:col>
      <xdr:colOff>165100</xdr:colOff>
      <xdr:row>64</xdr:row>
      <xdr:rowOff>120469</xdr:rowOff>
    </xdr:to>
    <xdr:sp macro="" textlink="">
      <xdr:nvSpPr>
        <xdr:cNvPr id="706" name="楕円 705"/>
        <xdr:cNvSpPr/>
      </xdr:nvSpPr>
      <xdr:spPr>
        <a:xfrm>
          <a:off x="19494500" y="109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66403</xdr:rowOff>
    </xdr:from>
    <xdr:to>
      <xdr:col>107</xdr:col>
      <xdr:colOff>50800</xdr:colOff>
      <xdr:row>64</xdr:row>
      <xdr:rowOff>69669</xdr:rowOff>
    </xdr:to>
    <xdr:cxnSp macro="">
      <xdr:nvCxnSpPr>
        <xdr:cNvPr id="707" name="直線コネクタ 706"/>
        <xdr:cNvCxnSpPr/>
      </xdr:nvCxnSpPr>
      <xdr:spPr>
        <a:xfrm flipV="1">
          <a:off x="19545300" y="110392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708" name="楕円 707"/>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69669</xdr:rowOff>
    </xdr:to>
    <xdr:cxnSp macro="">
      <xdr:nvCxnSpPr>
        <xdr:cNvPr id="709" name="直線コネクタ 708"/>
        <xdr:cNvCxnSpPr/>
      </xdr:nvCxnSpPr>
      <xdr:spPr>
        <a:xfrm>
          <a:off x="18656300" y="110348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xdr:cNvSpPr txBox="1"/>
      </xdr:nvSpPr>
      <xdr:spPr>
        <a:xfrm>
          <a:off x="21075727" y="104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xdr:cNvSpPr txBox="1"/>
      </xdr:nvSpPr>
      <xdr:spPr>
        <a:xfrm>
          <a:off x="18421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113773</xdr:rowOff>
    </xdr:from>
    <xdr:ext cx="469744" cy="259045"/>
    <xdr:sp macro="" textlink="">
      <xdr:nvSpPr>
        <xdr:cNvPr id="714" name="n_1mainValue【学校施設】&#10;一人当たり面積"/>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108330</xdr:rowOff>
    </xdr:from>
    <xdr:ext cx="469744" cy="259045"/>
    <xdr:sp macro="" textlink="">
      <xdr:nvSpPr>
        <xdr:cNvPr id="715" name="n_2mainValue【学校施設】&#10;一人当たり面積"/>
        <xdr:cNvSpPr txBox="1"/>
      </xdr:nvSpPr>
      <xdr:spPr>
        <a:xfrm>
          <a:off x="20199427"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111596</xdr:rowOff>
    </xdr:from>
    <xdr:ext cx="469744" cy="259045"/>
    <xdr:sp macro="" textlink="">
      <xdr:nvSpPr>
        <xdr:cNvPr id="716" name="n_3mainValue【学校施設】&#10;一人当たり面積"/>
        <xdr:cNvSpPr txBox="1"/>
      </xdr:nvSpPr>
      <xdr:spPr>
        <a:xfrm>
          <a:off x="19310427" y="110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717" name="n_4mainValue【学校施設】&#10;一人当たり面積"/>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0" name="テキスト ボックス 72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0" name="テキスト ボックス 73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4" name="直線コネクタ 743"/>
        <xdr:cNvCxnSpPr/>
      </xdr:nvCxnSpPr>
      <xdr:spPr>
        <a:xfrm flipV="1">
          <a:off x="16318864" y="13228320"/>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5" name="【児童館】&#10;有形固定資産減価償却率最小値テキスト"/>
        <xdr:cNvSpPr txBox="1"/>
      </xdr:nvSpPr>
      <xdr:spPr>
        <a:xfrm>
          <a:off x="16357600" y="148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6" name="直線コネクタ 745"/>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7" name="【児童館】&#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8" name="直線コネクタ 747"/>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749"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0" name="フローチャート: 判断 74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51" name="フローチャート: 判断 750"/>
        <xdr:cNvSpPr/>
      </xdr:nvSpPr>
      <xdr:spPr>
        <a:xfrm>
          <a:off x="15430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フローチャート: 判断 751"/>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53" name="フローチャート: 判断 752"/>
        <xdr:cNvSpPr/>
      </xdr:nvSpPr>
      <xdr:spPr>
        <a:xfrm>
          <a:off x="1365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4" name="フローチャート: 判断 753"/>
        <xdr:cNvSpPr/>
      </xdr:nvSpPr>
      <xdr:spPr>
        <a:xfrm>
          <a:off x="12763500" y="138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760" name="楕円 759"/>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133911</xdr:rowOff>
    </xdr:from>
    <xdr:ext cx="405111" cy="259045"/>
    <xdr:sp macro="" textlink="">
      <xdr:nvSpPr>
        <xdr:cNvPr id="761" name="【児童館】&#10;有形固定資産減価償却率該当値テキスト"/>
        <xdr:cNvSpPr txBox="1"/>
      </xdr:nvSpPr>
      <xdr:spPr>
        <a:xfrm>
          <a:off x="16357600" y="1402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62" name="楕円 761"/>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34834</xdr:rowOff>
    </xdr:from>
    <xdr:to>
      <xdr:col>85</xdr:col>
      <xdr:colOff>127000</xdr:colOff>
      <xdr:row>83</xdr:row>
      <xdr:rowOff>49530</xdr:rowOff>
    </xdr:to>
    <xdr:cxnSp macro="">
      <xdr:nvCxnSpPr>
        <xdr:cNvPr id="763" name="直線コネクタ 762"/>
        <xdr:cNvCxnSpPr/>
      </xdr:nvCxnSpPr>
      <xdr:spPr>
        <a:xfrm flipV="1">
          <a:off x="15481300" y="14093734"/>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28121</xdr:rowOff>
    </xdr:from>
    <xdr:to>
      <xdr:col>76</xdr:col>
      <xdr:colOff>165100</xdr:colOff>
      <xdr:row>83</xdr:row>
      <xdr:rowOff>129721</xdr:rowOff>
    </xdr:to>
    <xdr:sp macro="" textlink="">
      <xdr:nvSpPr>
        <xdr:cNvPr id="764" name="楕円 763"/>
        <xdr:cNvSpPr/>
      </xdr:nvSpPr>
      <xdr:spPr>
        <a:xfrm>
          <a:off x="14541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78921</xdr:rowOff>
    </xdr:to>
    <xdr:cxnSp macro="">
      <xdr:nvCxnSpPr>
        <xdr:cNvPr id="765" name="直線コネクタ 764"/>
        <xdr:cNvCxnSpPr/>
      </xdr:nvCxnSpPr>
      <xdr:spPr>
        <a:xfrm flipV="1">
          <a:off x="14592300" y="142798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140788</xdr:rowOff>
    </xdr:from>
    <xdr:to>
      <xdr:col>72</xdr:col>
      <xdr:colOff>38100</xdr:colOff>
      <xdr:row>83</xdr:row>
      <xdr:rowOff>70938</xdr:rowOff>
    </xdr:to>
    <xdr:sp macro="" textlink="">
      <xdr:nvSpPr>
        <xdr:cNvPr id="766" name="楕円 765"/>
        <xdr:cNvSpPr/>
      </xdr:nvSpPr>
      <xdr:spPr>
        <a:xfrm>
          <a:off x="1365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20138</xdr:rowOff>
    </xdr:from>
    <xdr:to>
      <xdr:col>76</xdr:col>
      <xdr:colOff>114300</xdr:colOff>
      <xdr:row>83</xdr:row>
      <xdr:rowOff>78921</xdr:rowOff>
    </xdr:to>
    <xdr:cxnSp macro="">
      <xdr:nvCxnSpPr>
        <xdr:cNvPr id="767" name="直線コネクタ 766"/>
        <xdr:cNvCxnSpPr/>
      </xdr:nvCxnSpPr>
      <xdr:spPr>
        <a:xfrm>
          <a:off x="13703300" y="142504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82006</xdr:rowOff>
    </xdr:from>
    <xdr:to>
      <xdr:col>67</xdr:col>
      <xdr:colOff>101600</xdr:colOff>
      <xdr:row>83</xdr:row>
      <xdr:rowOff>12156</xdr:rowOff>
    </xdr:to>
    <xdr:sp macro="" textlink="">
      <xdr:nvSpPr>
        <xdr:cNvPr id="768" name="楕円 767"/>
        <xdr:cNvSpPr/>
      </xdr:nvSpPr>
      <xdr:spPr>
        <a:xfrm>
          <a:off x="12763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132806</xdr:rowOff>
    </xdr:from>
    <xdr:to>
      <xdr:col>71</xdr:col>
      <xdr:colOff>177800</xdr:colOff>
      <xdr:row>83</xdr:row>
      <xdr:rowOff>20138</xdr:rowOff>
    </xdr:to>
    <xdr:cxnSp macro="">
      <xdr:nvCxnSpPr>
        <xdr:cNvPr id="769" name="直線コネクタ 768"/>
        <xdr:cNvCxnSpPr/>
      </xdr:nvCxnSpPr>
      <xdr:spPr>
        <a:xfrm>
          <a:off x="12814300" y="141917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770" name="n_1aveValue【児童館】&#10;有形固定資産減価償却率"/>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71" name="n_2aveValue【児童館】&#10;有形固定資産減価償却率"/>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72" name="n_3aveValue【児童館】&#10;有形固定資産減価償却率"/>
        <xdr:cNvSpPr txBox="1"/>
      </xdr:nvSpPr>
      <xdr:spPr>
        <a:xfrm>
          <a:off x="13500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73" name="n_4aveValue【児童館】&#10;有形固定資産減価償却率"/>
        <xdr:cNvSpPr txBox="1"/>
      </xdr:nvSpPr>
      <xdr:spPr>
        <a:xfrm>
          <a:off x="12611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774" name="n_1mainValue【児童館】&#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775" name="n_2mainValue【児童館】&#10;有形固定資産減価償却率"/>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776" name="n_3mainValue【児童館】&#10;有形固定資産減価償却率"/>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3283</xdr:rowOff>
    </xdr:from>
    <xdr:ext cx="405111" cy="259045"/>
    <xdr:sp macro="" textlink="">
      <xdr:nvSpPr>
        <xdr:cNvPr id="777" name="n_4mainValue【児童館】&#10;有形固定資産減価償却率"/>
        <xdr:cNvSpPr txBox="1"/>
      </xdr:nvSpPr>
      <xdr:spPr>
        <a:xfrm>
          <a:off x="12611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801" name="直線コネクタ 800"/>
        <xdr:cNvCxnSpPr/>
      </xdr:nvCxnSpPr>
      <xdr:spPr>
        <a:xfrm flipV="1">
          <a:off x="22160864" y="1352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4"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5" name="直線コネクタ 804"/>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6"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7" name="楕円 816"/>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18"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19" name="楕円 81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20" name="直線コネクタ 819"/>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1" name="楕円 820"/>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22" name="直線コネクタ 821"/>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3" name="楕円 822"/>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24" name="直線コネクタ 823"/>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5" name="楕円 824"/>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26" name="直線コネクタ 825"/>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7"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8"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9"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30"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31"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2"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33"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34" name="n_4main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9" name="直線コネクタ 858"/>
        <xdr:cNvCxnSpPr/>
      </xdr:nvCxnSpPr>
      <xdr:spPr>
        <a:xfrm flipV="1">
          <a:off x="16318864" y="17373600"/>
          <a:ext cx="0" cy="103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60" name="【公民館】&#10;有形固定資産減価償却率最小値テキスト"/>
        <xdr:cNvSpPr txBox="1"/>
      </xdr:nvSpPr>
      <xdr:spPr>
        <a:xfrm>
          <a:off x="16357600"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61" name="直線コネクタ 860"/>
        <xdr:cNvCxnSpPr/>
      </xdr:nvCxnSpPr>
      <xdr:spPr>
        <a:xfrm>
          <a:off x="16230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62" name="【公民館】&#10;有形固定資産減価償却率最大値テキスト"/>
        <xdr:cNvSpPr txBox="1"/>
      </xdr:nvSpPr>
      <xdr:spPr>
        <a:xfrm>
          <a:off x="163576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63" name="直線コネクタ 862"/>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864" name="【公民館】&#10;有形固定資産減価償却率平均値テキスト"/>
        <xdr:cNvSpPr txBox="1"/>
      </xdr:nvSpPr>
      <xdr:spPr>
        <a:xfrm>
          <a:off x="16357600" y="1756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5" name="フローチャート: 判断 864"/>
        <xdr:cNvSpPr/>
      </xdr:nvSpPr>
      <xdr:spPr>
        <a:xfrm>
          <a:off x="162687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6" name="フローチャート: 判断 865"/>
        <xdr:cNvSpPr/>
      </xdr:nvSpPr>
      <xdr:spPr>
        <a:xfrm>
          <a:off x="15430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7" name="フローチャート: 判断 866"/>
        <xdr:cNvSpPr/>
      </xdr:nvSpPr>
      <xdr:spPr>
        <a:xfrm>
          <a:off x="14541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8" name="フローチャート: 判断 867"/>
        <xdr:cNvSpPr/>
      </xdr:nvSpPr>
      <xdr:spPr>
        <a:xfrm>
          <a:off x="1365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9" name="フローチャート: 判断 868"/>
        <xdr:cNvSpPr/>
      </xdr:nvSpPr>
      <xdr:spPr>
        <a:xfrm>
          <a:off x="12763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75" name="楕円 874"/>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161941</xdr:rowOff>
    </xdr:from>
    <xdr:ext cx="405111" cy="259045"/>
    <xdr:sp macro="" textlink="">
      <xdr:nvSpPr>
        <xdr:cNvPr id="876" name="【公民館】&#10;有形固定資産減価償却率該当値テキスト"/>
        <xdr:cNvSpPr txBox="1"/>
      </xdr:nvSpPr>
      <xdr:spPr>
        <a:xfrm>
          <a:off x="16357600"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153036</xdr:rowOff>
    </xdr:from>
    <xdr:to>
      <xdr:col>81</xdr:col>
      <xdr:colOff>101600</xdr:colOff>
      <xdr:row>104</xdr:row>
      <xdr:rowOff>83186</xdr:rowOff>
    </xdr:to>
    <xdr:sp macro="" textlink="">
      <xdr:nvSpPr>
        <xdr:cNvPr id="877" name="楕円 876"/>
        <xdr:cNvSpPr/>
      </xdr:nvSpPr>
      <xdr:spPr>
        <a:xfrm>
          <a:off x="15430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32386</xdr:rowOff>
    </xdr:from>
    <xdr:to>
      <xdr:col>85</xdr:col>
      <xdr:colOff>127000</xdr:colOff>
      <xdr:row>104</xdr:row>
      <xdr:rowOff>62864</xdr:rowOff>
    </xdr:to>
    <xdr:cxnSp macro="">
      <xdr:nvCxnSpPr>
        <xdr:cNvPr id="878" name="直線コネクタ 877"/>
        <xdr:cNvCxnSpPr/>
      </xdr:nvCxnSpPr>
      <xdr:spPr>
        <a:xfrm>
          <a:off x="15481300" y="178631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79" name="楕円 878"/>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104</xdr:row>
      <xdr:rowOff>32386</xdr:rowOff>
    </xdr:to>
    <xdr:cxnSp macro="">
      <xdr:nvCxnSpPr>
        <xdr:cNvPr id="880" name="直線コネクタ 879"/>
        <xdr:cNvCxnSpPr/>
      </xdr:nvCxnSpPr>
      <xdr:spPr>
        <a:xfrm>
          <a:off x="14592300" y="178231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881" name="楕円 880"/>
        <xdr:cNvSpPr/>
      </xdr:nvSpPr>
      <xdr:spPr>
        <a:xfrm>
          <a:off x="1365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103</xdr:row>
      <xdr:rowOff>163830</xdr:rowOff>
    </xdr:to>
    <xdr:cxnSp macro="">
      <xdr:nvCxnSpPr>
        <xdr:cNvPr id="882" name="直線コネクタ 881"/>
        <xdr:cNvCxnSpPr/>
      </xdr:nvCxnSpPr>
      <xdr:spPr>
        <a:xfrm>
          <a:off x="13703300" y="1778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67311</xdr:rowOff>
    </xdr:from>
    <xdr:to>
      <xdr:col>67</xdr:col>
      <xdr:colOff>101600</xdr:colOff>
      <xdr:row>103</xdr:row>
      <xdr:rowOff>168911</xdr:rowOff>
    </xdr:to>
    <xdr:sp macro="" textlink="">
      <xdr:nvSpPr>
        <xdr:cNvPr id="883" name="楕円 882"/>
        <xdr:cNvSpPr/>
      </xdr:nvSpPr>
      <xdr:spPr>
        <a:xfrm>
          <a:off x="12763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118111</xdr:rowOff>
    </xdr:from>
    <xdr:to>
      <xdr:col>71</xdr:col>
      <xdr:colOff>177800</xdr:colOff>
      <xdr:row>103</xdr:row>
      <xdr:rowOff>127636</xdr:rowOff>
    </xdr:to>
    <xdr:cxnSp macro="">
      <xdr:nvCxnSpPr>
        <xdr:cNvPr id="884" name="直線コネクタ 883"/>
        <xdr:cNvCxnSpPr/>
      </xdr:nvCxnSpPr>
      <xdr:spPr>
        <a:xfrm>
          <a:off x="12814300" y="177774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885" name="n_1aveValue【公民館】&#10;有形固定資産減価償却率"/>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886" name="n_2aveValue【公民館】&#10;有形固定資産減価償却率"/>
        <xdr:cNvSpPr txBox="1"/>
      </xdr:nvSpPr>
      <xdr:spPr>
        <a:xfrm>
          <a:off x="14389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7" name="n_3aveValue【公民館】&#10;有形固定資産減価償却率"/>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8" name="n_4aveValue【公民館】&#10;有形固定資産減価償却率"/>
        <xdr:cNvSpPr txBox="1"/>
      </xdr:nvSpPr>
      <xdr:spPr>
        <a:xfrm>
          <a:off x="12611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74313</xdr:rowOff>
    </xdr:from>
    <xdr:ext cx="405111" cy="259045"/>
    <xdr:sp macro="" textlink="">
      <xdr:nvSpPr>
        <xdr:cNvPr id="889" name="n_1main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90" name="n_2main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169563</xdr:rowOff>
    </xdr:from>
    <xdr:ext cx="405111" cy="259045"/>
    <xdr:sp macro="" textlink="">
      <xdr:nvSpPr>
        <xdr:cNvPr id="891" name="n_3mainValue【公民館】&#10;有形固定資産減価償却率"/>
        <xdr:cNvSpPr txBox="1"/>
      </xdr:nvSpPr>
      <xdr:spPr>
        <a:xfrm>
          <a:off x="13500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160038</xdr:rowOff>
    </xdr:from>
    <xdr:ext cx="405111" cy="259045"/>
    <xdr:sp macro="" textlink="">
      <xdr:nvSpPr>
        <xdr:cNvPr id="892" name="n_4mainValue【公民館】&#10;有形固定資産減価償却率"/>
        <xdr:cNvSpPr txBox="1"/>
      </xdr:nvSpPr>
      <xdr:spPr>
        <a:xfrm>
          <a:off x="12611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6" name="直線コネクタ 915"/>
        <xdr:cNvCxnSpPr/>
      </xdr:nvCxnSpPr>
      <xdr:spPr>
        <a:xfrm flipV="1">
          <a:off x="22160864" y="1737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7" name="【公民館】&#10;一人当たり面積最小値テキスト"/>
        <xdr:cNvSpPr txBox="1"/>
      </xdr:nvSpPr>
      <xdr:spPr>
        <a:xfrm>
          <a:off x="22199600"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8" name="直線コネクタ 917"/>
        <xdr:cNvCxnSpPr/>
      </xdr:nvCxnSpPr>
      <xdr:spPr>
        <a:xfrm>
          <a:off x="22072600" y="186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9"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0" name="直線コネクタ 919"/>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143527</xdr:rowOff>
    </xdr:from>
    <xdr:ext cx="469744" cy="259045"/>
    <xdr:sp macro="" textlink="">
      <xdr:nvSpPr>
        <xdr:cNvPr id="921" name="【公民館】&#10;一人当たり面積平均値テキスト"/>
        <xdr:cNvSpPr txBox="1"/>
      </xdr:nvSpPr>
      <xdr:spPr>
        <a:xfrm>
          <a:off x="22199600" y="1797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22" name="フローチャート: 判断 921"/>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23" name="フローチャート: 判断 922"/>
        <xdr:cNvSpPr/>
      </xdr:nvSpPr>
      <xdr:spPr>
        <a:xfrm>
          <a:off x="21272500" y="1811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4" name="フローチャート: 判断 923"/>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5" name="フローチャート: 判断 924"/>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6" name="フローチャート: 判断 925"/>
        <xdr:cNvSpPr/>
      </xdr:nvSpPr>
      <xdr:spPr>
        <a:xfrm>
          <a:off x="18605500" y="18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0</xdr:rowOff>
    </xdr:from>
    <xdr:to>
      <xdr:col>116</xdr:col>
      <xdr:colOff>114300</xdr:colOff>
      <xdr:row>106</xdr:row>
      <xdr:rowOff>101600</xdr:rowOff>
    </xdr:to>
    <xdr:sp macro="" textlink="">
      <xdr:nvSpPr>
        <xdr:cNvPr id="932" name="楕円 931"/>
        <xdr:cNvSpPr/>
      </xdr:nvSpPr>
      <xdr:spPr>
        <a:xfrm>
          <a:off x="221107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149877</xdr:rowOff>
    </xdr:from>
    <xdr:ext cx="469744" cy="259045"/>
    <xdr:sp macro="" textlink="">
      <xdr:nvSpPr>
        <xdr:cNvPr id="933" name="【公民館】&#10;一人当たり面積該当値テキスト"/>
        <xdr:cNvSpPr txBox="1"/>
      </xdr:nvSpPr>
      <xdr:spPr>
        <a:xfrm>
          <a:off x="22199600" y="181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0</xdr:rowOff>
    </xdr:from>
    <xdr:to>
      <xdr:col>112</xdr:col>
      <xdr:colOff>38100</xdr:colOff>
      <xdr:row>106</xdr:row>
      <xdr:rowOff>101600</xdr:rowOff>
    </xdr:to>
    <xdr:sp macro="" textlink="">
      <xdr:nvSpPr>
        <xdr:cNvPr id="934" name="楕円 933"/>
        <xdr:cNvSpPr/>
      </xdr:nvSpPr>
      <xdr:spPr>
        <a:xfrm>
          <a:off x="21272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50800</xdr:rowOff>
    </xdr:from>
    <xdr:to>
      <xdr:col>116</xdr:col>
      <xdr:colOff>63500</xdr:colOff>
      <xdr:row>106</xdr:row>
      <xdr:rowOff>50800</xdr:rowOff>
    </xdr:to>
    <xdr:cxnSp macro="">
      <xdr:nvCxnSpPr>
        <xdr:cNvPr id="935" name="直線コネクタ 934"/>
        <xdr:cNvCxnSpPr/>
      </xdr:nvCxnSpPr>
      <xdr:spPr>
        <a:xfrm>
          <a:off x="21323300" y="1822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936" name="楕円 935"/>
        <xdr:cNvSpPr/>
      </xdr:nvSpPr>
      <xdr:spPr>
        <a:xfrm>
          <a:off x="2038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50800</xdr:rowOff>
    </xdr:to>
    <xdr:cxnSp macro="">
      <xdr:nvCxnSpPr>
        <xdr:cNvPr id="937" name="直線コネクタ 936"/>
        <xdr:cNvCxnSpPr/>
      </xdr:nvCxnSpPr>
      <xdr:spPr>
        <a:xfrm>
          <a:off x="20434300" y="1821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938" name="楕円 937"/>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38100</xdr:rowOff>
    </xdr:to>
    <xdr:cxnSp macro="">
      <xdr:nvCxnSpPr>
        <xdr:cNvPr id="939" name="直線コネクタ 938"/>
        <xdr:cNvCxnSpPr/>
      </xdr:nvCxnSpPr>
      <xdr:spPr>
        <a:xfrm>
          <a:off x="19545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940" name="楕円 939"/>
        <xdr:cNvSpPr/>
      </xdr:nvSpPr>
      <xdr:spPr>
        <a:xfrm>
          <a:off x="18605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38100</xdr:rowOff>
    </xdr:from>
    <xdr:to>
      <xdr:col>102</xdr:col>
      <xdr:colOff>114300</xdr:colOff>
      <xdr:row>106</xdr:row>
      <xdr:rowOff>38100</xdr:rowOff>
    </xdr:to>
    <xdr:cxnSp macro="">
      <xdr:nvCxnSpPr>
        <xdr:cNvPr id="941" name="直線コネクタ 940"/>
        <xdr:cNvCxnSpPr/>
      </xdr:nvCxnSpPr>
      <xdr:spPr>
        <a:xfrm>
          <a:off x="18656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54627</xdr:rowOff>
    </xdr:from>
    <xdr:ext cx="469744" cy="259045"/>
    <xdr:sp macro="" textlink="">
      <xdr:nvSpPr>
        <xdr:cNvPr id="942" name="n_1aveValue【公民館】&#10;一人当たり面積"/>
        <xdr:cNvSpPr txBox="1"/>
      </xdr:nvSpPr>
      <xdr:spPr>
        <a:xfrm>
          <a:off x="21075727"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943"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944"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16527</xdr:rowOff>
    </xdr:from>
    <xdr:ext cx="469744" cy="259045"/>
    <xdr:sp macro="" textlink="">
      <xdr:nvSpPr>
        <xdr:cNvPr id="945" name="n_4aveValue【公民館】&#10;一人当たり面積"/>
        <xdr:cNvSpPr txBox="1"/>
      </xdr:nvSpPr>
      <xdr:spPr>
        <a:xfrm>
          <a:off x="18421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92727</xdr:rowOff>
    </xdr:from>
    <xdr:ext cx="469744" cy="259045"/>
    <xdr:sp macro="" textlink="">
      <xdr:nvSpPr>
        <xdr:cNvPr id="946" name="n_1mainValue【公民館】&#10;一人当たり面積"/>
        <xdr:cNvSpPr txBox="1"/>
      </xdr:nvSpPr>
      <xdr:spPr>
        <a:xfrm>
          <a:off x="21075727"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947" name="n_2mainValue【公民館】&#10;一人当たり面積"/>
        <xdr:cNvSpPr txBox="1"/>
      </xdr:nvSpPr>
      <xdr:spPr>
        <a:xfrm>
          <a:off x="20199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948" name="n_3mainValue【公民館】&#10;一人当たり面積"/>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949" name="n_4mainValue【公民館】&#10;一人当たり面積"/>
        <xdr:cNvSpPr txBox="1"/>
      </xdr:nvSpPr>
      <xdr:spPr>
        <a:xfrm>
          <a:off x="18421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上記のうち認定こども園・幼稚園・保育所及び児童館を除く６類型で上昇傾向にある。また、類似団体内平均と比べると、道路、認定こども園・幼稚園・保育所、学校施設及び公営住宅が下回っている。</a:t>
          </a:r>
          <a:endParaRPr lang="ja-JP" altLang="ja-JP" sz="1400">
            <a:effectLst/>
          </a:endParaRPr>
        </a:p>
        <a:p>
          <a:r>
            <a:rPr kumimoji="1" lang="ja-JP" altLang="ja-JP" sz="1100">
              <a:solidFill>
                <a:schemeClr val="dk1"/>
              </a:solidFill>
              <a:effectLst/>
              <a:latin typeface="+mn-lt"/>
              <a:ea typeface="+mn-ea"/>
              <a:cs typeface="+mn-cs"/>
            </a:rPr>
            <a:t>　本市の公共建築物は、１０年後には約７５％が築３０年以上になることが想定されることから、施設機能の低下や修繕費用の増大など、老朽化に伴う問題が懸念されている。また、将来的な人口減少による税収減の懸念等から、現状の公共施設をそのまま維持し続けることは非常に困難であると考えられる。以上を踏まえ、昨年度策定した「資産マネジメント第３期実施方針」に基づき、将来世代の負担が重くならないよう、公共施設の保有総量を適切に管理することが必要となる。取組期間（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おいては、「機能重視」の考え方に基づく取組と、資産保有の最適化を重点的に推進し、またこれまで長寿命化の対象としていた施設に対しても、資産保有の最適化を踏まえた上で取組を継続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xdr:cNvCxnSpPr/>
      </xdr:nvCxnSpPr>
      <xdr:spPr>
        <a:xfrm flipV="1">
          <a:off x="4634865" y="59207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xdr:cNvSpPr txBox="1"/>
      </xdr:nvSpPr>
      <xdr:spPr>
        <a:xfrm>
          <a:off x="46736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xdr:cNvCxnSpPr/>
      </xdr:nvCxnSpPr>
      <xdr:spPr>
        <a:xfrm>
          <a:off x="4546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図書館】&#10;有形固定資産減価償却率平均値テキスト"/>
        <xdr:cNvSpPr txBox="1"/>
      </xdr:nvSpPr>
      <xdr:spPr>
        <a:xfrm>
          <a:off x="4673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xdr:cNvSpPr/>
      </xdr:nvSpPr>
      <xdr:spPr>
        <a:xfrm>
          <a:off x="196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xdr:cNvSpPr/>
      </xdr:nvSpPr>
      <xdr:spPr>
        <a:xfrm>
          <a:off x="107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3" name="楕円 72"/>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44467</xdr:rowOff>
    </xdr:from>
    <xdr:ext cx="405111" cy="259045"/>
    <xdr:sp macro="" textlink="">
      <xdr:nvSpPr>
        <xdr:cNvPr id="74" name="【図書館】&#10;有形固定資産減価償却率該当値テキスト"/>
        <xdr:cNvSpPr txBox="1"/>
      </xdr:nvSpPr>
      <xdr:spPr>
        <a:xfrm>
          <a:off x="4673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75" name="楕円 74"/>
        <xdr:cNvSpPr/>
      </xdr:nvSpPr>
      <xdr:spPr>
        <a:xfrm>
          <a:off x="3746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36</xdr:row>
      <xdr:rowOff>72390</xdr:rowOff>
    </xdr:to>
    <xdr:cxnSp macro="">
      <xdr:nvCxnSpPr>
        <xdr:cNvPr id="76" name="直線コネクタ 75"/>
        <xdr:cNvCxnSpPr/>
      </xdr:nvCxnSpPr>
      <xdr:spPr>
        <a:xfrm>
          <a:off x="3797300" y="584835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124460</xdr:rowOff>
    </xdr:from>
    <xdr:to>
      <xdr:col>15</xdr:col>
      <xdr:colOff>101600</xdr:colOff>
      <xdr:row>35</xdr:row>
      <xdr:rowOff>54610</xdr:rowOff>
    </xdr:to>
    <xdr:sp macro="" textlink="">
      <xdr:nvSpPr>
        <xdr:cNvPr id="77" name="楕円 76"/>
        <xdr:cNvSpPr/>
      </xdr:nvSpPr>
      <xdr:spPr>
        <a:xfrm>
          <a:off x="2857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19050</xdr:rowOff>
    </xdr:from>
    <xdr:to>
      <xdr:col>19</xdr:col>
      <xdr:colOff>177800</xdr:colOff>
      <xdr:row>35</xdr:row>
      <xdr:rowOff>3810</xdr:rowOff>
    </xdr:to>
    <xdr:cxnSp macro="">
      <xdr:nvCxnSpPr>
        <xdr:cNvPr id="78" name="直線コネクタ 77"/>
        <xdr:cNvCxnSpPr/>
      </xdr:nvCxnSpPr>
      <xdr:spPr>
        <a:xfrm flipV="1">
          <a:off x="2908300" y="584835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xdr:rowOff>
    </xdr:from>
    <xdr:to>
      <xdr:col>10</xdr:col>
      <xdr:colOff>165100</xdr:colOff>
      <xdr:row>34</xdr:row>
      <xdr:rowOff>115570</xdr:rowOff>
    </xdr:to>
    <xdr:sp macro="" textlink="">
      <xdr:nvSpPr>
        <xdr:cNvPr id="79" name="楕円 78"/>
        <xdr:cNvSpPr/>
      </xdr:nvSpPr>
      <xdr:spPr>
        <a:xfrm>
          <a:off x="1968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64770</xdr:rowOff>
    </xdr:from>
    <xdr:to>
      <xdr:col>15</xdr:col>
      <xdr:colOff>50800</xdr:colOff>
      <xdr:row>35</xdr:row>
      <xdr:rowOff>3810</xdr:rowOff>
    </xdr:to>
    <xdr:cxnSp macro="">
      <xdr:nvCxnSpPr>
        <xdr:cNvPr id="80" name="直線コネクタ 79"/>
        <xdr:cNvCxnSpPr/>
      </xdr:nvCxnSpPr>
      <xdr:spPr>
        <a:xfrm>
          <a:off x="2019300" y="58940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90170</xdr:rowOff>
    </xdr:from>
    <xdr:to>
      <xdr:col>6</xdr:col>
      <xdr:colOff>38100</xdr:colOff>
      <xdr:row>34</xdr:row>
      <xdr:rowOff>20320</xdr:rowOff>
    </xdr:to>
    <xdr:sp macro="" textlink="">
      <xdr:nvSpPr>
        <xdr:cNvPr id="81" name="楕円 80"/>
        <xdr:cNvSpPr/>
      </xdr:nvSpPr>
      <xdr:spPr>
        <a:xfrm>
          <a:off x="1079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140970</xdr:rowOff>
    </xdr:from>
    <xdr:to>
      <xdr:col>10</xdr:col>
      <xdr:colOff>114300</xdr:colOff>
      <xdr:row>34</xdr:row>
      <xdr:rowOff>64770</xdr:rowOff>
    </xdr:to>
    <xdr:cxnSp macro="">
      <xdr:nvCxnSpPr>
        <xdr:cNvPr id="82" name="直線コネクタ 81"/>
        <xdr:cNvCxnSpPr/>
      </xdr:nvCxnSpPr>
      <xdr:spPr>
        <a:xfrm>
          <a:off x="1130300" y="5798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図書館】&#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4" name="n_2aveValue【図書館】&#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163847</xdr:rowOff>
    </xdr:from>
    <xdr:ext cx="405111" cy="259045"/>
    <xdr:sp macro="" textlink="">
      <xdr:nvSpPr>
        <xdr:cNvPr id="85" name="n_3aveValue【図書館】&#10;有形固定資産減価償却率"/>
        <xdr:cNvSpPr txBox="1"/>
      </xdr:nvSpPr>
      <xdr:spPr>
        <a:xfrm>
          <a:off x="1816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121937</xdr:rowOff>
    </xdr:from>
    <xdr:ext cx="405111" cy="259045"/>
    <xdr:sp macro="" textlink="">
      <xdr:nvSpPr>
        <xdr:cNvPr id="86" name="n_4aveValue【図書館】&#10;有形固定資産減価償却率"/>
        <xdr:cNvSpPr txBox="1"/>
      </xdr:nvSpPr>
      <xdr:spPr>
        <a:xfrm>
          <a:off x="927744"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86377</xdr:rowOff>
    </xdr:from>
    <xdr:ext cx="405111" cy="259045"/>
    <xdr:sp macro="" textlink="">
      <xdr:nvSpPr>
        <xdr:cNvPr id="87" name="n_1mainValue【図書館】&#10;有形固定資産減価償却率"/>
        <xdr:cNvSpPr txBox="1"/>
      </xdr:nvSpPr>
      <xdr:spPr>
        <a:xfrm>
          <a:off x="3582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8" name="n_2mainValue【図書館】&#10;有形固定資産減価償却率"/>
        <xdr:cNvSpPr txBox="1"/>
      </xdr:nvSpPr>
      <xdr:spPr>
        <a:xfrm>
          <a:off x="2705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132097</xdr:rowOff>
    </xdr:from>
    <xdr:ext cx="405111" cy="259045"/>
    <xdr:sp macro="" textlink="">
      <xdr:nvSpPr>
        <xdr:cNvPr id="89" name="n_3mainValue【図書館】&#10;有形固定資産減価償却率"/>
        <xdr:cNvSpPr txBox="1"/>
      </xdr:nvSpPr>
      <xdr:spPr>
        <a:xfrm>
          <a:off x="1816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36847</xdr:rowOff>
    </xdr:from>
    <xdr:ext cx="405111" cy="259045"/>
    <xdr:sp macro="" textlink="">
      <xdr:nvSpPr>
        <xdr:cNvPr id="90" name="n_4mainValue【図書館】&#10;有形固定資産減価償却率"/>
        <xdr:cNvSpPr txBox="1"/>
      </xdr:nvSpPr>
      <xdr:spPr>
        <a:xfrm>
          <a:off x="9277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xdr:cNvSpPr/>
      </xdr:nvSpPr>
      <xdr:spPr>
        <a:xfrm>
          <a:off x="6921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25400</xdr:rowOff>
    </xdr:from>
    <xdr:to>
      <xdr:col>55</xdr:col>
      <xdr:colOff>50800</xdr:colOff>
      <xdr:row>42</xdr:row>
      <xdr:rowOff>127000</xdr:rowOff>
    </xdr:to>
    <xdr:sp macro="" textlink="">
      <xdr:nvSpPr>
        <xdr:cNvPr id="131" name="楕円 130"/>
        <xdr:cNvSpPr/>
      </xdr:nvSpPr>
      <xdr:spPr>
        <a:xfrm>
          <a:off x="10426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111777</xdr:rowOff>
    </xdr:from>
    <xdr:ext cx="469744" cy="259045"/>
    <xdr:sp macro="" textlink="">
      <xdr:nvSpPr>
        <xdr:cNvPr id="132" name="【図書館】&#10;一人当たり面積該当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33" name="楕円 132"/>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76200</xdr:rowOff>
    </xdr:from>
    <xdr:to>
      <xdr:col>55</xdr:col>
      <xdr:colOff>0</xdr:colOff>
      <xdr:row>42</xdr:row>
      <xdr:rowOff>76200</xdr:rowOff>
    </xdr:to>
    <xdr:cxnSp macro="">
      <xdr:nvCxnSpPr>
        <xdr:cNvPr id="134" name="直線コネクタ 133"/>
        <xdr:cNvCxnSpPr/>
      </xdr:nvCxnSpPr>
      <xdr:spPr>
        <a:xfrm>
          <a:off x="9639300" y="727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158750</xdr:rowOff>
    </xdr:from>
    <xdr:to>
      <xdr:col>46</xdr:col>
      <xdr:colOff>38100</xdr:colOff>
      <xdr:row>42</xdr:row>
      <xdr:rowOff>88900</xdr:rowOff>
    </xdr:to>
    <xdr:sp macro="" textlink="">
      <xdr:nvSpPr>
        <xdr:cNvPr id="135" name="楕円 134"/>
        <xdr:cNvSpPr/>
      </xdr:nvSpPr>
      <xdr:spPr>
        <a:xfrm>
          <a:off x="8699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38100</xdr:rowOff>
    </xdr:from>
    <xdr:to>
      <xdr:col>50</xdr:col>
      <xdr:colOff>114300</xdr:colOff>
      <xdr:row>42</xdr:row>
      <xdr:rowOff>76200</xdr:rowOff>
    </xdr:to>
    <xdr:cxnSp macro="">
      <xdr:nvCxnSpPr>
        <xdr:cNvPr id="136" name="直線コネクタ 135"/>
        <xdr:cNvCxnSpPr/>
      </xdr:nvCxnSpPr>
      <xdr:spPr>
        <a:xfrm>
          <a:off x="8750300" y="723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158750</xdr:rowOff>
    </xdr:from>
    <xdr:to>
      <xdr:col>41</xdr:col>
      <xdr:colOff>101600</xdr:colOff>
      <xdr:row>42</xdr:row>
      <xdr:rowOff>88900</xdr:rowOff>
    </xdr:to>
    <xdr:sp macro="" textlink="">
      <xdr:nvSpPr>
        <xdr:cNvPr id="137" name="楕円 136"/>
        <xdr:cNvSpPr/>
      </xdr:nvSpPr>
      <xdr:spPr>
        <a:xfrm>
          <a:off x="781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38100</xdr:rowOff>
    </xdr:from>
    <xdr:to>
      <xdr:col>45</xdr:col>
      <xdr:colOff>177800</xdr:colOff>
      <xdr:row>42</xdr:row>
      <xdr:rowOff>38100</xdr:rowOff>
    </xdr:to>
    <xdr:cxnSp macro="">
      <xdr:nvCxnSpPr>
        <xdr:cNvPr id="138" name="直線コネクタ 137"/>
        <xdr:cNvCxnSpPr/>
      </xdr:nvCxnSpPr>
      <xdr:spPr>
        <a:xfrm>
          <a:off x="7861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158750</xdr:rowOff>
    </xdr:from>
    <xdr:to>
      <xdr:col>36</xdr:col>
      <xdr:colOff>165100</xdr:colOff>
      <xdr:row>42</xdr:row>
      <xdr:rowOff>88900</xdr:rowOff>
    </xdr:to>
    <xdr:sp macro="" textlink="">
      <xdr:nvSpPr>
        <xdr:cNvPr id="139" name="楕円 138"/>
        <xdr:cNvSpPr/>
      </xdr:nvSpPr>
      <xdr:spPr>
        <a:xfrm>
          <a:off x="692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38100</xdr:rowOff>
    </xdr:from>
    <xdr:to>
      <xdr:col>41</xdr:col>
      <xdr:colOff>50800</xdr:colOff>
      <xdr:row>42</xdr:row>
      <xdr:rowOff>38100</xdr:rowOff>
    </xdr:to>
    <xdr:cxnSp macro="">
      <xdr:nvCxnSpPr>
        <xdr:cNvPr id="140" name="直線コネクタ 139"/>
        <xdr:cNvCxnSpPr/>
      </xdr:nvCxnSpPr>
      <xdr:spPr>
        <a:xfrm>
          <a:off x="697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45" name="n_1mainValue【図書館】&#10;一人当たり面積"/>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80027</xdr:rowOff>
    </xdr:from>
    <xdr:ext cx="469744" cy="259045"/>
    <xdr:sp macro="" textlink="">
      <xdr:nvSpPr>
        <xdr:cNvPr id="146" name="n_2mainValue【図書館】&#10;一人当たり面積"/>
        <xdr:cNvSpPr txBox="1"/>
      </xdr:nvSpPr>
      <xdr:spPr>
        <a:xfrm>
          <a:off x="8515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80027</xdr:rowOff>
    </xdr:from>
    <xdr:ext cx="469744" cy="259045"/>
    <xdr:sp macro="" textlink="">
      <xdr:nvSpPr>
        <xdr:cNvPr id="147" name="n_3mainValue【図書館】&#10;一人当たり面積"/>
        <xdr:cNvSpPr txBox="1"/>
      </xdr:nvSpPr>
      <xdr:spPr>
        <a:xfrm>
          <a:off x="7626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80027</xdr:rowOff>
    </xdr:from>
    <xdr:ext cx="469744" cy="259045"/>
    <xdr:sp macro="" textlink="">
      <xdr:nvSpPr>
        <xdr:cNvPr id="148" name="n_4mainValue【図書館】&#10;一人当たり面積"/>
        <xdr:cNvSpPr txBox="1"/>
      </xdr:nvSpPr>
      <xdr:spPr>
        <a:xfrm>
          <a:off x="673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26670</xdr:rowOff>
    </xdr:from>
    <xdr:to>
      <xdr:col>24</xdr:col>
      <xdr:colOff>62865</xdr:colOff>
      <xdr:row>64</xdr:row>
      <xdr:rowOff>64770</xdr:rowOff>
    </xdr:to>
    <xdr:cxnSp macro="">
      <xdr:nvCxnSpPr>
        <xdr:cNvPr id="173" name="直線コネクタ 172"/>
        <xdr:cNvCxnSpPr/>
      </xdr:nvCxnSpPr>
      <xdr:spPr>
        <a:xfrm flipV="1">
          <a:off x="4634865" y="979932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68597</xdr:rowOff>
    </xdr:from>
    <xdr:ext cx="405111" cy="259045"/>
    <xdr:sp macro="" textlink="">
      <xdr:nvSpPr>
        <xdr:cNvPr id="174" name="【体育館・プール】&#10;有形固定資産減価償却率最小値テキスト"/>
        <xdr:cNvSpPr txBox="1"/>
      </xdr:nvSpPr>
      <xdr:spPr>
        <a:xfrm>
          <a:off x="4673600"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64770</xdr:rowOff>
    </xdr:from>
    <xdr:to>
      <xdr:col>24</xdr:col>
      <xdr:colOff>152400</xdr:colOff>
      <xdr:row>64</xdr:row>
      <xdr:rowOff>64770</xdr:rowOff>
    </xdr:to>
    <xdr:cxnSp macro="">
      <xdr:nvCxnSpPr>
        <xdr:cNvPr id="175" name="直線コネクタ 174"/>
        <xdr:cNvCxnSpPr/>
      </xdr:nvCxnSpPr>
      <xdr:spPr>
        <a:xfrm>
          <a:off x="4546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144797</xdr:rowOff>
    </xdr:from>
    <xdr:ext cx="405111" cy="259045"/>
    <xdr:sp macro="" textlink="">
      <xdr:nvSpPr>
        <xdr:cNvPr id="176" name="【体育館・プール】&#10;有形固定資産減価償却率最大値テキスト"/>
        <xdr:cNvSpPr txBox="1"/>
      </xdr:nvSpPr>
      <xdr:spPr>
        <a:xfrm>
          <a:off x="4673600" y="957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26670</xdr:rowOff>
    </xdr:from>
    <xdr:to>
      <xdr:col>24</xdr:col>
      <xdr:colOff>152400</xdr:colOff>
      <xdr:row>57</xdr:row>
      <xdr:rowOff>26670</xdr:rowOff>
    </xdr:to>
    <xdr:cxnSp macro="">
      <xdr:nvCxnSpPr>
        <xdr:cNvPr id="177" name="直線コネクタ 176"/>
        <xdr:cNvCxnSpPr/>
      </xdr:nvCxnSpPr>
      <xdr:spPr>
        <a:xfrm>
          <a:off x="4546600" y="979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34307</xdr:rowOff>
    </xdr:from>
    <xdr:ext cx="405111" cy="259045"/>
    <xdr:sp macro="" textlink="">
      <xdr:nvSpPr>
        <xdr:cNvPr id="178" name="【体育館・プール】&#10;有形固定資産減価償却率平均値テキスト"/>
        <xdr:cNvSpPr txBox="1"/>
      </xdr:nvSpPr>
      <xdr:spPr>
        <a:xfrm>
          <a:off x="4673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9" name="フローチャート: 判断 178"/>
        <xdr:cNvSpPr/>
      </xdr:nvSpPr>
      <xdr:spPr>
        <a:xfrm>
          <a:off x="4584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xdr:rowOff>
    </xdr:from>
    <xdr:to>
      <xdr:col>20</xdr:col>
      <xdr:colOff>38100</xdr:colOff>
      <xdr:row>59</xdr:row>
      <xdr:rowOff>104140</xdr:rowOff>
    </xdr:to>
    <xdr:sp macro="" textlink="">
      <xdr:nvSpPr>
        <xdr:cNvPr id="180" name="フローチャート: 判断 179"/>
        <xdr:cNvSpPr/>
      </xdr:nvSpPr>
      <xdr:spPr>
        <a:xfrm>
          <a:off x="3746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81" name="フローチャート: 判断 180"/>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82550</xdr:rowOff>
    </xdr:from>
    <xdr:to>
      <xdr:col>10</xdr:col>
      <xdr:colOff>165100</xdr:colOff>
      <xdr:row>59</xdr:row>
      <xdr:rowOff>12700</xdr:rowOff>
    </xdr:to>
    <xdr:sp macro="" textlink="">
      <xdr:nvSpPr>
        <xdr:cNvPr id="182" name="フローチャート: 判断 181"/>
        <xdr:cNvSpPr/>
      </xdr:nvSpPr>
      <xdr:spPr>
        <a:xfrm>
          <a:off x="1968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36830</xdr:rowOff>
    </xdr:from>
    <xdr:to>
      <xdr:col>6</xdr:col>
      <xdr:colOff>38100</xdr:colOff>
      <xdr:row>58</xdr:row>
      <xdr:rowOff>138430</xdr:rowOff>
    </xdr:to>
    <xdr:sp macro="" textlink="">
      <xdr:nvSpPr>
        <xdr:cNvPr id="183" name="フローチャート: 判断 182"/>
        <xdr:cNvSpPr/>
      </xdr:nvSpPr>
      <xdr:spPr>
        <a:xfrm>
          <a:off x="1079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89" name="楕円 188"/>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142257</xdr:rowOff>
    </xdr:from>
    <xdr:ext cx="405111" cy="259045"/>
    <xdr:sp macro="" textlink="">
      <xdr:nvSpPr>
        <xdr:cNvPr id="190" name="【体育館・プール】&#10;有形固定資産減価償却率該当値テキスト"/>
        <xdr:cNvSpPr txBox="1"/>
      </xdr:nvSpPr>
      <xdr:spPr>
        <a:xfrm>
          <a:off x="4673600" y="974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91" name="楕円 190"/>
        <xdr:cNvSpPr/>
      </xdr:nvSpPr>
      <xdr:spPr>
        <a:xfrm>
          <a:off x="3746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57</xdr:row>
      <xdr:rowOff>106680</xdr:rowOff>
    </xdr:to>
    <xdr:cxnSp macro="">
      <xdr:nvCxnSpPr>
        <xdr:cNvPr id="192" name="直線コネクタ 191"/>
        <xdr:cNvCxnSpPr/>
      </xdr:nvCxnSpPr>
      <xdr:spPr>
        <a:xfrm>
          <a:off x="3797300" y="97421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55880</xdr:rowOff>
    </xdr:from>
    <xdr:to>
      <xdr:col>15</xdr:col>
      <xdr:colOff>101600</xdr:colOff>
      <xdr:row>56</xdr:row>
      <xdr:rowOff>157480</xdr:rowOff>
    </xdr:to>
    <xdr:sp macro="" textlink="">
      <xdr:nvSpPr>
        <xdr:cNvPr id="193" name="楕円 192"/>
        <xdr:cNvSpPr/>
      </xdr:nvSpPr>
      <xdr:spPr>
        <a:xfrm>
          <a:off x="2857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106680</xdr:rowOff>
    </xdr:from>
    <xdr:to>
      <xdr:col>19</xdr:col>
      <xdr:colOff>177800</xdr:colOff>
      <xdr:row>56</xdr:row>
      <xdr:rowOff>140970</xdr:rowOff>
    </xdr:to>
    <xdr:cxnSp macro="">
      <xdr:nvCxnSpPr>
        <xdr:cNvPr id="194" name="直線コネクタ 193"/>
        <xdr:cNvCxnSpPr/>
      </xdr:nvCxnSpPr>
      <xdr:spPr>
        <a:xfrm>
          <a:off x="2908300" y="9707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124460</xdr:rowOff>
    </xdr:from>
    <xdr:to>
      <xdr:col>10</xdr:col>
      <xdr:colOff>165100</xdr:colOff>
      <xdr:row>55</xdr:row>
      <xdr:rowOff>54610</xdr:rowOff>
    </xdr:to>
    <xdr:sp macro="" textlink="">
      <xdr:nvSpPr>
        <xdr:cNvPr id="195" name="楕円 194"/>
        <xdr:cNvSpPr/>
      </xdr:nvSpPr>
      <xdr:spPr>
        <a:xfrm>
          <a:off x="19685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3810</xdr:rowOff>
    </xdr:from>
    <xdr:to>
      <xdr:col>15</xdr:col>
      <xdr:colOff>50800</xdr:colOff>
      <xdr:row>56</xdr:row>
      <xdr:rowOff>106680</xdr:rowOff>
    </xdr:to>
    <xdr:cxnSp macro="">
      <xdr:nvCxnSpPr>
        <xdr:cNvPr id="196" name="直線コネクタ 195"/>
        <xdr:cNvCxnSpPr/>
      </xdr:nvCxnSpPr>
      <xdr:spPr>
        <a:xfrm>
          <a:off x="2019300" y="94335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109220</xdr:rowOff>
    </xdr:from>
    <xdr:to>
      <xdr:col>6</xdr:col>
      <xdr:colOff>38100</xdr:colOff>
      <xdr:row>57</xdr:row>
      <xdr:rowOff>39370</xdr:rowOff>
    </xdr:to>
    <xdr:sp macro="" textlink="">
      <xdr:nvSpPr>
        <xdr:cNvPr id="197" name="楕円 196"/>
        <xdr:cNvSpPr/>
      </xdr:nvSpPr>
      <xdr:spPr>
        <a:xfrm>
          <a:off x="1079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3810</xdr:rowOff>
    </xdr:from>
    <xdr:to>
      <xdr:col>10</xdr:col>
      <xdr:colOff>114300</xdr:colOff>
      <xdr:row>56</xdr:row>
      <xdr:rowOff>160020</xdr:rowOff>
    </xdr:to>
    <xdr:cxnSp macro="">
      <xdr:nvCxnSpPr>
        <xdr:cNvPr id="198" name="直線コネクタ 197"/>
        <xdr:cNvCxnSpPr/>
      </xdr:nvCxnSpPr>
      <xdr:spPr>
        <a:xfrm flipV="1">
          <a:off x="1130300" y="94335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95267</xdr:rowOff>
    </xdr:from>
    <xdr:ext cx="405111" cy="259045"/>
    <xdr:sp macro="" textlink="">
      <xdr:nvSpPr>
        <xdr:cNvPr id="199" name="n_1aveValue【体育館・プール】&#10;有形固定資産減価償却率"/>
        <xdr:cNvSpPr txBox="1"/>
      </xdr:nvSpPr>
      <xdr:spPr>
        <a:xfrm>
          <a:off x="35820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200"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3827</xdr:rowOff>
    </xdr:from>
    <xdr:ext cx="405111" cy="259045"/>
    <xdr:sp macro="" textlink="">
      <xdr:nvSpPr>
        <xdr:cNvPr id="201" name="n_3aveValue【体育館・プール】&#10;有形固定資産減価償却率"/>
        <xdr:cNvSpPr txBox="1"/>
      </xdr:nvSpPr>
      <xdr:spPr>
        <a:xfrm>
          <a:off x="1816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129557</xdr:rowOff>
    </xdr:from>
    <xdr:ext cx="405111" cy="259045"/>
    <xdr:sp macro="" textlink="">
      <xdr:nvSpPr>
        <xdr:cNvPr id="202" name="n_4aveValue【体育館・プール】&#10;有形固定資産減価償却率"/>
        <xdr:cNvSpPr txBox="1"/>
      </xdr:nvSpPr>
      <xdr:spPr>
        <a:xfrm>
          <a:off x="927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36847</xdr:rowOff>
    </xdr:from>
    <xdr:ext cx="405111" cy="259045"/>
    <xdr:sp macro="" textlink="">
      <xdr:nvSpPr>
        <xdr:cNvPr id="203" name="n_1mainValue【体育館・プール】&#10;有形固定資産減価償却率"/>
        <xdr:cNvSpPr txBox="1"/>
      </xdr:nvSpPr>
      <xdr:spPr>
        <a:xfrm>
          <a:off x="35820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2557</xdr:rowOff>
    </xdr:from>
    <xdr:ext cx="405111" cy="259045"/>
    <xdr:sp macro="" textlink="">
      <xdr:nvSpPr>
        <xdr:cNvPr id="204" name="n_2mainValue【体育館・プール】&#10;有形固定資産減価償却率"/>
        <xdr:cNvSpPr txBox="1"/>
      </xdr:nvSpPr>
      <xdr:spPr>
        <a:xfrm>
          <a:off x="2705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71137</xdr:rowOff>
    </xdr:from>
    <xdr:ext cx="405111" cy="259045"/>
    <xdr:sp macro="" textlink="">
      <xdr:nvSpPr>
        <xdr:cNvPr id="205" name="n_3mainValue【体育館・プール】&#10;有形固定資産減価償却率"/>
        <xdr:cNvSpPr txBox="1"/>
      </xdr:nvSpPr>
      <xdr:spPr>
        <a:xfrm>
          <a:off x="1816744"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55897</xdr:rowOff>
    </xdr:from>
    <xdr:ext cx="405111" cy="259045"/>
    <xdr:sp macro="" textlink="">
      <xdr:nvSpPr>
        <xdr:cNvPr id="206" name="n_4mainValue【体育館・プール】&#10;有形固定資産減価償却率"/>
        <xdr:cNvSpPr txBox="1"/>
      </xdr:nvSpPr>
      <xdr:spPr>
        <a:xfrm>
          <a:off x="927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xdr:cNvCxnSpPr/>
      </xdr:nvCxnSpPr>
      <xdr:spPr>
        <a:xfrm flipV="1">
          <a:off x="10476865" y="95631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xdr:cNvSpPr txBox="1"/>
      </xdr:nvSpPr>
      <xdr:spPr>
        <a:xfrm>
          <a:off x="10515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xdr:cNvCxnSpPr/>
      </xdr:nvCxnSpPr>
      <xdr:spPr>
        <a:xfrm>
          <a:off x="10388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6" name="【体育館・プール】&#10;一人当たり面積平均値テキスト"/>
        <xdr:cNvSpPr txBox="1"/>
      </xdr:nvSpPr>
      <xdr:spPr>
        <a:xfrm>
          <a:off x="10515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7" name="フローチャート: 判断 236"/>
        <xdr:cNvSpPr/>
      </xdr:nvSpPr>
      <xdr:spPr>
        <a:xfrm>
          <a:off x="10426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xdr:cNvSpPr/>
      </xdr:nvSpPr>
      <xdr:spPr>
        <a:xfrm>
          <a:off x="6921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57150</xdr:rowOff>
    </xdr:from>
    <xdr:to>
      <xdr:col>55</xdr:col>
      <xdr:colOff>50800</xdr:colOff>
      <xdr:row>63</xdr:row>
      <xdr:rowOff>158750</xdr:rowOff>
    </xdr:to>
    <xdr:sp macro="" textlink="">
      <xdr:nvSpPr>
        <xdr:cNvPr id="247" name="楕円 246"/>
        <xdr:cNvSpPr/>
      </xdr:nvSpPr>
      <xdr:spPr>
        <a:xfrm>
          <a:off x="10426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143527</xdr:rowOff>
    </xdr:from>
    <xdr:ext cx="469744" cy="259045"/>
    <xdr:sp macro="" textlink="">
      <xdr:nvSpPr>
        <xdr:cNvPr id="248" name="【体育館・プール】&#10;一人当たり面積該当値テキスト"/>
        <xdr:cNvSpPr txBox="1"/>
      </xdr:nvSpPr>
      <xdr:spPr>
        <a:xfrm>
          <a:off x="10515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57150</xdr:rowOff>
    </xdr:from>
    <xdr:to>
      <xdr:col>50</xdr:col>
      <xdr:colOff>165100</xdr:colOff>
      <xdr:row>63</xdr:row>
      <xdr:rowOff>158750</xdr:rowOff>
    </xdr:to>
    <xdr:sp macro="" textlink="">
      <xdr:nvSpPr>
        <xdr:cNvPr id="249" name="楕円 248"/>
        <xdr:cNvSpPr/>
      </xdr:nvSpPr>
      <xdr:spPr>
        <a:xfrm>
          <a:off x="9588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107950</xdr:rowOff>
    </xdr:from>
    <xdr:to>
      <xdr:col>55</xdr:col>
      <xdr:colOff>0</xdr:colOff>
      <xdr:row>63</xdr:row>
      <xdr:rowOff>107950</xdr:rowOff>
    </xdr:to>
    <xdr:cxnSp macro="">
      <xdr:nvCxnSpPr>
        <xdr:cNvPr id="250" name="直線コネクタ 249"/>
        <xdr:cNvCxnSpPr/>
      </xdr:nvCxnSpPr>
      <xdr:spPr>
        <a:xfrm>
          <a:off x="9639300" y="1090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57150</xdr:rowOff>
    </xdr:from>
    <xdr:to>
      <xdr:col>46</xdr:col>
      <xdr:colOff>38100</xdr:colOff>
      <xdr:row>63</xdr:row>
      <xdr:rowOff>158750</xdr:rowOff>
    </xdr:to>
    <xdr:sp macro="" textlink="">
      <xdr:nvSpPr>
        <xdr:cNvPr id="251" name="楕円 250"/>
        <xdr:cNvSpPr/>
      </xdr:nvSpPr>
      <xdr:spPr>
        <a:xfrm>
          <a:off x="8699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107950</xdr:rowOff>
    </xdr:from>
    <xdr:to>
      <xdr:col>50</xdr:col>
      <xdr:colOff>114300</xdr:colOff>
      <xdr:row>63</xdr:row>
      <xdr:rowOff>107950</xdr:rowOff>
    </xdr:to>
    <xdr:cxnSp macro="">
      <xdr:nvCxnSpPr>
        <xdr:cNvPr id="252" name="直線コネクタ 251"/>
        <xdr:cNvCxnSpPr/>
      </xdr:nvCxnSpPr>
      <xdr:spPr>
        <a:xfrm>
          <a:off x="8750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57150</xdr:rowOff>
    </xdr:from>
    <xdr:to>
      <xdr:col>41</xdr:col>
      <xdr:colOff>101600</xdr:colOff>
      <xdr:row>63</xdr:row>
      <xdr:rowOff>158750</xdr:rowOff>
    </xdr:to>
    <xdr:sp macro="" textlink="">
      <xdr:nvSpPr>
        <xdr:cNvPr id="253" name="楕円 252"/>
        <xdr:cNvSpPr/>
      </xdr:nvSpPr>
      <xdr:spPr>
        <a:xfrm>
          <a:off x="7810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107950</xdr:rowOff>
    </xdr:from>
    <xdr:to>
      <xdr:col>45</xdr:col>
      <xdr:colOff>177800</xdr:colOff>
      <xdr:row>63</xdr:row>
      <xdr:rowOff>107950</xdr:rowOff>
    </xdr:to>
    <xdr:cxnSp macro="">
      <xdr:nvCxnSpPr>
        <xdr:cNvPr id="254" name="直線コネクタ 253"/>
        <xdr:cNvCxnSpPr/>
      </xdr:nvCxnSpPr>
      <xdr:spPr>
        <a:xfrm>
          <a:off x="7861300" y="1090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95250</xdr:rowOff>
    </xdr:from>
    <xdr:to>
      <xdr:col>36</xdr:col>
      <xdr:colOff>165100</xdr:colOff>
      <xdr:row>64</xdr:row>
      <xdr:rowOff>25400</xdr:rowOff>
    </xdr:to>
    <xdr:sp macro="" textlink="">
      <xdr:nvSpPr>
        <xdr:cNvPr id="255" name="楕円 254"/>
        <xdr:cNvSpPr/>
      </xdr:nvSpPr>
      <xdr:spPr>
        <a:xfrm>
          <a:off x="6921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107950</xdr:rowOff>
    </xdr:from>
    <xdr:to>
      <xdr:col>41</xdr:col>
      <xdr:colOff>50800</xdr:colOff>
      <xdr:row>63</xdr:row>
      <xdr:rowOff>146050</xdr:rowOff>
    </xdr:to>
    <xdr:cxnSp macro="">
      <xdr:nvCxnSpPr>
        <xdr:cNvPr id="256" name="直線コネクタ 255"/>
        <xdr:cNvCxnSpPr/>
      </xdr:nvCxnSpPr>
      <xdr:spPr>
        <a:xfrm flipV="1">
          <a:off x="6972300" y="1090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7" name="n_1aveValue【体育館・プール】&#10;一人当たり面積"/>
        <xdr:cNvSpPr txBox="1"/>
      </xdr:nvSpPr>
      <xdr:spPr>
        <a:xfrm>
          <a:off x="9391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xdr:cNvSpPr txBox="1"/>
      </xdr:nvSpPr>
      <xdr:spPr>
        <a:xfrm>
          <a:off x="8515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9" name="n_3aveValue【体育館・プール】&#10;一人当たり面積"/>
        <xdr:cNvSpPr txBox="1"/>
      </xdr:nvSpPr>
      <xdr:spPr>
        <a:xfrm>
          <a:off x="7626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0" name="n_4aveValue【体育館・プール】&#10;一人当たり面積"/>
        <xdr:cNvSpPr txBox="1"/>
      </xdr:nvSpPr>
      <xdr:spPr>
        <a:xfrm>
          <a:off x="6737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149877</xdr:rowOff>
    </xdr:from>
    <xdr:ext cx="469744" cy="259045"/>
    <xdr:sp macro="" textlink="">
      <xdr:nvSpPr>
        <xdr:cNvPr id="261" name="n_1mainValue【体育館・プール】&#10;一人当たり面積"/>
        <xdr:cNvSpPr txBox="1"/>
      </xdr:nvSpPr>
      <xdr:spPr>
        <a:xfrm>
          <a:off x="9391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149877</xdr:rowOff>
    </xdr:from>
    <xdr:ext cx="469744" cy="259045"/>
    <xdr:sp macro="" textlink="">
      <xdr:nvSpPr>
        <xdr:cNvPr id="262" name="n_2mainValue【体育館・プール】&#10;一人当たり面積"/>
        <xdr:cNvSpPr txBox="1"/>
      </xdr:nvSpPr>
      <xdr:spPr>
        <a:xfrm>
          <a:off x="8515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149877</xdr:rowOff>
    </xdr:from>
    <xdr:ext cx="469744" cy="259045"/>
    <xdr:sp macro="" textlink="">
      <xdr:nvSpPr>
        <xdr:cNvPr id="263" name="n_3mainValue【体育館・プール】&#10;一人当たり面積"/>
        <xdr:cNvSpPr txBox="1"/>
      </xdr:nvSpPr>
      <xdr:spPr>
        <a:xfrm>
          <a:off x="7626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16527</xdr:rowOff>
    </xdr:from>
    <xdr:ext cx="469744" cy="259045"/>
    <xdr:sp macro="" textlink="">
      <xdr:nvSpPr>
        <xdr:cNvPr id="264" name="n_4mainValue【体育館・プール】&#10;一人当たり面積"/>
        <xdr:cNvSpPr txBox="1"/>
      </xdr:nvSpPr>
      <xdr:spPr>
        <a:xfrm>
          <a:off x="6737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91" name="直線コネクタ 290"/>
        <xdr:cNvCxnSpPr/>
      </xdr:nvCxnSpPr>
      <xdr:spPr>
        <a:xfrm flipV="1">
          <a:off x="4634865" y="13496108"/>
          <a:ext cx="0" cy="119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4" name="【福祉施設】&#10;有形固定資産減価償却率最大値テキスト"/>
        <xdr:cNvSpPr txBox="1"/>
      </xdr:nvSpPr>
      <xdr:spPr>
        <a:xfrm>
          <a:off x="46736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5" name="直線コネクタ 294"/>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6" name="【福祉施設】&#10;有形固定資産減価償却率平均値テキスト"/>
        <xdr:cNvSpPr txBox="1"/>
      </xdr:nvSpPr>
      <xdr:spPr>
        <a:xfrm>
          <a:off x="4673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7" name="フローチャート: 判断 296"/>
        <xdr:cNvSpPr/>
      </xdr:nvSpPr>
      <xdr:spPr>
        <a:xfrm>
          <a:off x="4584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8" name="フローチャート: 判断 297"/>
        <xdr:cNvSpPr/>
      </xdr:nvSpPr>
      <xdr:spPr>
        <a:xfrm>
          <a:off x="3746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9" name="フローチャート: 判断 298"/>
        <xdr:cNvSpPr/>
      </xdr:nvSpPr>
      <xdr:spPr>
        <a:xfrm>
          <a:off x="2857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0" name="フローチャート: 判断 299"/>
        <xdr:cNvSpPr/>
      </xdr:nvSpPr>
      <xdr:spPr>
        <a:xfrm>
          <a:off x="1968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301" name="フローチャート: 判断 300"/>
        <xdr:cNvSpPr/>
      </xdr:nvSpPr>
      <xdr:spPr>
        <a:xfrm>
          <a:off x="1079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64044</xdr:rowOff>
    </xdr:from>
    <xdr:to>
      <xdr:col>24</xdr:col>
      <xdr:colOff>114300</xdr:colOff>
      <xdr:row>79</xdr:row>
      <xdr:rowOff>165644</xdr:rowOff>
    </xdr:to>
    <xdr:sp macro="" textlink="">
      <xdr:nvSpPr>
        <xdr:cNvPr id="307" name="楕円 306"/>
        <xdr:cNvSpPr/>
      </xdr:nvSpPr>
      <xdr:spPr>
        <a:xfrm>
          <a:off x="45847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86921</xdr:rowOff>
    </xdr:from>
    <xdr:ext cx="405111" cy="259045"/>
    <xdr:sp macro="" textlink="">
      <xdr:nvSpPr>
        <xdr:cNvPr id="308" name="【福祉施設】&#10;有形固定資産減価償却率該当値テキスト"/>
        <xdr:cNvSpPr txBox="1"/>
      </xdr:nvSpPr>
      <xdr:spPr>
        <a:xfrm>
          <a:off x="4673600" y="1346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37919</xdr:rowOff>
    </xdr:from>
    <xdr:to>
      <xdr:col>20</xdr:col>
      <xdr:colOff>38100</xdr:colOff>
      <xdr:row>79</xdr:row>
      <xdr:rowOff>139519</xdr:rowOff>
    </xdr:to>
    <xdr:sp macro="" textlink="">
      <xdr:nvSpPr>
        <xdr:cNvPr id="309" name="楕円 308"/>
        <xdr:cNvSpPr/>
      </xdr:nvSpPr>
      <xdr:spPr>
        <a:xfrm>
          <a:off x="3746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88719</xdr:rowOff>
    </xdr:from>
    <xdr:to>
      <xdr:col>24</xdr:col>
      <xdr:colOff>63500</xdr:colOff>
      <xdr:row>79</xdr:row>
      <xdr:rowOff>114844</xdr:rowOff>
    </xdr:to>
    <xdr:cxnSp macro="">
      <xdr:nvCxnSpPr>
        <xdr:cNvPr id="310" name="直線コネクタ 309"/>
        <xdr:cNvCxnSpPr/>
      </xdr:nvCxnSpPr>
      <xdr:spPr>
        <a:xfrm>
          <a:off x="3797300" y="136332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11" name="楕円 310"/>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88719</xdr:rowOff>
    </xdr:to>
    <xdr:cxnSp macro="">
      <xdr:nvCxnSpPr>
        <xdr:cNvPr id="312" name="直線コネクタ 311"/>
        <xdr:cNvCxnSpPr/>
      </xdr:nvCxnSpPr>
      <xdr:spPr>
        <a:xfrm>
          <a:off x="2908300" y="1354836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85271</xdr:rowOff>
    </xdr:from>
    <xdr:to>
      <xdr:col>10</xdr:col>
      <xdr:colOff>165100</xdr:colOff>
      <xdr:row>79</xdr:row>
      <xdr:rowOff>15421</xdr:rowOff>
    </xdr:to>
    <xdr:sp macro="" textlink="">
      <xdr:nvSpPr>
        <xdr:cNvPr id="313" name="楕円 312"/>
        <xdr:cNvSpPr/>
      </xdr:nvSpPr>
      <xdr:spPr>
        <a:xfrm>
          <a:off x="1968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136071</xdr:rowOff>
    </xdr:from>
    <xdr:to>
      <xdr:col>15</xdr:col>
      <xdr:colOff>50800</xdr:colOff>
      <xdr:row>79</xdr:row>
      <xdr:rowOff>3811</xdr:rowOff>
    </xdr:to>
    <xdr:cxnSp macro="">
      <xdr:nvCxnSpPr>
        <xdr:cNvPr id="314" name="直線コネクタ 313"/>
        <xdr:cNvCxnSpPr/>
      </xdr:nvCxnSpPr>
      <xdr:spPr>
        <a:xfrm>
          <a:off x="2019300" y="135091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23223</xdr:rowOff>
    </xdr:from>
    <xdr:to>
      <xdr:col>6</xdr:col>
      <xdr:colOff>38100</xdr:colOff>
      <xdr:row>78</xdr:row>
      <xdr:rowOff>124823</xdr:rowOff>
    </xdr:to>
    <xdr:sp macro="" textlink="">
      <xdr:nvSpPr>
        <xdr:cNvPr id="315" name="楕円 314"/>
        <xdr:cNvSpPr/>
      </xdr:nvSpPr>
      <xdr:spPr>
        <a:xfrm>
          <a:off x="1079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74023</xdr:rowOff>
    </xdr:from>
    <xdr:to>
      <xdr:col>10</xdr:col>
      <xdr:colOff>114300</xdr:colOff>
      <xdr:row>78</xdr:row>
      <xdr:rowOff>136071</xdr:rowOff>
    </xdr:to>
    <xdr:cxnSp macro="">
      <xdr:nvCxnSpPr>
        <xdr:cNvPr id="316" name="直線コネクタ 315"/>
        <xdr:cNvCxnSpPr/>
      </xdr:nvCxnSpPr>
      <xdr:spPr>
        <a:xfrm>
          <a:off x="1130300" y="1344712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7" name="n_1aveValue【福祉施設】&#10;有形固定資産減価償却率"/>
        <xdr:cNvSpPr txBox="1"/>
      </xdr:nvSpPr>
      <xdr:spPr>
        <a:xfrm>
          <a:off x="3582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117583</xdr:rowOff>
    </xdr:from>
    <xdr:ext cx="405111" cy="259045"/>
    <xdr:sp macro="" textlink="">
      <xdr:nvSpPr>
        <xdr:cNvPr id="318" name="n_2aveValue【福祉施設】&#10;有形固定資産減価償却率"/>
        <xdr:cNvSpPr txBox="1"/>
      </xdr:nvSpPr>
      <xdr:spPr>
        <a:xfrm>
          <a:off x="27057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9" name="n_3aveValue【福祉施設】&#10;有形固定資産減価償却率"/>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65332</xdr:rowOff>
    </xdr:from>
    <xdr:ext cx="405111" cy="259045"/>
    <xdr:sp macro="" textlink="">
      <xdr:nvSpPr>
        <xdr:cNvPr id="320" name="n_4aveValue【福祉施設】&#10;有形固定資産減価償却率"/>
        <xdr:cNvSpPr txBox="1"/>
      </xdr:nvSpPr>
      <xdr:spPr>
        <a:xfrm>
          <a:off x="927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156046</xdr:rowOff>
    </xdr:from>
    <xdr:ext cx="405111" cy="259045"/>
    <xdr:sp macro="" textlink="">
      <xdr:nvSpPr>
        <xdr:cNvPr id="321" name="n_1mainValue【福祉施設】&#10;有形固定資産減価償却率"/>
        <xdr:cNvSpPr txBox="1"/>
      </xdr:nvSpPr>
      <xdr:spPr>
        <a:xfrm>
          <a:off x="3582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22" name="n_2mainValue【福祉施設】&#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31948</xdr:rowOff>
    </xdr:from>
    <xdr:ext cx="405111" cy="259045"/>
    <xdr:sp macro="" textlink="">
      <xdr:nvSpPr>
        <xdr:cNvPr id="323" name="n_3mainValue【福祉施設】&#10;有形固定資産減価償却率"/>
        <xdr:cNvSpPr txBox="1"/>
      </xdr:nvSpPr>
      <xdr:spPr>
        <a:xfrm>
          <a:off x="1816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141350</xdr:rowOff>
    </xdr:from>
    <xdr:ext cx="405111" cy="259045"/>
    <xdr:sp macro="" textlink="">
      <xdr:nvSpPr>
        <xdr:cNvPr id="324" name="n_4mainValue【福祉施設】&#10;有形固定資産減価償却率"/>
        <xdr:cNvSpPr txBox="1"/>
      </xdr:nvSpPr>
      <xdr:spPr>
        <a:xfrm>
          <a:off x="927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50" name="直線コネクタ 349"/>
        <xdr:cNvCxnSpPr/>
      </xdr:nvCxnSpPr>
      <xdr:spPr>
        <a:xfrm flipV="1">
          <a:off x="10476865" y="13394871"/>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3"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4" name="直線コネクタ 353"/>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5" name="【福祉施設】&#10;一人当たり面積平均値テキスト"/>
        <xdr:cNvSpPr txBox="1"/>
      </xdr:nvSpPr>
      <xdr:spPr>
        <a:xfrm>
          <a:off x="105156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6" name="フローチャート: 判断 355"/>
        <xdr:cNvSpPr/>
      </xdr:nvSpPr>
      <xdr:spPr>
        <a:xfrm>
          <a:off x="10426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xdr:cNvSpPr/>
      </xdr:nvSpPr>
      <xdr:spPr>
        <a:xfrm>
          <a:off x="869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9" name="フローチャート: 判断 358"/>
        <xdr:cNvSpPr/>
      </xdr:nvSpPr>
      <xdr:spPr>
        <a:xfrm>
          <a:off x="781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66" name="楕円 365"/>
        <xdr:cNvSpPr/>
      </xdr:nvSpPr>
      <xdr:spPr>
        <a:xfrm>
          <a:off x="10426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55534</xdr:rowOff>
    </xdr:from>
    <xdr:ext cx="469744" cy="259045"/>
    <xdr:sp macro="" textlink="">
      <xdr:nvSpPr>
        <xdr:cNvPr id="367" name="【福祉施設】&#10;一人当たり面積該当値テキスト"/>
        <xdr:cNvSpPr txBox="1"/>
      </xdr:nvSpPr>
      <xdr:spPr>
        <a:xfrm>
          <a:off x="10515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368" name="楕円 367"/>
        <xdr:cNvSpPr/>
      </xdr:nvSpPr>
      <xdr:spPr>
        <a:xfrm>
          <a:off x="958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83</xdr:row>
      <xdr:rowOff>127907</xdr:rowOff>
    </xdr:to>
    <xdr:cxnSp macro="">
      <xdr:nvCxnSpPr>
        <xdr:cNvPr id="369" name="直線コネクタ 368"/>
        <xdr:cNvCxnSpPr/>
      </xdr:nvCxnSpPr>
      <xdr:spPr>
        <a:xfrm>
          <a:off x="9639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60779</xdr:rowOff>
    </xdr:from>
    <xdr:to>
      <xdr:col>46</xdr:col>
      <xdr:colOff>38100</xdr:colOff>
      <xdr:row>83</xdr:row>
      <xdr:rowOff>162379</xdr:rowOff>
    </xdr:to>
    <xdr:sp macro="" textlink="">
      <xdr:nvSpPr>
        <xdr:cNvPr id="370" name="楕円 369"/>
        <xdr:cNvSpPr/>
      </xdr:nvSpPr>
      <xdr:spPr>
        <a:xfrm>
          <a:off x="8699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111579</xdr:rowOff>
    </xdr:from>
    <xdr:to>
      <xdr:col>50</xdr:col>
      <xdr:colOff>114300</xdr:colOff>
      <xdr:row>83</xdr:row>
      <xdr:rowOff>127907</xdr:rowOff>
    </xdr:to>
    <xdr:cxnSp macro="">
      <xdr:nvCxnSpPr>
        <xdr:cNvPr id="371" name="直線コネクタ 370"/>
        <xdr:cNvCxnSpPr/>
      </xdr:nvCxnSpPr>
      <xdr:spPr>
        <a:xfrm>
          <a:off x="8750300" y="143419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72" name="楕円 371"/>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111579</xdr:rowOff>
    </xdr:to>
    <xdr:cxnSp macro="">
      <xdr:nvCxnSpPr>
        <xdr:cNvPr id="373" name="直線コネクタ 372"/>
        <xdr:cNvCxnSpPr/>
      </xdr:nvCxnSpPr>
      <xdr:spPr>
        <a:xfrm>
          <a:off x="7861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74" name="楕円 373"/>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95250</xdr:rowOff>
    </xdr:to>
    <xdr:cxnSp macro="">
      <xdr:nvCxnSpPr>
        <xdr:cNvPr id="375" name="直線コネクタ 374"/>
        <xdr:cNvCxnSpPr/>
      </xdr:nvCxnSpPr>
      <xdr:spPr>
        <a:xfrm>
          <a:off x="6972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xdr:cNvSpPr txBox="1"/>
      </xdr:nvSpPr>
      <xdr:spPr>
        <a:xfrm>
          <a:off x="9391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7" name="n_2aveValue【福祉施設】&#10;一人当たり面積"/>
        <xdr:cNvSpPr txBox="1"/>
      </xdr:nvSpPr>
      <xdr:spPr>
        <a:xfrm>
          <a:off x="8515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8" name="n_3aveValue【福祉施設】&#10;一人当たり面積"/>
        <xdr:cNvSpPr txBox="1"/>
      </xdr:nvSpPr>
      <xdr:spPr>
        <a:xfrm>
          <a:off x="7626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9" name="n_4aveValue【福祉施設】&#10;一人当たり面積"/>
        <xdr:cNvSpPr txBox="1"/>
      </xdr:nvSpPr>
      <xdr:spPr>
        <a:xfrm>
          <a:off x="6737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169834</xdr:rowOff>
    </xdr:from>
    <xdr:ext cx="469744" cy="259045"/>
    <xdr:sp macro="" textlink="">
      <xdr:nvSpPr>
        <xdr:cNvPr id="380" name="n_1mainValue【福祉施設】&#10;一人当たり面積"/>
        <xdr:cNvSpPr txBox="1"/>
      </xdr:nvSpPr>
      <xdr:spPr>
        <a:xfrm>
          <a:off x="9391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153506</xdr:rowOff>
    </xdr:from>
    <xdr:ext cx="469744" cy="259045"/>
    <xdr:sp macro="" textlink="">
      <xdr:nvSpPr>
        <xdr:cNvPr id="381" name="n_2mainValue【福祉施設】&#10;一人当たり面積"/>
        <xdr:cNvSpPr txBox="1"/>
      </xdr:nvSpPr>
      <xdr:spPr>
        <a:xfrm>
          <a:off x="85154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82" name="n_3main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83" name="n_4main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8" name="直線コネクタ 407"/>
        <xdr:cNvCxnSpPr/>
      </xdr:nvCxnSpPr>
      <xdr:spPr>
        <a:xfrm flipV="1">
          <a:off x="4634865" y="1729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11" name="【市民会館】&#10;有形固定資産減価償却率最大値テキスト"/>
        <xdr:cNvSpPr txBox="1"/>
      </xdr:nvSpPr>
      <xdr:spPr>
        <a:xfrm>
          <a:off x="4673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2" name="直線コネクタ 411"/>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34307</xdr:rowOff>
    </xdr:from>
    <xdr:ext cx="405111" cy="259045"/>
    <xdr:sp macro="" textlink="">
      <xdr:nvSpPr>
        <xdr:cNvPr id="413" name="【市民会館】&#10;有形固定資産減価償却率平均値テキスト"/>
        <xdr:cNvSpPr txBox="1"/>
      </xdr:nvSpPr>
      <xdr:spPr>
        <a:xfrm>
          <a:off x="4673600" y="1769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4" name="フローチャート: 判断 413"/>
        <xdr:cNvSpPr/>
      </xdr:nvSpPr>
      <xdr:spPr>
        <a:xfrm>
          <a:off x="45847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5" name="フローチャート: 判断 414"/>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6" name="フローチャート: 判断 415"/>
        <xdr:cNvSpPr/>
      </xdr:nvSpPr>
      <xdr:spPr>
        <a:xfrm>
          <a:off x="2857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7" name="フローチャート: 判断 416"/>
        <xdr:cNvSpPr/>
      </xdr:nvSpPr>
      <xdr:spPr>
        <a:xfrm>
          <a:off x="1968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8" name="フローチャート: 判断 417"/>
        <xdr:cNvSpPr/>
      </xdr:nvSpPr>
      <xdr:spPr>
        <a:xfrm>
          <a:off x="1079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137795</xdr:rowOff>
    </xdr:from>
    <xdr:to>
      <xdr:col>24</xdr:col>
      <xdr:colOff>114300</xdr:colOff>
      <xdr:row>103</xdr:row>
      <xdr:rowOff>67945</xdr:rowOff>
    </xdr:to>
    <xdr:sp macro="" textlink="">
      <xdr:nvSpPr>
        <xdr:cNvPr id="424" name="楕円 423"/>
        <xdr:cNvSpPr/>
      </xdr:nvSpPr>
      <xdr:spPr>
        <a:xfrm>
          <a:off x="45847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160672</xdr:rowOff>
    </xdr:from>
    <xdr:ext cx="405111" cy="259045"/>
    <xdr:sp macro="" textlink="">
      <xdr:nvSpPr>
        <xdr:cNvPr id="425" name="【市民会館】&#10;有形固定資産減価償却率該当値テキスト"/>
        <xdr:cNvSpPr txBox="1"/>
      </xdr:nvSpPr>
      <xdr:spPr>
        <a:xfrm>
          <a:off x="4673600"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88264</xdr:rowOff>
    </xdr:from>
    <xdr:to>
      <xdr:col>20</xdr:col>
      <xdr:colOff>38100</xdr:colOff>
      <xdr:row>103</xdr:row>
      <xdr:rowOff>18414</xdr:rowOff>
    </xdr:to>
    <xdr:sp macro="" textlink="">
      <xdr:nvSpPr>
        <xdr:cNvPr id="426" name="楕円 425"/>
        <xdr:cNvSpPr/>
      </xdr:nvSpPr>
      <xdr:spPr>
        <a:xfrm>
          <a:off x="3746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139064</xdr:rowOff>
    </xdr:from>
    <xdr:to>
      <xdr:col>24</xdr:col>
      <xdr:colOff>63500</xdr:colOff>
      <xdr:row>103</xdr:row>
      <xdr:rowOff>17145</xdr:rowOff>
    </xdr:to>
    <xdr:cxnSp macro="">
      <xdr:nvCxnSpPr>
        <xdr:cNvPr id="427" name="直線コネクタ 426"/>
        <xdr:cNvCxnSpPr/>
      </xdr:nvCxnSpPr>
      <xdr:spPr>
        <a:xfrm>
          <a:off x="3797300" y="176269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40639</xdr:rowOff>
    </xdr:from>
    <xdr:to>
      <xdr:col>15</xdr:col>
      <xdr:colOff>101600</xdr:colOff>
      <xdr:row>102</xdr:row>
      <xdr:rowOff>142239</xdr:rowOff>
    </xdr:to>
    <xdr:sp macro="" textlink="">
      <xdr:nvSpPr>
        <xdr:cNvPr id="428" name="楕円 427"/>
        <xdr:cNvSpPr/>
      </xdr:nvSpPr>
      <xdr:spPr>
        <a:xfrm>
          <a:off x="2857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91439</xdr:rowOff>
    </xdr:from>
    <xdr:to>
      <xdr:col>19</xdr:col>
      <xdr:colOff>177800</xdr:colOff>
      <xdr:row>102</xdr:row>
      <xdr:rowOff>139064</xdr:rowOff>
    </xdr:to>
    <xdr:cxnSp macro="">
      <xdr:nvCxnSpPr>
        <xdr:cNvPr id="429" name="直線コネクタ 428"/>
        <xdr:cNvCxnSpPr/>
      </xdr:nvCxnSpPr>
      <xdr:spPr>
        <a:xfrm>
          <a:off x="2908300" y="175793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156845</xdr:rowOff>
    </xdr:from>
    <xdr:to>
      <xdr:col>10</xdr:col>
      <xdr:colOff>165100</xdr:colOff>
      <xdr:row>102</xdr:row>
      <xdr:rowOff>86995</xdr:rowOff>
    </xdr:to>
    <xdr:sp macro="" textlink="">
      <xdr:nvSpPr>
        <xdr:cNvPr id="430" name="楕円 429"/>
        <xdr:cNvSpPr/>
      </xdr:nvSpPr>
      <xdr:spPr>
        <a:xfrm>
          <a:off x="1968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36195</xdr:rowOff>
    </xdr:from>
    <xdr:to>
      <xdr:col>15</xdr:col>
      <xdr:colOff>50800</xdr:colOff>
      <xdr:row>102</xdr:row>
      <xdr:rowOff>91439</xdr:rowOff>
    </xdr:to>
    <xdr:cxnSp macro="">
      <xdr:nvCxnSpPr>
        <xdr:cNvPr id="431" name="直線コネクタ 430"/>
        <xdr:cNvCxnSpPr/>
      </xdr:nvCxnSpPr>
      <xdr:spPr>
        <a:xfrm>
          <a:off x="2019300" y="175240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32" name="楕円 431"/>
        <xdr:cNvSpPr/>
      </xdr:nvSpPr>
      <xdr:spPr>
        <a:xfrm>
          <a:off x="1079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36195</xdr:rowOff>
    </xdr:from>
    <xdr:to>
      <xdr:col>10</xdr:col>
      <xdr:colOff>114300</xdr:colOff>
      <xdr:row>103</xdr:row>
      <xdr:rowOff>45720</xdr:rowOff>
    </xdr:to>
    <xdr:cxnSp macro="">
      <xdr:nvCxnSpPr>
        <xdr:cNvPr id="433" name="直線コネクタ 432"/>
        <xdr:cNvCxnSpPr/>
      </xdr:nvCxnSpPr>
      <xdr:spPr>
        <a:xfrm flipV="1">
          <a:off x="1130300" y="1752409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34" name="n_1ave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435" name="n_2aveValue【市民会館】&#10;有形固定資産減価償却率"/>
        <xdr:cNvSpPr txBox="1"/>
      </xdr:nvSpPr>
      <xdr:spPr>
        <a:xfrm>
          <a:off x="2705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112413</xdr:rowOff>
    </xdr:from>
    <xdr:ext cx="405111" cy="259045"/>
    <xdr:sp macro="" textlink="">
      <xdr:nvSpPr>
        <xdr:cNvPr id="436" name="n_3aveValue【市民会館】&#10;有形固定資産減価償却率"/>
        <xdr:cNvSpPr txBox="1"/>
      </xdr:nvSpPr>
      <xdr:spPr>
        <a:xfrm>
          <a:off x="18167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89552</xdr:rowOff>
    </xdr:from>
    <xdr:ext cx="405111" cy="259045"/>
    <xdr:sp macro="" textlink="">
      <xdr:nvSpPr>
        <xdr:cNvPr id="437" name="n_4aveValue【市民会館】&#10;有形固定資産減価償却率"/>
        <xdr:cNvSpPr txBox="1"/>
      </xdr:nvSpPr>
      <xdr:spPr>
        <a:xfrm>
          <a:off x="92774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34941</xdr:rowOff>
    </xdr:from>
    <xdr:ext cx="405111" cy="259045"/>
    <xdr:sp macro="" textlink="">
      <xdr:nvSpPr>
        <xdr:cNvPr id="438" name="n_1mainValue【市民会館】&#10;有形固定資産減価償却率"/>
        <xdr:cNvSpPr txBox="1"/>
      </xdr:nvSpPr>
      <xdr:spPr>
        <a:xfrm>
          <a:off x="35820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158766</xdr:rowOff>
    </xdr:from>
    <xdr:ext cx="405111" cy="259045"/>
    <xdr:sp macro="" textlink="">
      <xdr:nvSpPr>
        <xdr:cNvPr id="439" name="n_2mainValue【市民会館】&#10;有形固定資産減価償却率"/>
        <xdr:cNvSpPr txBox="1"/>
      </xdr:nvSpPr>
      <xdr:spPr>
        <a:xfrm>
          <a:off x="2705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103522</xdr:rowOff>
    </xdr:from>
    <xdr:ext cx="405111" cy="259045"/>
    <xdr:sp macro="" textlink="">
      <xdr:nvSpPr>
        <xdr:cNvPr id="440" name="n_3mainValue【市民会館】&#10;有形固定資産減価償却率"/>
        <xdr:cNvSpPr txBox="1"/>
      </xdr:nvSpPr>
      <xdr:spPr>
        <a:xfrm>
          <a:off x="1816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41" name="n_4main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3" name="直線コネクタ 462"/>
        <xdr:cNvCxnSpPr/>
      </xdr:nvCxnSpPr>
      <xdr:spPr>
        <a:xfrm flipV="1">
          <a:off x="10476865" y="1752752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xdr:cNvSpPr txBox="1"/>
      </xdr:nvSpPr>
      <xdr:spPr>
        <a:xfrm>
          <a:off x="10515600"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xdr:cNvCxnSpPr/>
      </xdr:nvCxnSpPr>
      <xdr:spPr>
        <a:xfrm>
          <a:off x="10388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6" name="【市民会館】&#10;一人当たり面積最大値テキスト"/>
        <xdr:cNvSpPr txBox="1"/>
      </xdr:nvSpPr>
      <xdr:spPr>
        <a:xfrm>
          <a:off x="105156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7" name="直線コネクタ 466"/>
        <xdr:cNvCxnSpPr/>
      </xdr:nvCxnSpPr>
      <xdr:spPr>
        <a:xfrm>
          <a:off x="10388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8" name="【市民会館】&#10;一人当たり面積平均値テキスト"/>
        <xdr:cNvSpPr txBox="1"/>
      </xdr:nvSpPr>
      <xdr:spPr>
        <a:xfrm>
          <a:off x="10515600" y="1805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xdr:cNvSpPr/>
      </xdr:nvSpPr>
      <xdr:spPr>
        <a:xfrm>
          <a:off x="10426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71" name="フローチャート: 判断 470"/>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2" name="フローチャート: 判断 471"/>
        <xdr:cNvSpPr/>
      </xdr:nvSpPr>
      <xdr:spPr>
        <a:xfrm>
          <a:off x="781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107696</xdr:rowOff>
    </xdr:from>
    <xdr:to>
      <xdr:col>55</xdr:col>
      <xdr:colOff>50800</xdr:colOff>
      <xdr:row>107</xdr:row>
      <xdr:rowOff>37846</xdr:rowOff>
    </xdr:to>
    <xdr:sp macro="" textlink="">
      <xdr:nvSpPr>
        <xdr:cNvPr id="479" name="楕円 478"/>
        <xdr:cNvSpPr/>
      </xdr:nvSpPr>
      <xdr:spPr>
        <a:xfrm>
          <a:off x="10426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86123</xdr:rowOff>
    </xdr:from>
    <xdr:ext cx="469744" cy="259045"/>
    <xdr:sp macro="" textlink="">
      <xdr:nvSpPr>
        <xdr:cNvPr id="480" name="【市民会館】&#10;一人当たり面積該当値テキスト"/>
        <xdr:cNvSpPr txBox="1"/>
      </xdr:nvSpPr>
      <xdr:spPr>
        <a:xfrm>
          <a:off x="10515600"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103124</xdr:rowOff>
    </xdr:from>
    <xdr:to>
      <xdr:col>50</xdr:col>
      <xdr:colOff>165100</xdr:colOff>
      <xdr:row>107</xdr:row>
      <xdr:rowOff>33274</xdr:rowOff>
    </xdr:to>
    <xdr:sp macro="" textlink="">
      <xdr:nvSpPr>
        <xdr:cNvPr id="481" name="楕円 480"/>
        <xdr:cNvSpPr/>
      </xdr:nvSpPr>
      <xdr:spPr>
        <a:xfrm>
          <a:off x="9588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153924</xdr:rowOff>
    </xdr:from>
    <xdr:to>
      <xdr:col>55</xdr:col>
      <xdr:colOff>0</xdr:colOff>
      <xdr:row>106</xdr:row>
      <xdr:rowOff>158496</xdr:rowOff>
    </xdr:to>
    <xdr:cxnSp macro="">
      <xdr:nvCxnSpPr>
        <xdr:cNvPr id="482" name="直線コネクタ 481"/>
        <xdr:cNvCxnSpPr/>
      </xdr:nvCxnSpPr>
      <xdr:spPr>
        <a:xfrm>
          <a:off x="9639300" y="1832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103124</xdr:rowOff>
    </xdr:from>
    <xdr:to>
      <xdr:col>46</xdr:col>
      <xdr:colOff>38100</xdr:colOff>
      <xdr:row>107</xdr:row>
      <xdr:rowOff>33274</xdr:rowOff>
    </xdr:to>
    <xdr:sp macro="" textlink="">
      <xdr:nvSpPr>
        <xdr:cNvPr id="483" name="楕円 482"/>
        <xdr:cNvSpPr/>
      </xdr:nvSpPr>
      <xdr:spPr>
        <a:xfrm>
          <a:off x="8699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153924</xdr:rowOff>
    </xdr:from>
    <xdr:to>
      <xdr:col>50</xdr:col>
      <xdr:colOff>114300</xdr:colOff>
      <xdr:row>106</xdr:row>
      <xdr:rowOff>153924</xdr:rowOff>
    </xdr:to>
    <xdr:cxnSp macro="">
      <xdr:nvCxnSpPr>
        <xdr:cNvPr id="484" name="直線コネクタ 483"/>
        <xdr:cNvCxnSpPr/>
      </xdr:nvCxnSpPr>
      <xdr:spPr>
        <a:xfrm>
          <a:off x="8750300" y="1832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98552</xdr:rowOff>
    </xdr:from>
    <xdr:to>
      <xdr:col>41</xdr:col>
      <xdr:colOff>101600</xdr:colOff>
      <xdr:row>107</xdr:row>
      <xdr:rowOff>28702</xdr:rowOff>
    </xdr:to>
    <xdr:sp macro="" textlink="">
      <xdr:nvSpPr>
        <xdr:cNvPr id="485" name="楕円 484"/>
        <xdr:cNvSpPr/>
      </xdr:nvSpPr>
      <xdr:spPr>
        <a:xfrm>
          <a:off x="7810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149352</xdr:rowOff>
    </xdr:from>
    <xdr:to>
      <xdr:col>45</xdr:col>
      <xdr:colOff>177800</xdr:colOff>
      <xdr:row>106</xdr:row>
      <xdr:rowOff>153924</xdr:rowOff>
    </xdr:to>
    <xdr:cxnSp macro="">
      <xdr:nvCxnSpPr>
        <xdr:cNvPr id="486" name="直線コネクタ 485"/>
        <xdr:cNvCxnSpPr/>
      </xdr:nvCxnSpPr>
      <xdr:spPr>
        <a:xfrm>
          <a:off x="7861300" y="1832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157987</xdr:rowOff>
    </xdr:from>
    <xdr:to>
      <xdr:col>36</xdr:col>
      <xdr:colOff>165100</xdr:colOff>
      <xdr:row>107</xdr:row>
      <xdr:rowOff>88137</xdr:rowOff>
    </xdr:to>
    <xdr:sp macro="" textlink="">
      <xdr:nvSpPr>
        <xdr:cNvPr id="487" name="楕円 486"/>
        <xdr:cNvSpPr/>
      </xdr:nvSpPr>
      <xdr:spPr>
        <a:xfrm>
          <a:off x="6921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149352</xdr:rowOff>
    </xdr:from>
    <xdr:to>
      <xdr:col>41</xdr:col>
      <xdr:colOff>50800</xdr:colOff>
      <xdr:row>107</xdr:row>
      <xdr:rowOff>37337</xdr:rowOff>
    </xdr:to>
    <xdr:cxnSp macro="">
      <xdr:nvCxnSpPr>
        <xdr:cNvPr id="488" name="直線コネクタ 487"/>
        <xdr:cNvCxnSpPr/>
      </xdr:nvCxnSpPr>
      <xdr:spPr>
        <a:xfrm flipV="1">
          <a:off x="6972300" y="18323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9" name="n_1aveValue【市民会館】&#10;一人当たり面積"/>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90"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91" name="n_3aveValue【市民会館】&#10;一人当たり面積"/>
        <xdr:cNvSpPr txBox="1"/>
      </xdr:nvSpPr>
      <xdr:spPr>
        <a:xfrm>
          <a:off x="7626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2"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24401</xdr:rowOff>
    </xdr:from>
    <xdr:ext cx="469744" cy="259045"/>
    <xdr:sp macro="" textlink="">
      <xdr:nvSpPr>
        <xdr:cNvPr id="493" name="n_1mainValue【市民会館】&#10;一人当たり面積"/>
        <xdr:cNvSpPr txBox="1"/>
      </xdr:nvSpPr>
      <xdr:spPr>
        <a:xfrm>
          <a:off x="9391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24401</xdr:rowOff>
    </xdr:from>
    <xdr:ext cx="469744" cy="259045"/>
    <xdr:sp macro="" textlink="">
      <xdr:nvSpPr>
        <xdr:cNvPr id="494" name="n_2mainValue【市民会館】&#10;一人当たり面積"/>
        <xdr:cNvSpPr txBox="1"/>
      </xdr:nvSpPr>
      <xdr:spPr>
        <a:xfrm>
          <a:off x="8515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95" name="n_3mainValue【市民会館】&#10;一人当たり面積"/>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79264</xdr:rowOff>
    </xdr:from>
    <xdr:ext cx="469744" cy="259045"/>
    <xdr:sp macro="" textlink="">
      <xdr:nvSpPr>
        <xdr:cNvPr id="496" name="n_4mainValue【市民会館】&#10;一人当たり面積"/>
        <xdr:cNvSpPr txBox="1"/>
      </xdr:nvSpPr>
      <xdr:spPr>
        <a:xfrm>
          <a:off x="6737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9" name="直線コネクタ 518"/>
        <xdr:cNvCxnSpPr/>
      </xdr:nvCxnSpPr>
      <xdr:spPr>
        <a:xfrm flipV="1">
          <a:off x="16318864" y="58140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20" name="【一般廃棄物処理施設】&#10;有形固定資産減価償却率最小値テキスト"/>
        <xdr:cNvSpPr txBox="1"/>
      </xdr:nvSpPr>
      <xdr:spPr>
        <a:xfrm>
          <a:off x="16357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21" name="直線コネクタ 520"/>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2"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3" name="直線コネクタ 522"/>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6" name="フローチャート: 判断 525"/>
        <xdr:cNvSpPr/>
      </xdr:nvSpPr>
      <xdr:spPr>
        <a:xfrm>
          <a:off x="15430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7" name="フローチャート: 判断 526"/>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8" name="フローチャート: 判断 527"/>
        <xdr:cNvSpPr/>
      </xdr:nvSpPr>
      <xdr:spPr>
        <a:xfrm>
          <a:off x="136525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9" name="フローチャート: 判断 528"/>
        <xdr:cNvSpPr/>
      </xdr:nvSpPr>
      <xdr:spPr>
        <a:xfrm>
          <a:off x="12763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535" name="楕円 534"/>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536" name="【一般廃棄物処理施設】&#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68834</xdr:rowOff>
    </xdr:from>
    <xdr:to>
      <xdr:col>81</xdr:col>
      <xdr:colOff>101600</xdr:colOff>
      <xdr:row>39</xdr:row>
      <xdr:rowOff>170434</xdr:rowOff>
    </xdr:to>
    <xdr:sp macro="" textlink="">
      <xdr:nvSpPr>
        <xdr:cNvPr id="537" name="楕円 536"/>
        <xdr:cNvSpPr/>
      </xdr:nvSpPr>
      <xdr:spPr>
        <a:xfrm>
          <a:off x="15430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119634</xdr:rowOff>
    </xdr:from>
    <xdr:to>
      <xdr:col>85</xdr:col>
      <xdr:colOff>127000</xdr:colOff>
      <xdr:row>40</xdr:row>
      <xdr:rowOff>30480</xdr:rowOff>
    </xdr:to>
    <xdr:cxnSp macro="">
      <xdr:nvCxnSpPr>
        <xdr:cNvPr id="538" name="直線コネクタ 537"/>
        <xdr:cNvCxnSpPr/>
      </xdr:nvCxnSpPr>
      <xdr:spPr>
        <a:xfrm>
          <a:off x="15481300" y="68061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109982</xdr:rowOff>
    </xdr:from>
    <xdr:to>
      <xdr:col>76</xdr:col>
      <xdr:colOff>165100</xdr:colOff>
      <xdr:row>40</xdr:row>
      <xdr:rowOff>40132</xdr:rowOff>
    </xdr:to>
    <xdr:sp macro="" textlink="">
      <xdr:nvSpPr>
        <xdr:cNvPr id="539" name="楕円 538"/>
        <xdr:cNvSpPr/>
      </xdr:nvSpPr>
      <xdr:spPr>
        <a:xfrm>
          <a:off x="14541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119634</xdr:rowOff>
    </xdr:from>
    <xdr:to>
      <xdr:col>81</xdr:col>
      <xdr:colOff>50800</xdr:colOff>
      <xdr:row>39</xdr:row>
      <xdr:rowOff>160782</xdr:rowOff>
    </xdr:to>
    <xdr:cxnSp macro="">
      <xdr:nvCxnSpPr>
        <xdr:cNvPr id="540" name="直線コネクタ 539"/>
        <xdr:cNvCxnSpPr/>
      </xdr:nvCxnSpPr>
      <xdr:spPr>
        <a:xfrm flipV="1">
          <a:off x="14592300" y="6806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9398</xdr:rowOff>
    </xdr:from>
    <xdr:to>
      <xdr:col>72</xdr:col>
      <xdr:colOff>38100</xdr:colOff>
      <xdr:row>39</xdr:row>
      <xdr:rowOff>110998</xdr:rowOff>
    </xdr:to>
    <xdr:sp macro="" textlink="">
      <xdr:nvSpPr>
        <xdr:cNvPr id="541" name="楕円 540"/>
        <xdr:cNvSpPr/>
      </xdr:nvSpPr>
      <xdr:spPr>
        <a:xfrm>
          <a:off x="1365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60198</xdr:rowOff>
    </xdr:from>
    <xdr:to>
      <xdr:col>76</xdr:col>
      <xdr:colOff>114300</xdr:colOff>
      <xdr:row>39</xdr:row>
      <xdr:rowOff>160782</xdr:rowOff>
    </xdr:to>
    <xdr:cxnSp macro="">
      <xdr:nvCxnSpPr>
        <xdr:cNvPr id="542" name="直線コネクタ 541"/>
        <xdr:cNvCxnSpPr/>
      </xdr:nvCxnSpPr>
      <xdr:spPr>
        <a:xfrm>
          <a:off x="13703300" y="6746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103124</xdr:rowOff>
    </xdr:from>
    <xdr:to>
      <xdr:col>67</xdr:col>
      <xdr:colOff>101600</xdr:colOff>
      <xdr:row>39</xdr:row>
      <xdr:rowOff>33274</xdr:rowOff>
    </xdr:to>
    <xdr:sp macro="" textlink="">
      <xdr:nvSpPr>
        <xdr:cNvPr id="543" name="楕円 542"/>
        <xdr:cNvSpPr/>
      </xdr:nvSpPr>
      <xdr:spPr>
        <a:xfrm>
          <a:off x="12763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153924</xdr:rowOff>
    </xdr:from>
    <xdr:to>
      <xdr:col>71</xdr:col>
      <xdr:colOff>177800</xdr:colOff>
      <xdr:row>39</xdr:row>
      <xdr:rowOff>60198</xdr:rowOff>
    </xdr:to>
    <xdr:cxnSp macro="">
      <xdr:nvCxnSpPr>
        <xdr:cNvPr id="544" name="直線コネクタ 543"/>
        <xdr:cNvCxnSpPr/>
      </xdr:nvCxnSpPr>
      <xdr:spPr>
        <a:xfrm>
          <a:off x="12814300" y="66690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152671</xdr:rowOff>
    </xdr:from>
    <xdr:ext cx="405111" cy="259045"/>
    <xdr:sp macro="" textlink="">
      <xdr:nvSpPr>
        <xdr:cNvPr id="545" name="n_1aveValue【一般廃棄物処理施設】&#10;有形固定資産減価償却率"/>
        <xdr:cNvSpPr txBox="1"/>
      </xdr:nvSpPr>
      <xdr:spPr>
        <a:xfrm>
          <a:off x="1526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6"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7" name="n_3aveValue【一般廃棄物処理施設】&#10;有形固定資産減価償却率"/>
        <xdr:cNvSpPr txBox="1"/>
      </xdr:nvSpPr>
      <xdr:spPr>
        <a:xfrm>
          <a:off x="13500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548" name="n_4aveValue【一般廃棄物処理施設】&#10;有形固定資産減価償却率"/>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161561</xdr:rowOff>
    </xdr:from>
    <xdr:ext cx="405111" cy="259045"/>
    <xdr:sp macro="" textlink="">
      <xdr:nvSpPr>
        <xdr:cNvPr id="549" name="n_1mainValue【一般廃棄物処理施設】&#10;有形固定資産減価償却率"/>
        <xdr:cNvSpPr txBox="1"/>
      </xdr:nvSpPr>
      <xdr:spPr>
        <a:xfrm>
          <a:off x="152660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31259</xdr:rowOff>
    </xdr:from>
    <xdr:ext cx="405111" cy="259045"/>
    <xdr:sp macro="" textlink="">
      <xdr:nvSpPr>
        <xdr:cNvPr id="550" name="n_2mainValue【一般廃棄物処理施設】&#10;有形固定資産減価償却率"/>
        <xdr:cNvSpPr txBox="1"/>
      </xdr:nvSpPr>
      <xdr:spPr>
        <a:xfrm>
          <a:off x="14389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102125</xdr:rowOff>
    </xdr:from>
    <xdr:ext cx="405111" cy="259045"/>
    <xdr:sp macro="" textlink="">
      <xdr:nvSpPr>
        <xdr:cNvPr id="551" name="n_3mainValue【一般廃棄物処理施設】&#10;有形固定資産減価償却率"/>
        <xdr:cNvSpPr txBox="1"/>
      </xdr:nvSpPr>
      <xdr:spPr>
        <a:xfrm>
          <a:off x="13500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24401</xdr:rowOff>
    </xdr:from>
    <xdr:ext cx="405111" cy="259045"/>
    <xdr:sp macro="" textlink="">
      <xdr:nvSpPr>
        <xdr:cNvPr id="552" name="n_4mainValue【一般廃棄物処理施設】&#10;有形固定資産減価償却率"/>
        <xdr:cNvSpPr txBox="1"/>
      </xdr:nvSpPr>
      <xdr:spPr>
        <a:xfrm>
          <a:off x="12611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9" name="直線コネクタ 578"/>
        <xdr:cNvCxnSpPr/>
      </xdr:nvCxnSpPr>
      <xdr:spPr>
        <a:xfrm flipV="1">
          <a:off x="22160864" y="5828282"/>
          <a:ext cx="0" cy="145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80" name="【一般廃棄物処理施設】&#10;一人当たり有形固定資産（償却資産）額最小値テキスト"/>
        <xdr:cNvSpPr txBox="1"/>
      </xdr:nvSpPr>
      <xdr:spPr>
        <a:xfrm>
          <a:off x="22199600" y="72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81" name="直線コネクタ 580"/>
        <xdr:cNvCxnSpPr/>
      </xdr:nvCxnSpPr>
      <xdr:spPr>
        <a:xfrm>
          <a:off x="22072600" y="7283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2" name="【一般廃棄物処理施設】&#10;一人当たり有形固定資産（償却資産）額最大値テキスト"/>
        <xdr:cNvSpPr txBox="1"/>
      </xdr:nvSpPr>
      <xdr:spPr>
        <a:xfrm>
          <a:off x="22199600" y="56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3" name="直線コネクタ 582"/>
        <xdr:cNvCxnSpPr/>
      </xdr:nvCxnSpPr>
      <xdr:spPr>
        <a:xfrm>
          <a:off x="22072600" y="58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4" name="【一般廃棄物処理施設】&#10;一人当たり有形固定資産（償却資産）額平均値テキスト"/>
        <xdr:cNvSpPr txBox="1"/>
      </xdr:nvSpPr>
      <xdr:spPr>
        <a:xfrm>
          <a:off x="22199600" y="653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5" name="フローチャート: 判断 584"/>
        <xdr:cNvSpPr/>
      </xdr:nvSpPr>
      <xdr:spPr>
        <a:xfrm>
          <a:off x="22110700" y="65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6" name="フローチャート: 判断 585"/>
        <xdr:cNvSpPr/>
      </xdr:nvSpPr>
      <xdr:spPr>
        <a:xfrm>
          <a:off x="21272500" y="660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7" name="フローチャート: 判断 586"/>
        <xdr:cNvSpPr/>
      </xdr:nvSpPr>
      <xdr:spPr>
        <a:xfrm>
          <a:off x="20383500" y="658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8" name="フローチャート: 判断 587"/>
        <xdr:cNvSpPr/>
      </xdr:nvSpPr>
      <xdr:spPr>
        <a:xfrm>
          <a:off x="19494500" y="6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9" name="フローチャート: 判断 588"/>
        <xdr:cNvSpPr/>
      </xdr:nvSpPr>
      <xdr:spPr>
        <a:xfrm>
          <a:off x="18605500" y="659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108431</xdr:rowOff>
    </xdr:from>
    <xdr:to>
      <xdr:col>116</xdr:col>
      <xdr:colOff>114300</xdr:colOff>
      <xdr:row>38</xdr:row>
      <xdr:rowOff>38581</xdr:rowOff>
    </xdr:to>
    <xdr:sp macro="" textlink="">
      <xdr:nvSpPr>
        <xdr:cNvPr id="595" name="楕円 594"/>
        <xdr:cNvSpPr/>
      </xdr:nvSpPr>
      <xdr:spPr>
        <a:xfrm>
          <a:off x="22110700" y="64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131308</xdr:rowOff>
    </xdr:from>
    <xdr:ext cx="534377" cy="259045"/>
    <xdr:sp macro="" textlink="">
      <xdr:nvSpPr>
        <xdr:cNvPr id="596" name="【一般廃棄物処理施設】&#10;一人当たり有形固定資産（償却資産）額該当値テキスト"/>
        <xdr:cNvSpPr txBox="1"/>
      </xdr:nvSpPr>
      <xdr:spPr>
        <a:xfrm>
          <a:off x="22199600" y="63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113721</xdr:rowOff>
    </xdr:from>
    <xdr:to>
      <xdr:col>112</xdr:col>
      <xdr:colOff>38100</xdr:colOff>
      <xdr:row>38</xdr:row>
      <xdr:rowOff>43872</xdr:rowOff>
    </xdr:to>
    <xdr:sp macro="" textlink="">
      <xdr:nvSpPr>
        <xdr:cNvPr id="597" name="楕円 596"/>
        <xdr:cNvSpPr/>
      </xdr:nvSpPr>
      <xdr:spPr>
        <a:xfrm>
          <a:off x="21272500" y="64573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159231</xdr:rowOff>
    </xdr:from>
    <xdr:to>
      <xdr:col>116</xdr:col>
      <xdr:colOff>63500</xdr:colOff>
      <xdr:row>37</xdr:row>
      <xdr:rowOff>164521</xdr:rowOff>
    </xdr:to>
    <xdr:cxnSp macro="">
      <xdr:nvCxnSpPr>
        <xdr:cNvPr id="598" name="直線コネクタ 597"/>
        <xdr:cNvCxnSpPr/>
      </xdr:nvCxnSpPr>
      <xdr:spPr>
        <a:xfrm flipV="1">
          <a:off x="21323300" y="6502881"/>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112676</xdr:rowOff>
    </xdr:from>
    <xdr:to>
      <xdr:col>107</xdr:col>
      <xdr:colOff>101600</xdr:colOff>
      <xdr:row>37</xdr:row>
      <xdr:rowOff>42826</xdr:rowOff>
    </xdr:to>
    <xdr:sp macro="" textlink="">
      <xdr:nvSpPr>
        <xdr:cNvPr id="599" name="楕円 598"/>
        <xdr:cNvSpPr/>
      </xdr:nvSpPr>
      <xdr:spPr>
        <a:xfrm>
          <a:off x="20383500" y="62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163476</xdr:rowOff>
    </xdr:from>
    <xdr:to>
      <xdr:col>111</xdr:col>
      <xdr:colOff>177800</xdr:colOff>
      <xdr:row>37</xdr:row>
      <xdr:rowOff>164521</xdr:rowOff>
    </xdr:to>
    <xdr:cxnSp macro="">
      <xdr:nvCxnSpPr>
        <xdr:cNvPr id="600" name="直線コネクタ 599"/>
        <xdr:cNvCxnSpPr/>
      </xdr:nvCxnSpPr>
      <xdr:spPr>
        <a:xfrm>
          <a:off x="20434300" y="6335676"/>
          <a:ext cx="889000" cy="1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102912</xdr:rowOff>
    </xdr:from>
    <xdr:to>
      <xdr:col>102</xdr:col>
      <xdr:colOff>165100</xdr:colOff>
      <xdr:row>37</xdr:row>
      <xdr:rowOff>33062</xdr:rowOff>
    </xdr:to>
    <xdr:sp macro="" textlink="">
      <xdr:nvSpPr>
        <xdr:cNvPr id="601" name="楕円 600"/>
        <xdr:cNvSpPr/>
      </xdr:nvSpPr>
      <xdr:spPr>
        <a:xfrm>
          <a:off x="19494500" y="62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153712</xdr:rowOff>
    </xdr:from>
    <xdr:to>
      <xdr:col>107</xdr:col>
      <xdr:colOff>50800</xdr:colOff>
      <xdr:row>36</xdr:row>
      <xdr:rowOff>163476</xdr:rowOff>
    </xdr:to>
    <xdr:cxnSp macro="">
      <xdr:nvCxnSpPr>
        <xdr:cNvPr id="602" name="直線コネクタ 601"/>
        <xdr:cNvCxnSpPr/>
      </xdr:nvCxnSpPr>
      <xdr:spPr>
        <a:xfrm>
          <a:off x="19545300" y="6325912"/>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102650</xdr:rowOff>
    </xdr:from>
    <xdr:to>
      <xdr:col>98</xdr:col>
      <xdr:colOff>38100</xdr:colOff>
      <xdr:row>37</xdr:row>
      <xdr:rowOff>32800</xdr:rowOff>
    </xdr:to>
    <xdr:sp macro="" textlink="">
      <xdr:nvSpPr>
        <xdr:cNvPr id="603" name="楕円 602"/>
        <xdr:cNvSpPr/>
      </xdr:nvSpPr>
      <xdr:spPr>
        <a:xfrm>
          <a:off x="18605500" y="62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153450</xdr:rowOff>
    </xdr:from>
    <xdr:to>
      <xdr:col>102</xdr:col>
      <xdr:colOff>114300</xdr:colOff>
      <xdr:row>36</xdr:row>
      <xdr:rowOff>153712</xdr:rowOff>
    </xdr:to>
    <xdr:cxnSp macro="">
      <xdr:nvCxnSpPr>
        <xdr:cNvPr id="604" name="直線コネクタ 603"/>
        <xdr:cNvCxnSpPr/>
      </xdr:nvCxnSpPr>
      <xdr:spPr>
        <a:xfrm>
          <a:off x="18656300" y="6325650"/>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5" name="n_1aveValue【一般廃棄物処理施設】&#10;一人当たり有形固定資産（償却資産）額"/>
        <xdr:cNvSpPr txBox="1"/>
      </xdr:nvSpPr>
      <xdr:spPr>
        <a:xfrm>
          <a:off x="21043411" y="67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6" name="n_2aveValue【一般廃棄物処理施設】&#10;一人当たり有形固定資産（償却資産）額"/>
        <xdr:cNvSpPr txBox="1"/>
      </xdr:nvSpPr>
      <xdr:spPr>
        <a:xfrm>
          <a:off x="20167111" y="66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7" name="n_3aveValue【一般廃棄物処理施設】&#10;一人当たり有形固定資産（償却資産）額"/>
        <xdr:cNvSpPr txBox="1"/>
      </xdr:nvSpPr>
      <xdr:spPr>
        <a:xfrm>
          <a:off x="19278111" y="66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8" name="n_4aveValue【一般廃棄物処理施設】&#10;一人当たり有形固定資産（償却資産）額"/>
        <xdr:cNvSpPr txBox="1"/>
      </xdr:nvSpPr>
      <xdr:spPr>
        <a:xfrm>
          <a:off x="18389111" y="66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60398</xdr:rowOff>
    </xdr:from>
    <xdr:ext cx="534377" cy="259045"/>
    <xdr:sp macro="" textlink="">
      <xdr:nvSpPr>
        <xdr:cNvPr id="609" name="n_1mainValue【一般廃棄物処理施設】&#10;一人当たり有形固定資産（償却資産）額"/>
        <xdr:cNvSpPr txBox="1"/>
      </xdr:nvSpPr>
      <xdr:spPr>
        <a:xfrm>
          <a:off x="21043411" y="62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59353</xdr:rowOff>
    </xdr:from>
    <xdr:ext cx="534377" cy="259045"/>
    <xdr:sp macro="" textlink="">
      <xdr:nvSpPr>
        <xdr:cNvPr id="610" name="n_2mainValue【一般廃棄物処理施設】&#10;一人当たり有形固定資産（償却資産）額"/>
        <xdr:cNvSpPr txBox="1"/>
      </xdr:nvSpPr>
      <xdr:spPr>
        <a:xfrm>
          <a:off x="20167111" y="60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49589</xdr:rowOff>
    </xdr:from>
    <xdr:ext cx="534377" cy="259045"/>
    <xdr:sp macro="" textlink="">
      <xdr:nvSpPr>
        <xdr:cNvPr id="611" name="n_3mainValue【一般廃棄物処理施設】&#10;一人当たり有形固定資産（償却資産）額"/>
        <xdr:cNvSpPr txBox="1"/>
      </xdr:nvSpPr>
      <xdr:spPr>
        <a:xfrm>
          <a:off x="19278111" y="605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49327</xdr:rowOff>
    </xdr:from>
    <xdr:ext cx="534377" cy="259045"/>
    <xdr:sp macro="" textlink="">
      <xdr:nvSpPr>
        <xdr:cNvPr id="612" name="n_4mainValue【一般廃棄物処理施設】&#10;一人当たり有形固定資産（償却資産）額"/>
        <xdr:cNvSpPr txBox="1"/>
      </xdr:nvSpPr>
      <xdr:spPr>
        <a:xfrm>
          <a:off x="18389111" y="60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9" name="直線コネクタ 638"/>
        <xdr:cNvCxnSpPr/>
      </xdr:nvCxnSpPr>
      <xdr:spPr>
        <a:xfrm flipV="1">
          <a:off x="16318864" y="952935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40" name="【保健センター・保健所】&#10;有形固定資産減価償却率最小値テキスト"/>
        <xdr:cNvSpPr txBox="1"/>
      </xdr:nvSpPr>
      <xdr:spPr>
        <a:xfrm>
          <a:off x="16357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41" name="直線コネクタ 640"/>
        <xdr:cNvCxnSpPr/>
      </xdr:nvCxnSpPr>
      <xdr:spPr>
        <a:xfrm>
          <a:off x="16230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2" name="【保健センター・保健所】&#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3" name="直線コネクタ 642"/>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4" name="【保健センター・保健所】&#10;有形固定資産減価償却率平均値テキスト"/>
        <xdr:cNvSpPr txBox="1"/>
      </xdr:nvSpPr>
      <xdr:spPr>
        <a:xfrm>
          <a:off x="16357600" y="988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5" name="フローチャート: 判断 644"/>
        <xdr:cNvSpPr/>
      </xdr:nvSpPr>
      <xdr:spPr>
        <a:xfrm>
          <a:off x="16268700" y="1003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6" name="フローチャート: 判断 645"/>
        <xdr:cNvSpPr/>
      </xdr:nvSpPr>
      <xdr:spPr>
        <a:xfrm>
          <a:off x="1543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7" name="フローチャート: 判断 646"/>
        <xdr:cNvSpPr/>
      </xdr:nvSpPr>
      <xdr:spPr>
        <a:xfrm>
          <a:off x="14541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8" name="フローチャート: 判断 647"/>
        <xdr:cNvSpPr/>
      </xdr:nvSpPr>
      <xdr:spPr>
        <a:xfrm>
          <a:off x="13652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9" name="フローチャート: 判断 648"/>
        <xdr:cNvSpPr/>
      </xdr:nvSpPr>
      <xdr:spPr>
        <a:xfrm>
          <a:off x="12763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655" name="楕円 654"/>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656" name="【保健センター・保健所】&#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657" name="楕円 656"/>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61</xdr:row>
      <xdr:rowOff>14696</xdr:rowOff>
    </xdr:to>
    <xdr:cxnSp macro="">
      <xdr:nvCxnSpPr>
        <xdr:cNvPr id="658" name="直線コネクタ 657"/>
        <xdr:cNvCxnSpPr/>
      </xdr:nvCxnSpPr>
      <xdr:spPr>
        <a:xfrm>
          <a:off x="15481300" y="104078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659" name="楕円 658"/>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120831</xdr:rowOff>
    </xdr:to>
    <xdr:cxnSp macro="">
      <xdr:nvCxnSpPr>
        <xdr:cNvPr id="660" name="直線コネクタ 659"/>
        <xdr:cNvCxnSpPr/>
      </xdr:nvCxnSpPr>
      <xdr:spPr>
        <a:xfrm>
          <a:off x="14592300" y="103392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661" name="楕円 660"/>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52251</xdr:rowOff>
    </xdr:to>
    <xdr:cxnSp macro="">
      <xdr:nvCxnSpPr>
        <xdr:cNvPr id="662" name="直線コネクタ 661"/>
        <xdr:cNvCxnSpPr/>
      </xdr:nvCxnSpPr>
      <xdr:spPr>
        <a:xfrm>
          <a:off x="13703300" y="102739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42273</xdr:rowOff>
    </xdr:from>
    <xdr:to>
      <xdr:col>67</xdr:col>
      <xdr:colOff>101600</xdr:colOff>
      <xdr:row>59</xdr:row>
      <xdr:rowOff>143873</xdr:rowOff>
    </xdr:to>
    <xdr:sp macro="" textlink="">
      <xdr:nvSpPr>
        <xdr:cNvPr id="663" name="楕円 662"/>
        <xdr:cNvSpPr/>
      </xdr:nvSpPr>
      <xdr:spPr>
        <a:xfrm>
          <a:off x="12763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93073</xdr:rowOff>
    </xdr:from>
    <xdr:to>
      <xdr:col>71</xdr:col>
      <xdr:colOff>177800</xdr:colOff>
      <xdr:row>59</xdr:row>
      <xdr:rowOff>158387</xdr:rowOff>
    </xdr:to>
    <xdr:cxnSp macro="">
      <xdr:nvCxnSpPr>
        <xdr:cNvPr id="664" name="直線コネクタ 663"/>
        <xdr:cNvCxnSpPr/>
      </xdr:nvCxnSpPr>
      <xdr:spPr>
        <a:xfrm>
          <a:off x="12814300" y="102086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5" name="n_1ave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6" name="n_2aveValue【保健センター・保健所】&#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7" name="n_3aveValue【保健センター・保健所】&#10;有形固定資産減価償却率"/>
        <xdr:cNvSpPr txBox="1"/>
      </xdr:nvSpPr>
      <xdr:spPr>
        <a:xfrm>
          <a:off x="13500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8" name="n_4aveValue【保健センター・保健所】&#10;有形固定資産減価償却率"/>
        <xdr:cNvSpPr txBox="1"/>
      </xdr:nvSpPr>
      <xdr:spPr>
        <a:xfrm>
          <a:off x="12611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669" name="n_1mainValue【保健センター・保健所】&#10;有形固定資産減価償却率"/>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70" name="n_2main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671" name="n_3mainValue【保健センター・保健所】&#10;有形固定資産減価償却率"/>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72" name="n_4main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701" name="【保健センター・保健所】&#10;一人当たり面積平均値テキスト"/>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フローチャート: 判断 705"/>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2" name="楕円 711"/>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3"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4" name="楕円 713"/>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5" name="直線コネクタ 714"/>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6" name="楕円 715"/>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7" name="直線コネクタ 716"/>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8" name="楕円 717"/>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9" name="直線コネクタ 718"/>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20" name="楕円 719"/>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21" name="直線コネクタ 720"/>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2"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3"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4" name="n_3aveValue【保健センター・保健所】&#10;一人当たり面積"/>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5"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6"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7"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8"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9"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2" name="テキスト ボックス 74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2" name="直線コネクタ 751"/>
        <xdr:cNvCxnSpPr/>
      </xdr:nvCxnSpPr>
      <xdr:spPr>
        <a:xfrm flipV="1">
          <a:off x="16318864" y="13402056"/>
          <a:ext cx="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3"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4" name="直線コネクタ 753"/>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5" name="【消防施設】&#10;有形固定資産減価償却率最大値テキスト"/>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6" name="直線コネクタ 755"/>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38879</xdr:rowOff>
    </xdr:from>
    <xdr:ext cx="405111" cy="259045"/>
    <xdr:sp macro="" textlink="">
      <xdr:nvSpPr>
        <xdr:cNvPr id="757" name="【消防施設】&#10;有形固定資産減価償却率平均値テキスト"/>
        <xdr:cNvSpPr txBox="1"/>
      </xdr:nvSpPr>
      <xdr:spPr>
        <a:xfrm>
          <a:off x="16357600" y="1409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8" name="フローチャート: 判断 757"/>
        <xdr:cNvSpPr/>
      </xdr:nvSpPr>
      <xdr:spPr>
        <a:xfrm>
          <a:off x="162687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9" name="フローチャート: 判断 758"/>
        <xdr:cNvSpPr/>
      </xdr:nvSpPr>
      <xdr:spPr>
        <a:xfrm>
          <a:off x="15430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60" name="フローチャート: 判断 759"/>
        <xdr:cNvSpPr/>
      </xdr:nvSpPr>
      <xdr:spPr>
        <a:xfrm>
          <a:off x="14541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61" name="フローチャート: 判断 760"/>
        <xdr:cNvSpPr/>
      </xdr:nvSpPr>
      <xdr:spPr>
        <a:xfrm>
          <a:off x="13652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2" name="フローチャート: 判断 761"/>
        <xdr:cNvSpPr/>
      </xdr:nvSpPr>
      <xdr:spPr>
        <a:xfrm>
          <a:off x="12763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58165</xdr:rowOff>
    </xdr:from>
    <xdr:to>
      <xdr:col>85</xdr:col>
      <xdr:colOff>177800</xdr:colOff>
      <xdr:row>81</xdr:row>
      <xdr:rowOff>159765</xdr:rowOff>
    </xdr:to>
    <xdr:sp macro="" textlink="">
      <xdr:nvSpPr>
        <xdr:cNvPr id="768" name="楕円 767"/>
        <xdr:cNvSpPr/>
      </xdr:nvSpPr>
      <xdr:spPr>
        <a:xfrm>
          <a:off x="16268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81042</xdr:rowOff>
    </xdr:from>
    <xdr:ext cx="405111" cy="259045"/>
    <xdr:sp macro="" textlink="">
      <xdr:nvSpPr>
        <xdr:cNvPr id="769" name="【消防施設】&#10;有形固定資産減価償却率該当値テキスト"/>
        <xdr:cNvSpPr txBox="1"/>
      </xdr:nvSpPr>
      <xdr:spPr>
        <a:xfrm>
          <a:off x="16357600" y="137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133604</xdr:rowOff>
    </xdr:from>
    <xdr:to>
      <xdr:col>81</xdr:col>
      <xdr:colOff>101600</xdr:colOff>
      <xdr:row>81</xdr:row>
      <xdr:rowOff>63754</xdr:rowOff>
    </xdr:to>
    <xdr:sp macro="" textlink="">
      <xdr:nvSpPr>
        <xdr:cNvPr id="770" name="楕円 769"/>
        <xdr:cNvSpPr/>
      </xdr:nvSpPr>
      <xdr:spPr>
        <a:xfrm>
          <a:off x="15430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12954</xdr:rowOff>
    </xdr:from>
    <xdr:to>
      <xdr:col>85</xdr:col>
      <xdr:colOff>127000</xdr:colOff>
      <xdr:row>81</xdr:row>
      <xdr:rowOff>108965</xdr:rowOff>
    </xdr:to>
    <xdr:cxnSp macro="">
      <xdr:nvCxnSpPr>
        <xdr:cNvPr id="771" name="直線コネクタ 770"/>
        <xdr:cNvCxnSpPr/>
      </xdr:nvCxnSpPr>
      <xdr:spPr>
        <a:xfrm>
          <a:off x="15481300" y="13900404"/>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87885</xdr:rowOff>
    </xdr:from>
    <xdr:to>
      <xdr:col>76</xdr:col>
      <xdr:colOff>165100</xdr:colOff>
      <xdr:row>81</xdr:row>
      <xdr:rowOff>18035</xdr:rowOff>
    </xdr:to>
    <xdr:sp macro="" textlink="">
      <xdr:nvSpPr>
        <xdr:cNvPr id="772" name="楕円 771"/>
        <xdr:cNvSpPr/>
      </xdr:nvSpPr>
      <xdr:spPr>
        <a:xfrm>
          <a:off x="14541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138685</xdr:rowOff>
    </xdr:from>
    <xdr:to>
      <xdr:col>81</xdr:col>
      <xdr:colOff>50800</xdr:colOff>
      <xdr:row>81</xdr:row>
      <xdr:rowOff>12954</xdr:rowOff>
    </xdr:to>
    <xdr:cxnSp macro="">
      <xdr:nvCxnSpPr>
        <xdr:cNvPr id="773" name="直線コネクタ 772"/>
        <xdr:cNvCxnSpPr/>
      </xdr:nvCxnSpPr>
      <xdr:spPr>
        <a:xfrm>
          <a:off x="14592300" y="13854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42163</xdr:rowOff>
    </xdr:from>
    <xdr:to>
      <xdr:col>72</xdr:col>
      <xdr:colOff>38100</xdr:colOff>
      <xdr:row>80</xdr:row>
      <xdr:rowOff>143763</xdr:rowOff>
    </xdr:to>
    <xdr:sp macro="" textlink="">
      <xdr:nvSpPr>
        <xdr:cNvPr id="774" name="楕円 773"/>
        <xdr:cNvSpPr/>
      </xdr:nvSpPr>
      <xdr:spPr>
        <a:xfrm>
          <a:off x="13652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92963</xdr:rowOff>
    </xdr:from>
    <xdr:to>
      <xdr:col>76</xdr:col>
      <xdr:colOff>114300</xdr:colOff>
      <xdr:row>80</xdr:row>
      <xdr:rowOff>138685</xdr:rowOff>
    </xdr:to>
    <xdr:cxnSp macro="">
      <xdr:nvCxnSpPr>
        <xdr:cNvPr id="775" name="直線コネクタ 774"/>
        <xdr:cNvCxnSpPr/>
      </xdr:nvCxnSpPr>
      <xdr:spPr>
        <a:xfrm>
          <a:off x="13703300" y="138089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1015</xdr:rowOff>
    </xdr:from>
    <xdr:to>
      <xdr:col>67</xdr:col>
      <xdr:colOff>101600</xdr:colOff>
      <xdr:row>80</xdr:row>
      <xdr:rowOff>102615</xdr:rowOff>
    </xdr:to>
    <xdr:sp macro="" textlink="">
      <xdr:nvSpPr>
        <xdr:cNvPr id="776" name="楕円 775"/>
        <xdr:cNvSpPr/>
      </xdr:nvSpPr>
      <xdr:spPr>
        <a:xfrm>
          <a:off x="12763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51815</xdr:rowOff>
    </xdr:from>
    <xdr:to>
      <xdr:col>71</xdr:col>
      <xdr:colOff>177800</xdr:colOff>
      <xdr:row>80</xdr:row>
      <xdr:rowOff>92963</xdr:rowOff>
    </xdr:to>
    <xdr:cxnSp macro="">
      <xdr:nvCxnSpPr>
        <xdr:cNvPr id="777" name="直線コネクタ 776"/>
        <xdr:cNvCxnSpPr/>
      </xdr:nvCxnSpPr>
      <xdr:spPr>
        <a:xfrm>
          <a:off x="12814300" y="13767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98314</xdr:rowOff>
    </xdr:from>
    <xdr:ext cx="405111" cy="259045"/>
    <xdr:sp macro="" textlink="">
      <xdr:nvSpPr>
        <xdr:cNvPr id="778" name="n_1aveValue【消防施設】&#10;有形固定資産減価償却率"/>
        <xdr:cNvSpPr txBox="1"/>
      </xdr:nvSpPr>
      <xdr:spPr>
        <a:xfrm>
          <a:off x="15266044"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66312</xdr:rowOff>
    </xdr:from>
    <xdr:ext cx="405111" cy="259045"/>
    <xdr:sp macro="" textlink="">
      <xdr:nvSpPr>
        <xdr:cNvPr id="779" name="n_2aveValue【消防施設】&#10;有形固定資産減価償却率"/>
        <xdr:cNvSpPr txBox="1"/>
      </xdr:nvSpPr>
      <xdr:spPr>
        <a:xfrm>
          <a:off x="14389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80" name="n_3aveValue【消防施設】&#10;有形固定資産減価償却率"/>
        <xdr:cNvSpPr txBox="1"/>
      </xdr:nvSpPr>
      <xdr:spPr>
        <a:xfrm>
          <a:off x="13500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81" name="n_4aveValue【消防施設】&#10;有形固定資産減価償却率"/>
        <xdr:cNvSpPr txBox="1"/>
      </xdr:nvSpPr>
      <xdr:spPr>
        <a:xfrm>
          <a:off x="12611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80281</xdr:rowOff>
    </xdr:from>
    <xdr:ext cx="405111" cy="259045"/>
    <xdr:sp macro="" textlink="">
      <xdr:nvSpPr>
        <xdr:cNvPr id="782" name="n_1main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34562</xdr:rowOff>
    </xdr:from>
    <xdr:ext cx="405111" cy="259045"/>
    <xdr:sp macro="" textlink="">
      <xdr:nvSpPr>
        <xdr:cNvPr id="783" name="n_2mainValue【消防施設】&#10;有形固定資産減価償却率"/>
        <xdr:cNvSpPr txBox="1"/>
      </xdr:nvSpPr>
      <xdr:spPr>
        <a:xfrm>
          <a:off x="143897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160290</xdr:rowOff>
    </xdr:from>
    <xdr:ext cx="405111" cy="259045"/>
    <xdr:sp macro="" textlink="">
      <xdr:nvSpPr>
        <xdr:cNvPr id="784" name="n_3mainValue【消防施設】&#10;有形固定資産減価償却率"/>
        <xdr:cNvSpPr txBox="1"/>
      </xdr:nvSpPr>
      <xdr:spPr>
        <a:xfrm>
          <a:off x="13500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119142</xdr:rowOff>
    </xdr:from>
    <xdr:ext cx="405111" cy="259045"/>
    <xdr:sp macro="" textlink="">
      <xdr:nvSpPr>
        <xdr:cNvPr id="785" name="n_4mainValue【消防施設】&#10;有形固定資産減価償却率"/>
        <xdr:cNvSpPr txBox="1"/>
      </xdr:nvSpPr>
      <xdr:spPr>
        <a:xfrm>
          <a:off x="12611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5" name="【消防施設】&#10;一人当たり面積平均値テキスト"/>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7" name="フローチャート: 判断 816"/>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9" name="フローチャート: 判断 818"/>
        <xdr:cNvSpPr/>
      </xdr:nvSpPr>
      <xdr:spPr>
        <a:xfrm>
          <a:off x="19494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0" name="フローチャート: 判断 819"/>
        <xdr:cNvSpPr/>
      </xdr:nvSpPr>
      <xdr:spPr>
        <a:xfrm>
          <a:off x="1860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826" name="楕円 825"/>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827" name="【消防施設】&#10;一人当たり面積該当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8" name="楕円 82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133350</xdr:rowOff>
    </xdr:to>
    <xdr:cxnSp macro="">
      <xdr:nvCxnSpPr>
        <xdr:cNvPr id="829" name="直線コネクタ 828"/>
        <xdr:cNvCxnSpPr/>
      </xdr:nvCxnSpPr>
      <xdr:spPr>
        <a:xfrm>
          <a:off x="21323300" y="1432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30" name="楕円 829"/>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31" name="直線コネクタ 830"/>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32" name="楕円 831"/>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33" name="直線コネクタ 832"/>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834" name="楕円 833"/>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133350</xdr:rowOff>
    </xdr:to>
    <xdr:cxnSp macro="">
      <xdr:nvCxnSpPr>
        <xdr:cNvPr id="835" name="直線コネクタ 834"/>
        <xdr:cNvCxnSpPr/>
      </xdr:nvCxnSpPr>
      <xdr:spPr>
        <a:xfrm flipV="1">
          <a:off x="18656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6" name="n_1aveValue【消防施設】&#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7" name="n_2aveValue【消防施設】&#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8" name="n_3aveValue【消防施設】&#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9" name="n_4aveValue【消防施設】&#10;一人当たり面積"/>
        <xdr:cNvSpPr txBox="1"/>
      </xdr:nvSpPr>
      <xdr:spPr>
        <a:xfrm>
          <a:off x="18421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40"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41" name="n_2mainValue【消防施設】&#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42" name="n_3mainValue【消防施設】&#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43" name="n_4mainValue【消防施設】&#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0" name="直線コネクタ 869"/>
        <xdr:cNvCxnSpPr/>
      </xdr:nvCxnSpPr>
      <xdr:spPr>
        <a:xfrm flipV="1">
          <a:off x="16318864" y="17312639"/>
          <a:ext cx="0" cy="142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1" name="【庁舎】&#10;有形固定資産減価償却率最小値テキスト"/>
        <xdr:cNvSpPr txBox="1"/>
      </xdr:nvSpPr>
      <xdr:spPr>
        <a:xfrm>
          <a:off x="16357600" y="187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2" name="直線コネクタ 871"/>
        <xdr:cNvCxnSpPr/>
      </xdr:nvCxnSpPr>
      <xdr:spPr>
        <a:xfrm>
          <a:off x="16230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3" name="【庁舎】&#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4" name="直線コネクタ 873"/>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5" name="【庁舎】&#10;有形固定資産減価償却率平均値テキスト"/>
        <xdr:cNvSpPr txBox="1"/>
      </xdr:nvSpPr>
      <xdr:spPr>
        <a:xfrm>
          <a:off x="16357600" y="17972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6" name="フローチャート: 判断 875"/>
        <xdr:cNvSpPr/>
      </xdr:nvSpPr>
      <xdr:spPr>
        <a:xfrm>
          <a:off x="162687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7" name="フローチャート: 判断 876"/>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8" name="フローチャート: 判断 877"/>
        <xdr:cNvSpPr/>
      </xdr:nvSpPr>
      <xdr:spPr>
        <a:xfrm>
          <a:off x="14541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フローチャート: 判断 878"/>
        <xdr:cNvSpPr/>
      </xdr:nvSpPr>
      <xdr:spPr>
        <a:xfrm>
          <a:off x="1365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0" name="フローチャート: 判断 879"/>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886" name="楕円 885"/>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887" name="【庁舎】&#10;有形固定資産減価償却率該当値テキスト"/>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888" name="楕円 887"/>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92529</xdr:rowOff>
    </xdr:to>
    <xdr:cxnSp macro="">
      <xdr:nvCxnSpPr>
        <xdr:cNvPr id="889" name="直線コネクタ 888"/>
        <xdr:cNvCxnSpPr/>
      </xdr:nvCxnSpPr>
      <xdr:spPr>
        <a:xfrm>
          <a:off x="15481300" y="182237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890" name="楕円 889"/>
        <xdr:cNvSpPr/>
      </xdr:nvSpPr>
      <xdr:spPr>
        <a:xfrm>
          <a:off x="1454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50074</xdr:rowOff>
    </xdr:to>
    <xdr:cxnSp macro="">
      <xdr:nvCxnSpPr>
        <xdr:cNvPr id="891" name="直線コネクタ 890"/>
        <xdr:cNvCxnSpPr/>
      </xdr:nvCxnSpPr>
      <xdr:spPr>
        <a:xfrm>
          <a:off x="14592300" y="181617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892" name="楕円 891"/>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159476</xdr:rowOff>
    </xdr:to>
    <xdr:cxnSp macro="">
      <xdr:nvCxnSpPr>
        <xdr:cNvPr id="893" name="直線コネクタ 892"/>
        <xdr:cNvCxnSpPr/>
      </xdr:nvCxnSpPr>
      <xdr:spPr>
        <a:xfrm>
          <a:off x="13703300" y="180964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894" name="楕円 893"/>
        <xdr:cNvSpPr/>
      </xdr:nvSpPr>
      <xdr:spPr>
        <a:xfrm>
          <a:off x="1276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94162</xdr:rowOff>
    </xdr:to>
    <xdr:cxnSp macro="">
      <xdr:nvCxnSpPr>
        <xdr:cNvPr id="895" name="直線コネクタ 894"/>
        <xdr:cNvCxnSpPr/>
      </xdr:nvCxnSpPr>
      <xdr:spPr>
        <a:xfrm>
          <a:off x="12814300" y="180474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896" name="n_1aveValue【庁舎】&#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7" name="n_2aveValue【庁舎】&#10;有形固定資産減価償却率"/>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8" name="n_3aveValue【庁舎】&#10;有形固定資産減価償却率"/>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9" name="n_4aveValue【庁舎】&#10;有形固定資産減価償却率"/>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117401</xdr:rowOff>
    </xdr:from>
    <xdr:ext cx="405111" cy="259045"/>
    <xdr:sp macro="" textlink="">
      <xdr:nvSpPr>
        <xdr:cNvPr id="900" name="n_1mainValue【庁舎】&#10;有形固定資産減価償却率"/>
        <xdr:cNvSpPr txBox="1"/>
      </xdr:nvSpPr>
      <xdr:spPr>
        <a:xfrm>
          <a:off x="15266044" y="1794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55353</xdr:rowOff>
    </xdr:from>
    <xdr:ext cx="405111" cy="259045"/>
    <xdr:sp macro="" textlink="">
      <xdr:nvSpPr>
        <xdr:cNvPr id="901" name="n_2mainValue【庁舎】&#10;有形固定資産減価償却率"/>
        <xdr:cNvSpPr txBox="1"/>
      </xdr:nvSpPr>
      <xdr:spPr>
        <a:xfrm>
          <a:off x="143897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161489</xdr:rowOff>
    </xdr:from>
    <xdr:ext cx="405111" cy="259045"/>
    <xdr:sp macro="" textlink="">
      <xdr:nvSpPr>
        <xdr:cNvPr id="902" name="n_3mainValue【庁舎】&#10;有形固定資産減価償却率"/>
        <xdr:cNvSpPr txBox="1"/>
      </xdr:nvSpPr>
      <xdr:spPr>
        <a:xfrm>
          <a:off x="13500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903" name="n_4main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4" name="直線コネクタ 923"/>
        <xdr:cNvCxnSpPr/>
      </xdr:nvCxnSpPr>
      <xdr:spPr>
        <a:xfrm flipV="1">
          <a:off x="22160864" y="1719262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5" name="【庁舎】&#10;一人当たり面積最小値テキスト"/>
        <xdr:cNvSpPr txBox="1"/>
      </xdr:nvSpPr>
      <xdr:spPr>
        <a:xfrm>
          <a:off x="22199600"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6" name="直線コネクタ 925"/>
        <xdr:cNvCxnSpPr/>
      </xdr:nvCxnSpPr>
      <xdr:spPr>
        <a:xfrm>
          <a:off x="22072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7" name="【庁舎】&#10;一人当たり面積最大値テキスト"/>
        <xdr:cNvSpPr txBox="1"/>
      </xdr:nvSpPr>
      <xdr:spPr>
        <a:xfrm>
          <a:off x="22199600" y="1696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8" name="直線コネクタ 927"/>
        <xdr:cNvCxnSpPr/>
      </xdr:nvCxnSpPr>
      <xdr:spPr>
        <a:xfrm>
          <a:off x="22072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9" name="【庁舎】&#10;一人当たり面積平均値テキスト"/>
        <xdr:cNvSpPr txBox="1"/>
      </xdr:nvSpPr>
      <xdr:spPr>
        <a:xfrm>
          <a:off x="22199600" y="1807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0" name="フローチャート: 判断 929"/>
        <xdr:cNvSpPr/>
      </xdr:nvSpPr>
      <xdr:spPr>
        <a:xfrm>
          <a:off x="221107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1" name="フローチャート: 判断 930"/>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フローチャート: 判断 9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3" name="フローチャート: 判断 932"/>
        <xdr:cNvSpPr/>
      </xdr:nvSpPr>
      <xdr:spPr>
        <a:xfrm>
          <a:off x="19494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4" name="フローチャート: 判断 933"/>
        <xdr:cNvSpPr/>
      </xdr:nvSpPr>
      <xdr:spPr>
        <a:xfrm>
          <a:off x="18605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42545</xdr:rowOff>
    </xdr:from>
    <xdr:to>
      <xdr:col>116</xdr:col>
      <xdr:colOff>114300</xdr:colOff>
      <xdr:row>108</xdr:row>
      <xdr:rowOff>144145</xdr:rowOff>
    </xdr:to>
    <xdr:sp macro="" textlink="">
      <xdr:nvSpPr>
        <xdr:cNvPr id="940" name="楕円 939"/>
        <xdr:cNvSpPr/>
      </xdr:nvSpPr>
      <xdr:spPr>
        <a:xfrm>
          <a:off x="22110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128922</xdr:rowOff>
    </xdr:from>
    <xdr:ext cx="469744" cy="259045"/>
    <xdr:sp macro="" textlink="">
      <xdr:nvSpPr>
        <xdr:cNvPr id="941" name="【庁舎】&#10;一人当たり面積該当値テキスト"/>
        <xdr:cNvSpPr txBox="1"/>
      </xdr:nvSpPr>
      <xdr:spPr>
        <a:xfrm>
          <a:off x="22199600" y="184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31114</xdr:rowOff>
    </xdr:from>
    <xdr:to>
      <xdr:col>112</xdr:col>
      <xdr:colOff>38100</xdr:colOff>
      <xdr:row>108</xdr:row>
      <xdr:rowOff>132714</xdr:rowOff>
    </xdr:to>
    <xdr:sp macro="" textlink="">
      <xdr:nvSpPr>
        <xdr:cNvPr id="942" name="楕円 941"/>
        <xdr:cNvSpPr/>
      </xdr:nvSpPr>
      <xdr:spPr>
        <a:xfrm>
          <a:off x="21272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81914</xdr:rowOff>
    </xdr:from>
    <xdr:to>
      <xdr:col>116</xdr:col>
      <xdr:colOff>63500</xdr:colOff>
      <xdr:row>108</xdr:row>
      <xdr:rowOff>93345</xdr:rowOff>
    </xdr:to>
    <xdr:cxnSp macro="">
      <xdr:nvCxnSpPr>
        <xdr:cNvPr id="943" name="直線コネクタ 942"/>
        <xdr:cNvCxnSpPr/>
      </xdr:nvCxnSpPr>
      <xdr:spPr>
        <a:xfrm>
          <a:off x="21323300" y="185985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944" name="楕円 943"/>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81914</xdr:rowOff>
    </xdr:to>
    <xdr:cxnSp macro="">
      <xdr:nvCxnSpPr>
        <xdr:cNvPr id="945" name="直線コネクタ 944"/>
        <xdr:cNvCxnSpPr/>
      </xdr:nvCxnSpPr>
      <xdr:spPr>
        <a:xfrm>
          <a:off x="20434300" y="185928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19686</xdr:rowOff>
    </xdr:from>
    <xdr:to>
      <xdr:col>102</xdr:col>
      <xdr:colOff>165100</xdr:colOff>
      <xdr:row>108</xdr:row>
      <xdr:rowOff>121286</xdr:rowOff>
    </xdr:to>
    <xdr:sp macro="" textlink="">
      <xdr:nvSpPr>
        <xdr:cNvPr id="946" name="楕円 945"/>
        <xdr:cNvSpPr/>
      </xdr:nvSpPr>
      <xdr:spPr>
        <a:xfrm>
          <a:off x="19494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70486</xdr:rowOff>
    </xdr:from>
    <xdr:to>
      <xdr:col>107</xdr:col>
      <xdr:colOff>50800</xdr:colOff>
      <xdr:row>108</xdr:row>
      <xdr:rowOff>76200</xdr:rowOff>
    </xdr:to>
    <xdr:cxnSp macro="">
      <xdr:nvCxnSpPr>
        <xdr:cNvPr id="947" name="直線コネクタ 946"/>
        <xdr:cNvCxnSpPr/>
      </xdr:nvCxnSpPr>
      <xdr:spPr>
        <a:xfrm>
          <a:off x="19545300" y="18587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145414</xdr:rowOff>
    </xdr:from>
    <xdr:to>
      <xdr:col>98</xdr:col>
      <xdr:colOff>38100</xdr:colOff>
      <xdr:row>108</xdr:row>
      <xdr:rowOff>75564</xdr:rowOff>
    </xdr:to>
    <xdr:sp macro="" textlink="">
      <xdr:nvSpPr>
        <xdr:cNvPr id="948" name="楕円 947"/>
        <xdr:cNvSpPr/>
      </xdr:nvSpPr>
      <xdr:spPr>
        <a:xfrm>
          <a:off x="18605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24764</xdr:rowOff>
    </xdr:from>
    <xdr:to>
      <xdr:col>102</xdr:col>
      <xdr:colOff>114300</xdr:colOff>
      <xdr:row>108</xdr:row>
      <xdr:rowOff>70486</xdr:rowOff>
    </xdr:to>
    <xdr:cxnSp macro="">
      <xdr:nvCxnSpPr>
        <xdr:cNvPr id="949" name="直線コネクタ 948"/>
        <xdr:cNvCxnSpPr/>
      </xdr:nvCxnSpPr>
      <xdr:spPr>
        <a:xfrm>
          <a:off x="18656300" y="185413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50"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1"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2" name="n_3aveValue【庁舎】&#10;一人当たり面積"/>
        <xdr:cNvSpPr txBox="1"/>
      </xdr:nvSpPr>
      <xdr:spPr>
        <a:xfrm>
          <a:off x="19310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3" name="n_4aveValue【庁舎】&#10;一人当たり面積"/>
        <xdr:cNvSpPr txBox="1"/>
      </xdr:nvSpPr>
      <xdr:spPr>
        <a:xfrm>
          <a:off x="18421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123841</xdr:rowOff>
    </xdr:from>
    <xdr:ext cx="469744" cy="259045"/>
    <xdr:sp macro="" textlink="">
      <xdr:nvSpPr>
        <xdr:cNvPr id="954" name="n_1mainValue【庁舎】&#10;一人当たり面積"/>
        <xdr:cNvSpPr txBox="1"/>
      </xdr:nvSpPr>
      <xdr:spPr>
        <a:xfrm>
          <a:off x="21075727" y="186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955" name="n_2mainValue【庁舎】&#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112413</xdr:rowOff>
    </xdr:from>
    <xdr:ext cx="469744" cy="259045"/>
    <xdr:sp macro="" textlink="">
      <xdr:nvSpPr>
        <xdr:cNvPr id="956" name="n_3mainValue【庁舎】&#10;一人当たり面積"/>
        <xdr:cNvSpPr txBox="1"/>
      </xdr:nvSpPr>
      <xdr:spPr>
        <a:xfrm>
          <a:off x="19310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66691</xdr:rowOff>
    </xdr:from>
    <xdr:ext cx="469744" cy="259045"/>
    <xdr:sp macro="" textlink="">
      <xdr:nvSpPr>
        <xdr:cNvPr id="957" name="n_4mainValue【庁舎】&#10;一人当たり面積"/>
        <xdr:cNvSpPr txBox="1"/>
      </xdr:nvSpPr>
      <xdr:spPr>
        <a:xfrm>
          <a:off x="18421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有形固定資産減価償却率について、上記の８類型すべて上昇傾向にある。また、類似団体内平均と比べると、一般廃棄物処理施設、保健センター・保健所及び庁舎を除く５類型において下回っている。</a:t>
          </a:r>
          <a:endParaRPr lang="ja-JP" altLang="ja-JP" sz="1400">
            <a:effectLst/>
          </a:endParaRPr>
        </a:p>
        <a:p>
          <a:r>
            <a:rPr kumimoji="1" lang="ja-JP" altLang="ja-JP" sz="1100">
              <a:solidFill>
                <a:schemeClr val="dk1"/>
              </a:solidFill>
              <a:effectLst/>
              <a:latin typeface="+mn-lt"/>
              <a:ea typeface="+mn-ea"/>
              <a:cs typeface="+mn-cs"/>
            </a:rPr>
            <a:t>　本市の公共建築物は、１０年後には約７５％が築３０年以上になることが想定されることから、施設機能の低下や修繕費用の増大など、老朽化に伴う問題が懸念されている。また、将来的な人口減少による税収減の懸念等から、現状の公共施設をそのまま維持し続けることは非常に困難であると考えられる。以上を踏まえ、昨年度策定した「資産マネジメント第３期実施方針」に基づき、将来世代の負担が重くならないよう、公共施設の保有総量を適切に管理することが必要となる。取組期間（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おいては、「機能重視」の考え方に基づく取組と、資産保有の最適化を重点的に推進し、またこれまで長寿命化の対象としていた施設に対しても、資産保有の最適化を踏まえた上で取組を継続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の所得水準や土地価格水準の高いことなどから基準財政収入額が大きい一方で、市域面積が小さいことや高齢化率が比較的低いことなどから基準財政需要額が小さいため、類似団体平均値と比較して指数が高いもの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158750</xdr:rowOff>
    </xdr:to>
    <xdr:cxnSp macro="">
      <xdr:nvCxnSpPr>
        <xdr:cNvPr id="69" name="直線コネクタ 68"/>
        <xdr:cNvCxnSpPr/>
      </xdr:nvCxnSpPr>
      <xdr:spPr>
        <a:xfrm flipV="1">
          <a:off x="4114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27517</xdr:rowOff>
    </xdr:to>
    <xdr:cxnSp macro="">
      <xdr:nvCxnSpPr>
        <xdr:cNvPr id="72" name="直線コネクタ 71"/>
        <xdr:cNvCxnSpPr/>
      </xdr:nvCxnSpPr>
      <xdr:spPr>
        <a:xfrm flipV="1">
          <a:off x="3225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67733</xdr:rowOff>
    </xdr:to>
    <xdr:cxnSp macro="">
      <xdr:nvCxnSpPr>
        <xdr:cNvPr id="75" name="直線コネクタ 74"/>
        <xdr:cNvCxnSpPr/>
      </xdr:nvCxnSpPr>
      <xdr:spPr>
        <a:xfrm flipV="1">
          <a:off x="2336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67733</xdr:rowOff>
    </xdr:to>
    <xdr:cxnSp macro="">
      <xdr:nvCxnSpPr>
        <xdr:cNvPr id="78" name="直線コネクタ 77"/>
        <xdr:cNvCxnSpPr/>
      </xdr:nvCxnSpPr>
      <xdr:spPr>
        <a:xfrm>
          <a:off x="1447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8" name="楕円 87"/>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160460</xdr:rowOff>
    </xdr:from>
    <xdr:ext cx="762000" cy="259045"/>
    <xdr:sp macro="" textlink="">
      <xdr:nvSpPr>
        <xdr:cNvPr id="89" name="財政力該当値テキスト"/>
        <xdr:cNvSpPr txBox="1"/>
      </xdr:nvSpPr>
      <xdr:spPr>
        <a:xfrm>
          <a:off x="5041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年度は、県費負担教職員の市費移管による人件費の増や保育受け入れ枠の拡大等による扶助費の増により上昇した。平成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保育受入枠の拡大や障害児者介護給付費等の扶助費が増する一方で、個人市民税の増をはじめとした経常一般財源の増加等により低下した。令和元年度は、保育受入枠の拡大や障害児者介護給付費等の扶助費の増により上昇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令和２年度は、個人市民税、固定資産税の増や地方消費税交付金の増による経常一般財源の増加等により低下した。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今後とも、財政の柔軟性を確保できるよう社会保障関連経費の増加ペースの低減に努める。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66</xdr:row>
      <xdr:rowOff>55739</xdr:rowOff>
    </xdr:to>
    <xdr:cxnSp macro="">
      <xdr:nvCxnSpPr>
        <xdr:cNvPr id="132" name="直線コネクタ 131"/>
        <xdr:cNvCxnSpPr/>
      </xdr:nvCxnSpPr>
      <xdr:spPr>
        <a:xfrm flipV="1">
          <a:off x="4114800" y="10996083"/>
          <a:ext cx="8382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160161</xdr:rowOff>
    </xdr:from>
    <xdr:to>
      <xdr:col>19</xdr:col>
      <xdr:colOff>133350</xdr:colOff>
      <xdr:row>66</xdr:row>
      <xdr:rowOff>55739</xdr:rowOff>
    </xdr:to>
    <xdr:cxnSp macro="">
      <xdr:nvCxnSpPr>
        <xdr:cNvPr id="135" name="直線コネクタ 134"/>
        <xdr:cNvCxnSpPr/>
      </xdr:nvCxnSpPr>
      <xdr:spPr>
        <a:xfrm>
          <a:off x="3225800" y="1130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160161</xdr:rowOff>
    </xdr:from>
    <xdr:to>
      <xdr:col>15</xdr:col>
      <xdr:colOff>82550</xdr:colOff>
      <xdr:row>66</xdr:row>
      <xdr:rowOff>82550</xdr:rowOff>
    </xdr:to>
    <xdr:cxnSp macro="">
      <xdr:nvCxnSpPr>
        <xdr:cNvPr id="138" name="直線コネクタ 137"/>
        <xdr:cNvCxnSpPr/>
      </xdr:nvCxnSpPr>
      <xdr:spPr>
        <a:xfrm flipV="1">
          <a:off x="2336800" y="1130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69145</xdr:rowOff>
    </xdr:from>
    <xdr:to>
      <xdr:col>11</xdr:col>
      <xdr:colOff>31750</xdr:colOff>
      <xdr:row>66</xdr:row>
      <xdr:rowOff>82550</xdr:rowOff>
    </xdr:to>
    <xdr:cxnSp macro="">
      <xdr:nvCxnSpPr>
        <xdr:cNvPr id="141" name="直線コネクタ 140"/>
        <xdr:cNvCxnSpPr/>
      </xdr:nvCxnSpPr>
      <xdr:spPr>
        <a:xfrm>
          <a:off x="1447800" y="1138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4939</xdr:rowOff>
    </xdr:from>
    <xdr:to>
      <xdr:col>19</xdr:col>
      <xdr:colOff>184150</xdr:colOff>
      <xdr:row>66</xdr:row>
      <xdr:rowOff>106539</xdr:rowOff>
    </xdr:to>
    <xdr:sp macro="" textlink="">
      <xdr:nvSpPr>
        <xdr:cNvPr id="153" name="楕円 152"/>
        <xdr:cNvSpPr/>
      </xdr:nvSpPr>
      <xdr:spPr>
        <a:xfrm>
          <a:off x="4064000" y="113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91316</xdr:rowOff>
    </xdr:from>
    <xdr:ext cx="736600" cy="259045"/>
    <xdr:sp macro="" textlink="">
      <xdr:nvSpPr>
        <xdr:cNvPr id="154" name="テキスト ボックス 153"/>
        <xdr:cNvSpPr txBox="1"/>
      </xdr:nvSpPr>
      <xdr:spPr>
        <a:xfrm>
          <a:off x="3733800" y="1140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109361</xdr:rowOff>
    </xdr:from>
    <xdr:to>
      <xdr:col>15</xdr:col>
      <xdr:colOff>133350</xdr:colOff>
      <xdr:row>66</xdr:row>
      <xdr:rowOff>39511</xdr:rowOff>
    </xdr:to>
    <xdr:sp macro="" textlink="">
      <xdr:nvSpPr>
        <xdr:cNvPr id="155" name="楕円 154"/>
        <xdr:cNvSpPr/>
      </xdr:nvSpPr>
      <xdr:spPr>
        <a:xfrm>
          <a:off x="3175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24288</xdr:rowOff>
    </xdr:from>
    <xdr:ext cx="762000" cy="259045"/>
    <xdr:sp macro="" textlink="">
      <xdr:nvSpPr>
        <xdr:cNvPr id="156" name="テキスト ボックス 155"/>
        <xdr:cNvSpPr txBox="1"/>
      </xdr:nvSpPr>
      <xdr:spPr>
        <a:xfrm>
          <a:off x="2844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7" name="楕円 156"/>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8" name="テキスト ボックス 157"/>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18345</xdr:rowOff>
    </xdr:from>
    <xdr:to>
      <xdr:col>7</xdr:col>
      <xdr:colOff>31750</xdr:colOff>
      <xdr:row>66</xdr:row>
      <xdr:rowOff>119945</xdr:rowOff>
    </xdr:to>
    <xdr:sp macro="" textlink="">
      <xdr:nvSpPr>
        <xdr:cNvPr id="159" name="楕円 158"/>
        <xdr:cNvSpPr/>
      </xdr:nvSpPr>
      <xdr:spPr>
        <a:xfrm>
          <a:off x="1397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104722</xdr:rowOff>
    </xdr:from>
    <xdr:ext cx="762000" cy="259045"/>
    <xdr:sp macro="" textlink="">
      <xdr:nvSpPr>
        <xdr:cNvPr id="160" name="テキスト ボックス 159"/>
        <xdr:cNvSpPr txBox="1"/>
      </xdr:nvSpPr>
      <xdr:spPr>
        <a:xfrm>
          <a:off x="1066800" y="1142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人口一人当たり人件費は、平成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年度に引き続き、令和元年度は教職員数の増による人件費の増により増加した。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令和２年度は、会計年度任用職員制度の開始による人件費の増により増加した。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人口一人当たり物件費は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年度は、中学校完全給食実施の影響等により増となった。平成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年度は中学校完全給食実施の通年化等により増となった。令和元年度は、プレミアム付き商品券の実施等により増となった。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令和２年度は、公立学校におけるかわさき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スクール構想端末（タブレット）整備等により増となった。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139996</xdr:rowOff>
    </xdr:from>
    <xdr:to>
      <xdr:col>23</xdr:col>
      <xdr:colOff>133350</xdr:colOff>
      <xdr:row>85</xdr:row>
      <xdr:rowOff>38731</xdr:rowOff>
    </xdr:to>
    <xdr:cxnSp macro="">
      <xdr:nvCxnSpPr>
        <xdr:cNvPr id="197" name="直線コネクタ 196"/>
        <xdr:cNvCxnSpPr/>
      </xdr:nvCxnSpPr>
      <xdr:spPr>
        <a:xfrm>
          <a:off x="4114800" y="14541796"/>
          <a:ext cx="838200" cy="7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109041</xdr:rowOff>
    </xdr:from>
    <xdr:to>
      <xdr:col>19</xdr:col>
      <xdr:colOff>133350</xdr:colOff>
      <xdr:row>84</xdr:row>
      <xdr:rowOff>139996</xdr:rowOff>
    </xdr:to>
    <xdr:cxnSp macro="">
      <xdr:nvCxnSpPr>
        <xdr:cNvPr id="200" name="直線コネクタ 199"/>
        <xdr:cNvCxnSpPr/>
      </xdr:nvCxnSpPr>
      <xdr:spPr>
        <a:xfrm>
          <a:off x="3225800" y="14510841"/>
          <a:ext cx="889000" cy="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81550</xdr:rowOff>
    </xdr:from>
    <xdr:to>
      <xdr:col>15</xdr:col>
      <xdr:colOff>82550</xdr:colOff>
      <xdr:row>84</xdr:row>
      <xdr:rowOff>109041</xdr:rowOff>
    </xdr:to>
    <xdr:cxnSp macro="">
      <xdr:nvCxnSpPr>
        <xdr:cNvPr id="203" name="直線コネクタ 202"/>
        <xdr:cNvCxnSpPr/>
      </xdr:nvCxnSpPr>
      <xdr:spPr>
        <a:xfrm>
          <a:off x="2336800" y="14483350"/>
          <a:ext cx="889000" cy="2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150450</xdr:rowOff>
    </xdr:from>
    <xdr:to>
      <xdr:col>11</xdr:col>
      <xdr:colOff>31750</xdr:colOff>
      <xdr:row>84</xdr:row>
      <xdr:rowOff>81550</xdr:rowOff>
    </xdr:to>
    <xdr:cxnSp macro="">
      <xdr:nvCxnSpPr>
        <xdr:cNvPr id="206" name="直線コネクタ 205"/>
        <xdr:cNvCxnSpPr/>
      </xdr:nvCxnSpPr>
      <xdr:spPr>
        <a:xfrm>
          <a:off x="1447800" y="13866450"/>
          <a:ext cx="889000" cy="6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159381</xdr:rowOff>
    </xdr:from>
    <xdr:to>
      <xdr:col>23</xdr:col>
      <xdr:colOff>184150</xdr:colOff>
      <xdr:row>85</xdr:row>
      <xdr:rowOff>89531</xdr:rowOff>
    </xdr:to>
    <xdr:sp macro="" textlink="">
      <xdr:nvSpPr>
        <xdr:cNvPr id="216" name="楕円 215"/>
        <xdr:cNvSpPr/>
      </xdr:nvSpPr>
      <xdr:spPr>
        <a:xfrm>
          <a:off x="4902200" y="145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80658</xdr:rowOff>
    </xdr:from>
    <xdr:ext cx="762000" cy="259045"/>
    <xdr:sp macro="" textlink="">
      <xdr:nvSpPr>
        <xdr:cNvPr id="217" name="人件費・物件費等の状況該当値テキスト"/>
        <xdr:cNvSpPr txBox="1"/>
      </xdr:nvSpPr>
      <xdr:spPr>
        <a:xfrm>
          <a:off x="5041900" y="144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89196</xdr:rowOff>
    </xdr:from>
    <xdr:to>
      <xdr:col>19</xdr:col>
      <xdr:colOff>184150</xdr:colOff>
      <xdr:row>85</xdr:row>
      <xdr:rowOff>19346</xdr:rowOff>
    </xdr:to>
    <xdr:sp macro="" textlink="">
      <xdr:nvSpPr>
        <xdr:cNvPr id="218" name="楕円 217"/>
        <xdr:cNvSpPr/>
      </xdr:nvSpPr>
      <xdr:spPr>
        <a:xfrm>
          <a:off x="4064000" y="144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29523</xdr:rowOff>
    </xdr:from>
    <xdr:ext cx="736600" cy="259045"/>
    <xdr:sp macro="" textlink="">
      <xdr:nvSpPr>
        <xdr:cNvPr id="219" name="テキスト ボックス 218"/>
        <xdr:cNvSpPr txBox="1"/>
      </xdr:nvSpPr>
      <xdr:spPr>
        <a:xfrm>
          <a:off x="3733800" y="142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58241</xdr:rowOff>
    </xdr:from>
    <xdr:to>
      <xdr:col>15</xdr:col>
      <xdr:colOff>133350</xdr:colOff>
      <xdr:row>84</xdr:row>
      <xdr:rowOff>159841</xdr:rowOff>
    </xdr:to>
    <xdr:sp macro="" textlink="">
      <xdr:nvSpPr>
        <xdr:cNvPr id="220" name="楕円 219"/>
        <xdr:cNvSpPr/>
      </xdr:nvSpPr>
      <xdr:spPr>
        <a:xfrm>
          <a:off x="3175000" y="144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170018</xdr:rowOff>
    </xdr:from>
    <xdr:ext cx="762000" cy="259045"/>
    <xdr:sp macro="" textlink="">
      <xdr:nvSpPr>
        <xdr:cNvPr id="221" name="テキスト ボックス 220"/>
        <xdr:cNvSpPr txBox="1"/>
      </xdr:nvSpPr>
      <xdr:spPr>
        <a:xfrm>
          <a:off x="2844800" y="142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30750</xdr:rowOff>
    </xdr:from>
    <xdr:to>
      <xdr:col>11</xdr:col>
      <xdr:colOff>82550</xdr:colOff>
      <xdr:row>84</xdr:row>
      <xdr:rowOff>132350</xdr:rowOff>
    </xdr:to>
    <xdr:sp macro="" textlink="">
      <xdr:nvSpPr>
        <xdr:cNvPr id="222" name="楕円 221"/>
        <xdr:cNvSpPr/>
      </xdr:nvSpPr>
      <xdr:spPr>
        <a:xfrm>
          <a:off x="2286000" y="14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142527</xdr:rowOff>
    </xdr:from>
    <xdr:ext cx="762000" cy="259045"/>
    <xdr:sp macro="" textlink="">
      <xdr:nvSpPr>
        <xdr:cNvPr id="223" name="テキスト ボックス 222"/>
        <xdr:cNvSpPr txBox="1"/>
      </xdr:nvSpPr>
      <xdr:spPr>
        <a:xfrm>
          <a:off x="1955800" y="14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99650</xdr:rowOff>
    </xdr:from>
    <xdr:to>
      <xdr:col>7</xdr:col>
      <xdr:colOff>31750</xdr:colOff>
      <xdr:row>81</xdr:row>
      <xdr:rowOff>29800</xdr:rowOff>
    </xdr:to>
    <xdr:sp macro="" textlink="">
      <xdr:nvSpPr>
        <xdr:cNvPr id="224" name="楕円 223"/>
        <xdr:cNvSpPr/>
      </xdr:nvSpPr>
      <xdr:spPr>
        <a:xfrm>
          <a:off x="1397000" y="138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39977</xdr:rowOff>
    </xdr:from>
    <xdr:ext cx="762000" cy="259045"/>
    <xdr:sp macro="" textlink="">
      <xdr:nvSpPr>
        <xdr:cNvPr id="225" name="テキスト ボックス 224"/>
        <xdr:cNvSpPr txBox="1"/>
      </xdr:nvSpPr>
      <xdr:spPr>
        <a:xfrm>
          <a:off x="1066800" y="1358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年度は、給与制度の総合的見直しの経過措置期間の影響により指数が上昇した。平成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が給料表の引上げ改定を実施したが本市は給料表の改定を実施しなかったことにより指数が低下した。令和元年度は、職員構成の変動等により指数が低下した。令和２年度は、高齢層職員の原則昇給停止措置及び職員構成の変動等により指数が低下した。</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ポイント上回るものの、高齢層職員の原則昇給停止措置等の影響により昨年度と比較して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ポイント縮小しており、次年度についても指数の改善が見込まれるところ。今後も引き続き適正な給与水準の確保に努める。</a:t>
          </a:r>
        </a:p>
        <a:p>
          <a:endPar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88</xdr:row>
      <xdr:rowOff>0</xdr:rowOff>
    </xdr:to>
    <xdr:cxnSp macro="">
      <xdr:nvCxnSpPr>
        <xdr:cNvPr id="257" name="直線コネクタ 256"/>
        <xdr:cNvCxnSpPr/>
      </xdr:nvCxnSpPr>
      <xdr:spPr>
        <a:xfrm flipV="1">
          <a:off x="16179800" y="149910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24130</xdr:rowOff>
    </xdr:to>
    <xdr:cxnSp macro="">
      <xdr:nvCxnSpPr>
        <xdr:cNvPr id="260" name="直線コネクタ 259"/>
        <xdr:cNvCxnSpPr/>
      </xdr:nvCxnSpPr>
      <xdr:spPr>
        <a:xfrm flipV="1">
          <a:off x="15290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72389</xdr:rowOff>
    </xdr:to>
    <xdr:cxnSp macro="">
      <xdr:nvCxnSpPr>
        <xdr:cNvPr id="263" name="直線コネクタ 262"/>
        <xdr:cNvCxnSpPr/>
      </xdr:nvCxnSpPr>
      <xdr:spPr>
        <a:xfrm flipV="1">
          <a:off x="14401800" y="151117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72389</xdr:rowOff>
    </xdr:to>
    <xdr:cxnSp macro="">
      <xdr:nvCxnSpPr>
        <xdr:cNvPr id="266" name="直線コネクタ 265"/>
        <xdr:cNvCxnSpPr/>
      </xdr:nvCxnSpPr>
      <xdr:spPr>
        <a:xfrm>
          <a:off x="13512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6" name="楕円 275"/>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7"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80" name="楕円 279"/>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81" name="テキスト ボックス 280"/>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2" name="楕円 281"/>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3" name="テキスト ボックス 282"/>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次にわたる行財政改革プランの取組により、委託化、指定管理者制度の導入等の行政体制の再整備を行い、スリム化を図ることで、約</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人の職員数を削減した。また、市役所内部の改革の推進に向け、平成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月策定の「川崎市行財政運営に関する改革プログラム」に続き、平成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月に、平成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計画期間とする「川崎市行財政改革プログラム」を策定し、資源物収集、給食調理等の業務の委託化や、施設譲渡等による公立保育所の民営化、指定管理者制度の更なる活用などに取り組んできた。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年度についても、平成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年度を計画期間とする「川崎市行財政改革第</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期プログラム」に基づき、引き続きこれまでの取組に加えて、普通ごみ収集運搬業務執行体制の見直し等の簡素で効率的・効果的な執行体制の構築に取り組んでおり、今後も、限りある人材を最大限に活用した組織の最適化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163068</xdr:rowOff>
    </xdr:from>
    <xdr:to>
      <xdr:col>81</xdr:col>
      <xdr:colOff>44450</xdr:colOff>
      <xdr:row>60</xdr:row>
      <xdr:rowOff>39878</xdr:rowOff>
    </xdr:to>
    <xdr:cxnSp macro="">
      <xdr:nvCxnSpPr>
        <xdr:cNvPr id="318" name="直線コネクタ 317"/>
        <xdr:cNvCxnSpPr/>
      </xdr:nvCxnSpPr>
      <xdr:spPr>
        <a:xfrm flipV="1">
          <a:off x="16179800" y="102786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129286</xdr:rowOff>
    </xdr:from>
    <xdr:to>
      <xdr:col>77</xdr:col>
      <xdr:colOff>44450</xdr:colOff>
      <xdr:row>60</xdr:row>
      <xdr:rowOff>39878</xdr:rowOff>
    </xdr:to>
    <xdr:cxnSp macro="">
      <xdr:nvCxnSpPr>
        <xdr:cNvPr id="321" name="直線コネクタ 320"/>
        <xdr:cNvCxnSpPr/>
      </xdr:nvCxnSpPr>
      <xdr:spPr>
        <a:xfrm>
          <a:off x="15290800" y="102448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129286</xdr:rowOff>
    </xdr:from>
    <xdr:to>
      <xdr:col>72</xdr:col>
      <xdr:colOff>203200</xdr:colOff>
      <xdr:row>59</xdr:row>
      <xdr:rowOff>163068</xdr:rowOff>
    </xdr:to>
    <xdr:cxnSp macro="">
      <xdr:nvCxnSpPr>
        <xdr:cNvPr id="324" name="直線コネクタ 323"/>
        <xdr:cNvCxnSpPr/>
      </xdr:nvCxnSpPr>
      <xdr:spPr>
        <a:xfrm flipV="1">
          <a:off x="14401800" y="102448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163068</xdr:rowOff>
    </xdr:from>
    <xdr:to>
      <xdr:col>68</xdr:col>
      <xdr:colOff>152400</xdr:colOff>
      <xdr:row>60</xdr:row>
      <xdr:rowOff>30226</xdr:rowOff>
    </xdr:to>
    <xdr:cxnSp macro="">
      <xdr:nvCxnSpPr>
        <xdr:cNvPr id="327" name="直線コネクタ 326"/>
        <xdr:cNvCxnSpPr/>
      </xdr:nvCxnSpPr>
      <xdr:spPr>
        <a:xfrm flipV="1">
          <a:off x="13512800" y="102786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112268</xdr:rowOff>
    </xdr:from>
    <xdr:to>
      <xdr:col>81</xdr:col>
      <xdr:colOff>95250</xdr:colOff>
      <xdr:row>60</xdr:row>
      <xdr:rowOff>42418</xdr:rowOff>
    </xdr:to>
    <xdr:sp macro="" textlink="">
      <xdr:nvSpPr>
        <xdr:cNvPr id="337" name="楕円 336"/>
        <xdr:cNvSpPr/>
      </xdr:nvSpPr>
      <xdr:spPr>
        <a:xfrm>
          <a:off x="169672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128795</xdr:rowOff>
    </xdr:from>
    <xdr:ext cx="762000" cy="259045"/>
    <xdr:sp macro="" textlink="">
      <xdr:nvSpPr>
        <xdr:cNvPr id="338" name="定員管理の状況該当値テキスト"/>
        <xdr:cNvSpPr txBox="1"/>
      </xdr:nvSpPr>
      <xdr:spPr>
        <a:xfrm>
          <a:off x="17106900" y="100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160528</xdr:rowOff>
    </xdr:from>
    <xdr:to>
      <xdr:col>77</xdr:col>
      <xdr:colOff>95250</xdr:colOff>
      <xdr:row>60</xdr:row>
      <xdr:rowOff>90678</xdr:rowOff>
    </xdr:to>
    <xdr:sp macro="" textlink="">
      <xdr:nvSpPr>
        <xdr:cNvPr id="339" name="楕円 338"/>
        <xdr:cNvSpPr/>
      </xdr:nvSpPr>
      <xdr:spPr>
        <a:xfrm>
          <a:off x="16129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100855</xdr:rowOff>
    </xdr:from>
    <xdr:ext cx="736600" cy="259045"/>
    <xdr:sp macro="" textlink="">
      <xdr:nvSpPr>
        <xdr:cNvPr id="340" name="テキスト ボックス 339"/>
        <xdr:cNvSpPr txBox="1"/>
      </xdr:nvSpPr>
      <xdr:spPr>
        <a:xfrm>
          <a:off x="15798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78486</xdr:rowOff>
    </xdr:from>
    <xdr:to>
      <xdr:col>73</xdr:col>
      <xdr:colOff>44450</xdr:colOff>
      <xdr:row>60</xdr:row>
      <xdr:rowOff>8636</xdr:rowOff>
    </xdr:to>
    <xdr:sp macro="" textlink="">
      <xdr:nvSpPr>
        <xdr:cNvPr id="341" name="楕円 340"/>
        <xdr:cNvSpPr/>
      </xdr:nvSpPr>
      <xdr:spPr>
        <a:xfrm>
          <a:off x="15240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18813</xdr:rowOff>
    </xdr:from>
    <xdr:ext cx="762000" cy="259045"/>
    <xdr:sp macro="" textlink="">
      <xdr:nvSpPr>
        <xdr:cNvPr id="342" name="テキスト ボックス 341"/>
        <xdr:cNvSpPr txBox="1"/>
      </xdr:nvSpPr>
      <xdr:spPr>
        <a:xfrm>
          <a:off x="14909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112268</xdr:rowOff>
    </xdr:from>
    <xdr:to>
      <xdr:col>68</xdr:col>
      <xdr:colOff>203200</xdr:colOff>
      <xdr:row>60</xdr:row>
      <xdr:rowOff>42418</xdr:rowOff>
    </xdr:to>
    <xdr:sp macro="" textlink="">
      <xdr:nvSpPr>
        <xdr:cNvPr id="343" name="楕円 342"/>
        <xdr:cNvSpPr/>
      </xdr:nvSpPr>
      <xdr:spPr>
        <a:xfrm>
          <a:off x="14351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52595</xdr:rowOff>
    </xdr:from>
    <xdr:ext cx="762000" cy="259045"/>
    <xdr:sp macro="" textlink="">
      <xdr:nvSpPr>
        <xdr:cNvPr id="344" name="テキスト ボックス 343"/>
        <xdr:cNvSpPr txBox="1"/>
      </xdr:nvSpPr>
      <xdr:spPr>
        <a:xfrm>
          <a:off x="14020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45" name="楕円 344"/>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91203</xdr:rowOff>
    </xdr:from>
    <xdr:ext cx="762000" cy="259045"/>
    <xdr:sp macro="" textlink="">
      <xdr:nvSpPr>
        <xdr:cNvPr id="346" name="テキスト ボックス 345"/>
        <xdr:cNvSpPr txBox="1"/>
      </xdr:nvSpPr>
      <xdr:spPr>
        <a:xfrm>
          <a:off x="13131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税収増により標準財政規模が増した一方で、満期一括償還積立金の増等により比率は上昇した。本市では、平成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41728</xdr:rowOff>
    </xdr:from>
    <xdr:to>
      <xdr:col>81</xdr:col>
      <xdr:colOff>44450</xdr:colOff>
      <xdr:row>41</xdr:row>
      <xdr:rowOff>162378</xdr:rowOff>
    </xdr:to>
    <xdr:cxnSp macro="">
      <xdr:nvCxnSpPr>
        <xdr:cNvPr id="383" name="直線コネクタ 382"/>
        <xdr:cNvCxnSpPr/>
      </xdr:nvCxnSpPr>
      <xdr:spPr>
        <a:xfrm>
          <a:off x="16179800" y="70711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144434</xdr:rowOff>
    </xdr:from>
    <xdr:ext cx="762000" cy="259045"/>
    <xdr:sp macro="" textlink="">
      <xdr:nvSpPr>
        <xdr:cNvPr id="384" name="公債費負担の状況平均値テキスト"/>
        <xdr:cNvSpPr txBox="1"/>
      </xdr:nvSpPr>
      <xdr:spPr>
        <a:xfrm>
          <a:off x="17106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7257</xdr:rowOff>
    </xdr:from>
    <xdr:to>
      <xdr:col>77</xdr:col>
      <xdr:colOff>44450</xdr:colOff>
      <xdr:row>41</xdr:row>
      <xdr:rowOff>41728</xdr:rowOff>
    </xdr:to>
    <xdr:cxnSp macro="">
      <xdr:nvCxnSpPr>
        <xdr:cNvPr id="386" name="直線コネクタ 385"/>
        <xdr:cNvCxnSpPr/>
      </xdr:nvCxnSpPr>
      <xdr:spPr>
        <a:xfrm>
          <a:off x="15290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68234</xdr:rowOff>
    </xdr:from>
    <xdr:ext cx="736600" cy="259045"/>
    <xdr:sp macro="" textlink="">
      <xdr:nvSpPr>
        <xdr:cNvPr id="388" name="テキスト ボックス 387"/>
        <xdr:cNvSpPr txBox="1"/>
      </xdr:nvSpPr>
      <xdr:spPr>
        <a:xfrm>
          <a:off x="15798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109765</xdr:rowOff>
    </xdr:from>
    <xdr:to>
      <xdr:col>72</xdr:col>
      <xdr:colOff>203200</xdr:colOff>
      <xdr:row>41</xdr:row>
      <xdr:rowOff>7257</xdr:rowOff>
    </xdr:to>
    <xdr:cxnSp macro="">
      <xdr:nvCxnSpPr>
        <xdr:cNvPr id="389" name="直線コネクタ 388"/>
        <xdr:cNvCxnSpPr/>
      </xdr:nvCxnSpPr>
      <xdr:spPr>
        <a:xfrm>
          <a:off x="14401800" y="69677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109765</xdr:rowOff>
    </xdr:from>
    <xdr:to>
      <xdr:col>68</xdr:col>
      <xdr:colOff>152400</xdr:colOff>
      <xdr:row>40</xdr:row>
      <xdr:rowOff>161472</xdr:rowOff>
    </xdr:to>
    <xdr:cxnSp macro="">
      <xdr:nvCxnSpPr>
        <xdr:cNvPr id="392" name="直線コネクタ 391"/>
        <xdr:cNvCxnSpPr/>
      </xdr:nvCxnSpPr>
      <xdr:spPr>
        <a:xfrm flipV="1">
          <a:off x="13512800" y="696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2" name="楕円 401"/>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3"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162378</xdr:rowOff>
    </xdr:from>
    <xdr:to>
      <xdr:col>77</xdr:col>
      <xdr:colOff>95250</xdr:colOff>
      <xdr:row>41</xdr:row>
      <xdr:rowOff>92528</xdr:rowOff>
    </xdr:to>
    <xdr:sp macro="" textlink="">
      <xdr:nvSpPr>
        <xdr:cNvPr id="404" name="楕円 403"/>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405" name="テキスト ボックス 404"/>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127907</xdr:rowOff>
    </xdr:from>
    <xdr:to>
      <xdr:col>73</xdr:col>
      <xdr:colOff>44450</xdr:colOff>
      <xdr:row>41</xdr:row>
      <xdr:rowOff>58057</xdr:rowOff>
    </xdr:to>
    <xdr:sp macro="" textlink="">
      <xdr:nvSpPr>
        <xdr:cNvPr id="406" name="楕円 405"/>
        <xdr:cNvSpPr/>
      </xdr:nvSpPr>
      <xdr:spPr>
        <a:xfrm>
          <a:off x="15240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407" name="テキスト ボックス 406"/>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58965</xdr:rowOff>
    </xdr:from>
    <xdr:to>
      <xdr:col>68</xdr:col>
      <xdr:colOff>203200</xdr:colOff>
      <xdr:row>40</xdr:row>
      <xdr:rowOff>160565</xdr:rowOff>
    </xdr:to>
    <xdr:sp macro="" textlink="">
      <xdr:nvSpPr>
        <xdr:cNvPr id="408" name="楕円 407"/>
        <xdr:cNvSpPr/>
      </xdr:nvSpPr>
      <xdr:spPr>
        <a:xfrm>
          <a:off x="14351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170742</xdr:rowOff>
    </xdr:from>
    <xdr:ext cx="762000" cy="259045"/>
    <xdr:sp macro="" textlink="">
      <xdr:nvSpPr>
        <xdr:cNvPr id="409" name="テキスト ボックス 408"/>
        <xdr:cNvSpPr txBox="1"/>
      </xdr:nvSpPr>
      <xdr:spPr>
        <a:xfrm>
          <a:off x="14020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0" name="楕円 409"/>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1" name="テキスト ボックス 410"/>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将来負担額が地方債現在高の増などにより増加した一方</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標準税収入額の増により標準財政規模が増加したことにより、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はやや低下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した。本市では、平成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94403</xdr:rowOff>
    </xdr:from>
    <xdr:to>
      <xdr:col>81</xdr:col>
      <xdr:colOff>44450</xdr:colOff>
      <xdr:row>19</xdr:row>
      <xdr:rowOff>108077</xdr:rowOff>
    </xdr:to>
    <xdr:cxnSp macro="">
      <xdr:nvCxnSpPr>
        <xdr:cNvPr id="445" name="直線コネクタ 444"/>
        <xdr:cNvCxnSpPr/>
      </xdr:nvCxnSpPr>
      <xdr:spPr>
        <a:xfrm flipV="1">
          <a:off x="16179800" y="3351953"/>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46" name="将来負担の状況平均値テキスト"/>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81534</xdr:rowOff>
    </xdr:from>
    <xdr:to>
      <xdr:col>77</xdr:col>
      <xdr:colOff>44450</xdr:colOff>
      <xdr:row>19</xdr:row>
      <xdr:rowOff>108077</xdr:rowOff>
    </xdr:to>
    <xdr:cxnSp macro="">
      <xdr:nvCxnSpPr>
        <xdr:cNvPr id="448" name="直線コネクタ 447"/>
        <xdr:cNvCxnSpPr/>
      </xdr:nvCxnSpPr>
      <xdr:spPr>
        <a:xfrm>
          <a:off x="15290800" y="333908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0" name="テキスト ボックス 449"/>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81534</xdr:rowOff>
    </xdr:from>
    <xdr:to>
      <xdr:col>72</xdr:col>
      <xdr:colOff>203200</xdr:colOff>
      <xdr:row>19</xdr:row>
      <xdr:rowOff>91991</xdr:rowOff>
    </xdr:to>
    <xdr:cxnSp macro="">
      <xdr:nvCxnSpPr>
        <xdr:cNvPr id="451" name="直線コネクタ 450"/>
        <xdr:cNvCxnSpPr/>
      </xdr:nvCxnSpPr>
      <xdr:spPr>
        <a:xfrm flipV="1">
          <a:off x="14401800" y="333908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3" name="テキスト ボックス 452"/>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64643</xdr:rowOff>
    </xdr:from>
    <xdr:to>
      <xdr:col>68</xdr:col>
      <xdr:colOff>152400</xdr:colOff>
      <xdr:row>19</xdr:row>
      <xdr:rowOff>91991</xdr:rowOff>
    </xdr:to>
    <xdr:cxnSp macro="">
      <xdr:nvCxnSpPr>
        <xdr:cNvPr id="454" name="直線コネクタ 453"/>
        <xdr:cNvCxnSpPr/>
      </xdr:nvCxnSpPr>
      <xdr:spPr>
        <a:xfrm>
          <a:off x="13512800" y="332219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6" name="テキスト ボックス 455"/>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58" name="テキスト ボックス 457"/>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43603</xdr:rowOff>
    </xdr:from>
    <xdr:to>
      <xdr:col>81</xdr:col>
      <xdr:colOff>95250</xdr:colOff>
      <xdr:row>19</xdr:row>
      <xdr:rowOff>145203</xdr:rowOff>
    </xdr:to>
    <xdr:sp macro="" textlink="">
      <xdr:nvSpPr>
        <xdr:cNvPr id="464" name="楕円 463"/>
        <xdr:cNvSpPr/>
      </xdr:nvSpPr>
      <xdr:spPr>
        <a:xfrm>
          <a:off x="169672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15680</xdr:rowOff>
    </xdr:from>
    <xdr:ext cx="762000" cy="259045"/>
    <xdr:sp macro="" textlink="">
      <xdr:nvSpPr>
        <xdr:cNvPr id="465" name="将来負担の状況該当値テキスト"/>
        <xdr:cNvSpPr txBox="1"/>
      </xdr:nvSpPr>
      <xdr:spPr>
        <a:xfrm>
          <a:off x="17106900" y="327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57277</xdr:rowOff>
    </xdr:from>
    <xdr:to>
      <xdr:col>77</xdr:col>
      <xdr:colOff>95250</xdr:colOff>
      <xdr:row>19</xdr:row>
      <xdr:rowOff>158877</xdr:rowOff>
    </xdr:to>
    <xdr:sp macro="" textlink="">
      <xdr:nvSpPr>
        <xdr:cNvPr id="466" name="楕円 465"/>
        <xdr:cNvSpPr/>
      </xdr:nvSpPr>
      <xdr:spPr>
        <a:xfrm>
          <a:off x="16129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143654</xdr:rowOff>
    </xdr:from>
    <xdr:ext cx="736600" cy="259045"/>
    <xdr:sp macro="" textlink="">
      <xdr:nvSpPr>
        <xdr:cNvPr id="467" name="テキスト ボックス 466"/>
        <xdr:cNvSpPr txBox="1"/>
      </xdr:nvSpPr>
      <xdr:spPr>
        <a:xfrm>
          <a:off x="15798800" y="340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30734</xdr:rowOff>
    </xdr:from>
    <xdr:to>
      <xdr:col>73</xdr:col>
      <xdr:colOff>44450</xdr:colOff>
      <xdr:row>19</xdr:row>
      <xdr:rowOff>132334</xdr:rowOff>
    </xdr:to>
    <xdr:sp macro="" textlink="">
      <xdr:nvSpPr>
        <xdr:cNvPr id="468" name="楕円 467"/>
        <xdr:cNvSpPr/>
      </xdr:nvSpPr>
      <xdr:spPr>
        <a:xfrm>
          <a:off x="15240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117111</xdr:rowOff>
    </xdr:from>
    <xdr:ext cx="762000" cy="259045"/>
    <xdr:sp macro="" textlink="">
      <xdr:nvSpPr>
        <xdr:cNvPr id="469" name="テキスト ボックス 468"/>
        <xdr:cNvSpPr txBox="1"/>
      </xdr:nvSpPr>
      <xdr:spPr>
        <a:xfrm>
          <a:off x="14909800" y="33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41191</xdr:rowOff>
    </xdr:from>
    <xdr:to>
      <xdr:col>68</xdr:col>
      <xdr:colOff>203200</xdr:colOff>
      <xdr:row>19</xdr:row>
      <xdr:rowOff>142791</xdr:rowOff>
    </xdr:to>
    <xdr:sp macro="" textlink="">
      <xdr:nvSpPr>
        <xdr:cNvPr id="470" name="楕円 469"/>
        <xdr:cNvSpPr/>
      </xdr:nvSpPr>
      <xdr:spPr>
        <a:xfrm>
          <a:off x="14351000" y="32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127568</xdr:rowOff>
    </xdr:from>
    <xdr:ext cx="762000" cy="259045"/>
    <xdr:sp macro="" textlink="">
      <xdr:nvSpPr>
        <xdr:cNvPr id="471" name="テキスト ボックス 470"/>
        <xdr:cNvSpPr txBox="1"/>
      </xdr:nvSpPr>
      <xdr:spPr>
        <a:xfrm>
          <a:off x="14020800" y="33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13843</xdr:rowOff>
    </xdr:from>
    <xdr:to>
      <xdr:col>64</xdr:col>
      <xdr:colOff>152400</xdr:colOff>
      <xdr:row>19</xdr:row>
      <xdr:rowOff>115443</xdr:rowOff>
    </xdr:to>
    <xdr:sp macro="" textlink="">
      <xdr:nvSpPr>
        <xdr:cNvPr id="472" name="楕円 471"/>
        <xdr:cNvSpPr/>
      </xdr:nvSpPr>
      <xdr:spPr>
        <a:xfrm>
          <a:off x="13462000" y="32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100220</xdr:rowOff>
    </xdr:from>
    <xdr:ext cx="762000" cy="259045"/>
    <xdr:sp macro="" textlink="">
      <xdr:nvSpPr>
        <xdr:cNvPr id="473" name="テキスト ボックス 472"/>
        <xdr:cNvSpPr txBox="1"/>
      </xdr:nvSpPr>
      <xdr:spPr>
        <a:xfrm>
          <a:off x="13131800" y="335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次にわたる行財政改革プランに基づく取組により、平成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人の職員を削減した。平成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年度は、県費負担教職員の市費移管の影響により比率が上昇した。平成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教職員数の増により人件費は増となっているものの、市税収入の増等による経常一般財源の増により比率が低下した。令和元年度は、教職員数の増により人件費は増となっているものの、市税収入の増等による経常一般財源の増により、比率は横ばい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令和２年度は、会計年度任用職員制度の開始により増となっているものの、市税収入や地方消費税交付金の増等による経常一般財源の増加により比率が低下した。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69850</xdr:rowOff>
    </xdr:to>
    <xdr:cxnSp macro="">
      <xdr:nvCxnSpPr>
        <xdr:cNvPr id="66" name="直線コネクタ 65"/>
        <xdr:cNvCxnSpPr/>
      </xdr:nvCxnSpPr>
      <xdr:spPr>
        <a:xfrm flipV="1">
          <a:off x="3987800" y="671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69850</xdr:rowOff>
    </xdr:to>
    <xdr:cxnSp macro="">
      <xdr:nvCxnSpPr>
        <xdr:cNvPr id="69" name="直線コネクタ 68"/>
        <xdr:cNvCxnSpPr/>
      </xdr:nvCxnSpPr>
      <xdr:spPr>
        <a:xfrm>
          <a:off x="3098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158750</xdr:rowOff>
    </xdr:to>
    <xdr:cxnSp macro="">
      <xdr:nvCxnSpPr>
        <xdr:cNvPr id="72" name="直線コネクタ 71"/>
        <xdr:cNvCxnSpPr/>
      </xdr:nvCxnSpPr>
      <xdr:spPr>
        <a:xfrm flipV="1">
          <a:off x="2209800" y="67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39</xdr:row>
      <xdr:rowOff>158750</xdr:rowOff>
    </xdr:to>
    <xdr:cxnSp macro="">
      <xdr:nvCxnSpPr>
        <xdr:cNvPr id="75" name="直線コネクタ 74"/>
        <xdr:cNvCxnSpPr/>
      </xdr:nvCxnSpPr>
      <xdr:spPr>
        <a:xfrm>
          <a:off x="1320800" y="58547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107950</xdr:rowOff>
    </xdr:from>
    <xdr:to>
      <xdr:col>11</xdr:col>
      <xdr:colOff>60325</xdr:colOff>
      <xdr:row>40</xdr:row>
      <xdr:rowOff>38100</xdr:rowOff>
    </xdr:to>
    <xdr:sp macro="" textlink="">
      <xdr:nvSpPr>
        <xdr:cNvPr id="91" name="楕円 90"/>
        <xdr:cNvSpPr/>
      </xdr:nvSpPr>
      <xdr:spPr>
        <a:xfrm>
          <a:off x="2159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22877</xdr:rowOff>
    </xdr:from>
    <xdr:ext cx="762000" cy="259045"/>
    <xdr:sp macro="" textlink="">
      <xdr:nvSpPr>
        <xdr:cNvPr id="92" name="テキスト ボックス 91"/>
        <xdr:cNvSpPr txBox="1"/>
      </xdr:nvSpPr>
      <xdr:spPr>
        <a:xfrm>
          <a:off x="1828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146050</xdr:rowOff>
    </xdr:from>
    <xdr:to>
      <xdr:col>6</xdr:col>
      <xdr:colOff>171450</xdr:colOff>
      <xdr:row>34</xdr:row>
      <xdr:rowOff>76200</xdr:rowOff>
    </xdr:to>
    <xdr:sp macro="" textlink="">
      <xdr:nvSpPr>
        <xdr:cNvPr id="93" name="楕円 92"/>
        <xdr:cNvSpPr/>
      </xdr:nvSpPr>
      <xdr:spPr>
        <a:xfrm>
          <a:off x="1270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60977</xdr:rowOff>
    </xdr:from>
    <xdr:ext cx="762000" cy="259045"/>
    <xdr:sp macro="" textlink="">
      <xdr:nvSpPr>
        <xdr:cNvPr id="94" name="テキスト ボックス 93"/>
        <xdr:cNvSpPr txBox="1"/>
      </xdr:nvSpPr>
      <xdr:spPr>
        <a:xfrm>
          <a:off x="939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年度は、中学校完全給食実施の影響等により経常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充当一財は増となったが、県費負担教職員の市費移管の影響による経常一般財源が増加したことにより、比率が低下した。平成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年度は、市税収入の増等による経常一般財源が増した一方で、中学校完全給食実施の通年化等により比率が上昇した。令和元年度は、消防ヘリコプター整備事業等の実施により上昇した。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令和２年度は、会計年度任用職員制度の開始による賃金の人件費への移行により、低下した。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45357</xdr:rowOff>
    </xdr:from>
    <xdr:to>
      <xdr:col>82</xdr:col>
      <xdr:colOff>107950</xdr:colOff>
      <xdr:row>18</xdr:row>
      <xdr:rowOff>143329</xdr:rowOff>
    </xdr:to>
    <xdr:cxnSp macro="">
      <xdr:nvCxnSpPr>
        <xdr:cNvPr id="129" name="直線コネクタ 128"/>
        <xdr:cNvCxnSpPr/>
      </xdr:nvCxnSpPr>
      <xdr:spPr>
        <a:xfrm flipV="1">
          <a:off x="15671800" y="31314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0"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110671</xdr:rowOff>
    </xdr:from>
    <xdr:to>
      <xdr:col>78</xdr:col>
      <xdr:colOff>69850</xdr:colOff>
      <xdr:row>18</xdr:row>
      <xdr:rowOff>143329</xdr:rowOff>
    </xdr:to>
    <xdr:cxnSp macro="">
      <xdr:nvCxnSpPr>
        <xdr:cNvPr id="132" name="直線コネクタ 131"/>
        <xdr:cNvCxnSpPr/>
      </xdr:nvCxnSpPr>
      <xdr:spPr>
        <a:xfrm>
          <a:off x="14782800" y="3196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110671</xdr:rowOff>
    </xdr:to>
    <xdr:cxnSp macro="">
      <xdr:nvCxnSpPr>
        <xdr:cNvPr id="135" name="直線コネクタ 134"/>
        <xdr:cNvCxnSpPr/>
      </xdr:nvCxnSpPr>
      <xdr:spPr>
        <a:xfrm>
          <a:off x="13893800" y="31477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7" name="テキスト ボックス 136"/>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19</xdr:row>
      <xdr:rowOff>102507</xdr:rowOff>
    </xdr:to>
    <xdr:cxnSp macro="">
      <xdr:nvCxnSpPr>
        <xdr:cNvPr id="138" name="直線コネクタ 137"/>
        <xdr:cNvCxnSpPr/>
      </xdr:nvCxnSpPr>
      <xdr:spPr>
        <a:xfrm flipV="1">
          <a:off x="13004800" y="3147786"/>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0" name="テキスト ボックス 139"/>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166007</xdr:rowOff>
    </xdr:from>
    <xdr:to>
      <xdr:col>82</xdr:col>
      <xdr:colOff>158750</xdr:colOff>
      <xdr:row>18</xdr:row>
      <xdr:rowOff>96157</xdr:rowOff>
    </xdr:to>
    <xdr:sp macro="" textlink="">
      <xdr:nvSpPr>
        <xdr:cNvPr id="148" name="楕円 147"/>
        <xdr:cNvSpPr/>
      </xdr:nvSpPr>
      <xdr:spPr>
        <a:xfrm>
          <a:off x="164592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138084</xdr:rowOff>
    </xdr:from>
    <xdr:ext cx="762000" cy="259045"/>
    <xdr:sp macro="" textlink="">
      <xdr:nvSpPr>
        <xdr:cNvPr id="149" name="物件費該当値テキスト"/>
        <xdr:cNvSpPr txBox="1"/>
      </xdr:nvSpPr>
      <xdr:spPr>
        <a:xfrm>
          <a:off x="165989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92529</xdr:rowOff>
    </xdr:from>
    <xdr:to>
      <xdr:col>78</xdr:col>
      <xdr:colOff>120650</xdr:colOff>
      <xdr:row>19</xdr:row>
      <xdr:rowOff>22678</xdr:rowOff>
    </xdr:to>
    <xdr:sp macro="" textlink="">
      <xdr:nvSpPr>
        <xdr:cNvPr id="150" name="楕円 149"/>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51" name="テキスト ボックス 150"/>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59871</xdr:rowOff>
    </xdr:from>
    <xdr:to>
      <xdr:col>74</xdr:col>
      <xdr:colOff>31750</xdr:colOff>
      <xdr:row>18</xdr:row>
      <xdr:rowOff>161471</xdr:rowOff>
    </xdr:to>
    <xdr:sp macro="" textlink="">
      <xdr:nvSpPr>
        <xdr:cNvPr id="152" name="楕円 151"/>
        <xdr:cNvSpPr/>
      </xdr:nvSpPr>
      <xdr:spPr>
        <a:xfrm>
          <a:off x="14732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146249</xdr:rowOff>
    </xdr:from>
    <xdr:ext cx="762000" cy="259045"/>
    <xdr:sp macro="" textlink="">
      <xdr:nvSpPr>
        <xdr:cNvPr id="153" name="テキスト ボックス 152"/>
        <xdr:cNvSpPr txBox="1"/>
      </xdr:nvSpPr>
      <xdr:spPr>
        <a:xfrm>
          <a:off x="14401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51707</xdr:rowOff>
    </xdr:from>
    <xdr:to>
      <xdr:col>65</xdr:col>
      <xdr:colOff>53975</xdr:colOff>
      <xdr:row>19</xdr:row>
      <xdr:rowOff>153307</xdr:rowOff>
    </xdr:to>
    <xdr:sp macro="" textlink="">
      <xdr:nvSpPr>
        <xdr:cNvPr id="156" name="楕円 155"/>
        <xdr:cNvSpPr/>
      </xdr:nvSpPr>
      <xdr:spPr>
        <a:xfrm>
          <a:off x="12954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138084</xdr:rowOff>
    </xdr:from>
    <xdr:ext cx="762000" cy="259045"/>
    <xdr:sp macro="" textlink="">
      <xdr:nvSpPr>
        <xdr:cNvPr id="157" name="テキスト ボックス 156"/>
        <xdr:cNvSpPr txBox="1"/>
      </xdr:nvSpPr>
      <xdr:spPr>
        <a:xfrm>
          <a:off x="12623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保育所の待機児童対策などの子育て支援施策の強化や障害福祉サービスの利用者の増等により比率</a:t>
          </a:r>
          <a:r>
            <a:rPr kumimoji="1" lang="ja-JP" altLang="en-US"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の分子</a:t>
          </a:r>
          <a:r>
            <a:rPr kumimoji="1" lang="ja-JP" altLang="ja-JP"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概ね</a:t>
          </a:r>
          <a:r>
            <a:rPr kumimoji="1" lang="ja-JP" altLang="ja-JP" sz="95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上昇傾向にある。</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年度は、児童福祉費及び社会福祉費の増により経常</a:t>
          </a:r>
          <a:r>
            <a:rPr kumimoji="1" lang="ja-JP" altLang="en-US"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充当一財は増となった一方で、県費負担教職員の市費移管の影響による経常一般財源が増加したことにより、比率が低下した。平成</a:t>
          </a:r>
          <a:r>
            <a:rPr kumimoji="1" lang="en-US"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は、市税収入の増等による経常一般財源が増したものの、幼保無償化による幼稚園県児保育料補助の増（教育費）や、民生費の児童福祉費及び社会福祉費が増したことにより比率が上昇した。</a:t>
          </a:r>
          <a:r>
            <a:rPr kumimoji="1" lang="ja-JP" altLang="en-US" sz="950"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令和２年度は、児童福祉費等が増となるものの経常経費充当特財の増に伴い経常経費充当一財が減となったことに加え、市税収入や地方消費税交付金の増等による経常一般財源の増加により比率が低下した。</a:t>
          </a:r>
          <a:endParaRPr lang="ja-JP" altLang="ja-JP" sz="950" strike="noStrike">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20865</xdr:rowOff>
    </xdr:from>
    <xdr:to>
      <xdr:col>24</xdr:col>
      <xdr:colOff>25400</xdr:colOff>
      <xdr:row>61</xdr:row>
      <xdr:rowOff>151493</xdr:rowOff>
    </xdr:to>
    <xdr:cxnSp macro="">
      <xdr:nvCxnSpPr>
        <xdr:cNvPr id="192" name="直線コネクタ 191"/>
        <xdr:cNvCxnSpPr/>
      </xdr:nvCxnSpPr>
      <xdr:spPr>
        <a:xfrm flipV="1">
          <a:off x="3987800" y="104793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3" name="扶助費平均値テキスト"/>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143328</xdr:rowOff>
    </xdr:from>
    <xdr:to>
      <xdr:col>19</xdr:col>
      <xdr:colOff>187325</xdr:colOff>
      <xdr:row>61</xdr:row>
      <xdr:rowOff>151493</xdr:rowOff>
    </xdr:to>
    <xdr:cxnSp macro="">
      <xdr:nvCxnSpPr>
        <xdr:cNvPr id="195" name="直線コネクタ 194"/>
        <xdr:cNvCxnSpPr/>
      </xdr:nvCxnSpPr>
      <xdr:spPr>
        <a:xfrm>
          <a:off x="3098800" y="104303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7" name="テキスト ボックス 196"/>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143328</xdr:rowOff>
    </xdr:to>
    <xdr:cxnSp macro="">
      <xdr:nvCxnSpPr>
        <xdr:cNvPr id="198" name="直線コネクタ 197"/>
        <xdr:cNvCxnSpPr/>
      </xdr:nvCxnSpPr>
      <xdr:spPr>
        <a:xfrm>
          <a:off x="2209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0" name="テキスト ボックス 199"/>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62</xdr:row>
      <xdr:rowOff>29028</xdr:rowOff>
    </xdr:to>
    <xdr:cxnSp macro="">
      <xdr:nvCxnSpPr>
        <xdr:cNvPr id="201" name="直線コネクタ 200"/>
        <xdr:cNvCxnSpPr/>
      </xdr:nvCxnSpPr>
      <xdr:spPr>
        <a:xfrm flipV="1">
          <a:off x="1320800" y="103976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3" name="テキスト ボックス 202"/>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141515</xdr:rowOff>
    </xdr:from>
    <xdr:to>
      <xdr:col>24</xdr:col>
      <xdr:colOff>76200</xdr:colOff>
      <xdr:row>61</xdr:row>
      <xdr:rowOff>71665</xdr:rowOff>
    </xdr:to>
    <xdr:sp macro="" textlink="">
      <xdr:nvSpPr>
        <xdr:cNvPr id="211" name="楕円 210"/>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50092</xdr:rowOff>
    </xdr:from>
    <xdr:ext cx="762000" cy="259045"/>
    <xdr:sp macro="" textlink="">
      <xdr:nvSpPr>
        <xdr:cNvPr id="212" name="扶助費該当値テキスト"/>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100693</xdr:rowOff>
    </xdr:from>
    <xdr:to>
      <xdr:col>20</xdr:col>
      <xdr:colOff>38100</xdr:colOff>
      <xdr:row>62</xdr:row>
      <xdr:rowOff>30843</xdr:rowOff>
    </xdr:to>
    <xdr:sp macro="" textlink="">
      <xdr:nvSpPr>
        <xdr:cNvPr id="213" name="楕円 212"/>
        <xdr:cNvSpPr/>
      </xdr:nvSpPr>
      <xdr:spPr>
        <a:xfrm>
          <a:off x="3937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15620</xdr:rowOff>
    </xdr:from>
    <xdr:ext cx="736600" cy="259045"/>
    <xdr:sp macro="" textlink="">
      <xdr:nvSpPr>
        <xdr:cNvPr id="214" name="テキスト ボックス 213"/>
        <xdr:cNvSpPr txBox="1"/>
      </xdr:nvSpPr>
      <xdr:spPr>
        <a:xfrm>
          <a:off x="3606800" y="1064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7" name="楕円 216"/>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8" name="テキスト ボックス 217"/>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149678</xdr:rowOff>
    </xdr:from>
    <xdr:to>
      <xdr:col>6</xdr:col>
      <xdr:colOff>171450</xdr:colOff>
      <xdr:row>62</xdr:row>
      <xdr:rowOff>79828</xdr:rowOff>
    </xdr:to>
    <xdr:sp macro="" textlink="">
      <xdr:nvSpPr>
        <xdr:cNvPr id="219" name="楕円 218"/>
        <xdr:cNvSpPr/>
      </xdr:nvSpPr>
      <xdr:spPr>
        <a:xfrm>
          <a:off x="1270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64605</xdr:rowOff>
    </xdr:from>
    <xdr:ext cx="762000" cy="259045"/>
    <xdr:sp macro="" textlink="">
      <xdr:nvSpPr>
        <xdr:cNvPr id="220" name="テキスト ボックス 219"/>
        <xdr:cNvSpPr txBox="1"/>
      </xdr:nvSpPr>
      <xdr:spPr>
        <a:xfrm>
          <a:off x="939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医療費や介護サービス費の増により後期高齢者医療事業特別会計及び介護保険事業特別会計への繰出金が毎年増加していることから比率は上昇傾向にあったが、平成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年度は、県費負担教職員の市費移管の影響による経常一般財源が増加したことにより、比率が低下した。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年度に引き続き、令和元年度は医療費や介護サービス費の増により後期高齢者医療事業特別会計及び介護保険事業特別会計への繰出金が増加したことにより比率は上昇した。令和２年度は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介護サービス費の増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により介護保険事業特別会計への繰出金が増加したこと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により比率は上昇した。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88900</xdr:rowOff>
    </xdr:from>
    <xdr:to>
      <xdr:col>82</xdr:col>
      <xdr:colOff>107950</xdr:colOff>
      <xdr:row>53</xdr:row>
      <xdr:rowOff>127000</xdr:rowOff>
    </xdr:to>
    <xdr:cxnSp macro="">
      <xdr:nvCxnSpPr>
        <xdr:cNvPr id="253" name="直線コネクタ 252"/>
        <xdr:cNvCxnSpPr/>
      </xdr:nvCxnSpPr>
      <xdr:spPr>
        <a:xfrm>
          <a:off x="15671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4"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88900</xdr:rowOff>
    </xdr:to>
    <xdr:cxnSp macro="">
      <xdr:nvCxnSpPr>
        <xdr:cNvPr id="256" name="直線コネクタ 255"/>
        <xdr:cNvCxnSpPr/>
      </xdr:nvCxnSpPr>
      <xdr:spPr>
        <a:xfrm>
          <a:off x="14782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58" name="テキスト ボックス 257"/>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69850</xdr:rowOff>
    </xdr:to>
    <xdr:cxnSp macro="">
      <xdr:nvCxnSpPr>
        <xdr:cNvPr id="259" name="直線コネクタ 258"/>
        <xdr:cNvCxnSpPr/>
      </xdr:nvCxnSpPr>
      <xdr:spPr>
        <a:xfrm>
          <a:off x="13893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54</xdr:row>
      <xdr:rowOff>31750</xdr:rowOff>
    </xdr:to>
    <xdr:cxnSp macro="">
      <xdr:nvCxnSpPr>
        <xdr:cNvPr id="262" name="直線コネクタ 261"/>
        <xdr:cNvCxnSpPr/>
      </xdr:nvCxnSpPr>
      <xdr:spPr>
        <a:xfrm flipV="1">
          <a:off x="13004800" y="9118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4" name="テキスト ボックス 263"/>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6" name="テキスト ボックス 265"/>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76200</xdr:rowOff>
    </xdr:from>
    <xdr:to>
      <xdr:col>82</xdr:col>
      <xdr:colOff>158750</xdr:colOff>
      <xdr:row>54</xdr:row>
      <xdr:rowOff>6350</xdr:rowOff>
    </xdr:to>
    <xdr:sp macro="" textlink="">
      <xdr:nvSpPr>
        <xdr:cNvPr id="272" name="楕円 271"/>
        <xdr:cNvSpPr/>
      </xdr:nvSpPr>
      <xdr:spPr>
        <a:xfrm>
          <a:off x="16459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156227</xdr:rowOff>
    </xdr:from>
    <xdr:ext cx="762000" cy="259045"/>
    <xdr:sp macro="" textlink="">
      <xdr:nvSpPr>
        <xdr:cNvPr id="273" name="その他該当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38100</xdr:rowOff>
    </xdr:from>
    <xdr:to>
      <xdr:col>78</xdr:col>
      <xdr:colOff>120650</xdr:colOff>
      <xdr:row>53</xdr:row>
      <xdr:rowOff>139700</xdr:rowOff>
    </xdr:to>
    <xdr:sp macro="" textlink="">
      <xdr:nvSpPr>
        <xdr:cNvPr id="274" name="楕円 273"/>
        <xdr:cNvSpPr/>
      </xdr:nvSpPr>
      <xdr:spPr>
        <a:xfrm>
          <a:off x="15621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149877</xdr:rowOff>
    </xdr:from>
    <xdr:ext cx="736600" cy="259045"/>
    <xdr:sp macro="" textlink="">
      <xdr:nvSpPr>
        <xdr:cNvPr id="275" name="テキスト ボックス 274"/>
        <xdr:cNvSpPr txBox="1"/>
      </xdr:nvSpPr>
      <xdr:spPr>
        <a:xfrm>
          <a:off x="15290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6" name="楕円 275"/>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7" name="テキスト ボックス 276"/>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78" name="楕円 277"/>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79" name="テキスト ボックス 278"/>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80" name="楕円 279"/>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81" name="テキスト ボックス 280"/>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充当一財は防災関係補助金の対象経費の減等により微減となったが、県費負担教職員の市費移管の影響による経常一般財源が増加したことにより、比率が低下した。平成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充当一財が概ね横ばいである一方で、市税収入の増等による経常一般財源が増加したことにより比率は低下した。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、幼保無償化に伴う幼稚園園児保育料補助の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扶助費移行による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減等により比率が低下した。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107950</xdr:rowOff>
    </xdr:to>
    <xdr:cxnSp macro="">
      <xdr:nvCxnSpPr>
        <xdr:cNvPr id="314" name="直線コネクタ 313"/>
        <xdr:cNvCxnSpPr/>
      </xdr:nvCxnSpPr>
      <xdr:spPr>
        <a:xfrm flipV="1">
          <a:off x="15671800" y="6146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107950</xdr:rowOff>
    </xdr:from>
    <xdr:to>
      <xdr:col>78</xdr:col>
      <xdr:colOff>69850</xdr:colOff>
      <xdr:row>37</xdr:row>
      <xdr:rowOff>12700</xdr:rowOff>
    </xdr:to>
    <xdr:cxnSp macro="">
      <xdr:nvCxnSpPr>
        <xdr:cNvPr id="317" name="直線コネクタ 316"/>
        <xdr:cNvCxnSpPr/>
      </xdr:nvCxnSpPr>
      <xdr:spPr>
        <a:xfrm flipV="1">
          <a:off x="14782800" y="6280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50800</xdr:rowOff>
    </xdr:to>
    <xdr:cxnSp macro="">
      <xdr:nvCxnSpPr>
        <xdr:cNvPr id="320" name="直線コネクタ 319"/>
        <xdr:cNvCxnSpPr/>
      </xdr:nvCxnSpPr>
      <xdr:spPr>
        <a:xfrm flipV="1">
          <a:off x="13893800" y="635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2" name="テキスト ボックス 321"/>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38</xdr:row>
      <xdr:rowOff>127000</xdr:rowOff>
    </xdr:to>
    <xdr:cxnSp macro="">
      <xdr:nvCxnSpPr>
        <xdr:cNvPr id="323" name="直線コネクタ 322"/>
        <xdr:cNvCxnSpPr/>
      </xdr:nvCxnSpPr>
      <xdr:spPr>
        <a:xfrm flipV="1">
          <a:off x="13004800" y="6394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4"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35" name="楕円 334"/>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168927</xdr:rowOff>
    </xdr:from>
    <xdr:ext cx="736600" cy="259045"/>
    <xdr:sp macro="" textlink="">
      <xdr:nvSpPr>
        <xdr:cNvPr id="336" name="テキスト ボックス 335"/>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133350</xdr:rowOff>
    </xdr:from>
    <xdr:to>
      <xdr:col>74</xdr:col>
      <xdr:colOff>31750</xdr:colOff>
      <xdr:row>37</xdr:row>
      <xdr:rowOff>63500</xdr:rowOff>
    </xdr:to>
    <xdr:sp macro="" textlink="">
      <xdr:nvSpPr>
        <xdr:cNvPr id="337" name="楕円 336"/>
        <xdr:cNvSpPr/>
      </xdr:nvSpPr>
      <xdr:spPr>
        <a:xfrm>
          <a:off x="14732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73677</xdr:rowOff>
    </xdr:from>
    <xdr:ext cx="762000" cy="259045"/>
    <xdr:sp macro="" textlink="">
      <xdr:nvSpPr>
        <xdr:cNvPr id="338" name="テキスト ボックス 337"/>
        <xdr:cNvSpPr txBox="1"/>
      </xdr:nvSpPr>
      <xdr:spPr>
        <a:xfrm>
          <a:off x="14401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9" name="楕円 338"/>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40" name="テキスト ボックス 339"/>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1" name="楕円 340"/>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42" name="テキスト ボックス 341"/>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充当一財は増となったが、県費負担教職員の市費移管の影響による経常一般財源が増加したことにより、比率が低下した。平成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充当一財が減し、市税収入の増等による経常一般財源が増したことにより比率は低下した。令和元年度は、公債償還元金の減により、比率が低下した。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令和２年度は、公債償還元金の減のほか、市税収入や地方消費税交付金の増等による経常一般財源の増加により比率が低下した。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今後は庁舎建替え事業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や連続立体交差事業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等により投資的経費が増加する見込みであるが、市債発行にあたっては、実質公債費比率や市債現在高に留意しながら、適正な活用に努める。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165100</xdr:rowOff>
    </xdr:to>
    <xdr:cxnSp macro="">
      <xdr:nvCxnSpPr>
        <xdr:cNvPr id="375" name="直線コネクタ 374"/>
        <xdr:cNvCxnSpPr/>
      </xdr:nvCxnSpPr>
      <xdr:spPr>
        <a:xfrm flipV="1">
          <a:off x="3987800" y="1308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6"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88900</xdr:rowOff>
    </xdr:to>
    <xdr:cxnSp macro="">
      <xdr:nvCxnSpPr>
        <xdr:cNvPr id="378" name="直線コネクタ 377"/>
        <xdr:cNvCxnSpPr/>
      </xdr:nvCxnSpPr>
      <xdr:spPr>
        <a:xfrm flipV="1">
          <a:off x="3098800" y="1319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88900</xdr:rowOff>
    </xdr:from>
    <xdr:to>
      <xdr:col>15</xdr:col>
      <xdr:colOff>98425</xdr:colOff>
      <xdr:row>78</xdr:row>
      <xdr:rowOff>12700</xdr:rowOff>
    </xdr:to>
    <xdr:cxnSp macro="">
      <xdr:nvCxnSpPr>
        <xdr:cNvPr id="381" name="直線コネクタ 380"/>
        <xdr:cNvCxnSpPr/>
      </xdr:nvCxnSpPr>
      <xdr:spPr>
        <a:xfrm flipV="1">
          <a:off x="2209800" y="1329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80</xdr:row>
      <xdr:rowOff>165100</xdr:rowOff>
    </xdr:to>
    <xdr:cxnSp macro="">
      <xdr:nvCxnSpPr>
        <xdr:cNvPr id="384" name="直線コネクタ 383"/>
        <xdr:cNvCxnSpPr/>
      </xdr:nvCxnSpPr>
      <xdr:spPr>
        <a:xfrm flipV="1">
          <a:off x="1320800" y="133858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88" name="テキスト ボックス 387"/>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4" name="楕円 393"/>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5"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6" name="楕円 395"/>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7" name="テキスト ボックス 39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38100</xdr:rowOff>
    </xdr:from>
    <xdr:to>
      <xdr:col>15</xdr:col>
      <xdr:colOff>149225</xdr:colOff>
      <xdr:row>77</xdr:row>
      <xdr:rowOff>139700</xdr:rowOff>
    </xdr:to>
    <xdr:sp macro="" textlink="">
      <xdr:nvSpPr>
        <xdr:cNvPr id="398" name="楕円 397"/>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149877</xdr:rowOff>
    </xdr:from>
    <xdr:ext cx="762000" cy="259045"/>
    <xdr:sp macro="" textlink="">
      <xdr:nvSpPr>
        <xdr:cNvPr id="399" name="テキスト ボックス 398"/>
        <xdr:cNvSpPr txBox="1"/>
      </xdr:nvSpPr>
      <xdr:spPr>
        <a:xfrm>
          <a:off x="2717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0" name="楕円 399"/>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401" name="テキスト ボックス 400"/>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402" name="楕円 401"/>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54627</xdr:rowOff>
    </xdr:from>
    <xdr:ext cx="762000" cy="259045"/>
    <xdr:sp macro="" textlink="">
      <xdr:nvSpPr>
        <xdr:cNvPr id="403" name="テキスト ボックス 402"/>
        <xdr:cNvSpPr txBox="1"/>
      </xdr:nvSpPr>
      <xdr:spPr>
        <a:xfrm>
          <a:off x="93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年度は、県費負担教職員の市費移管の影響により比率が上昇した。平成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年度は教職員数の増により人件費は増となっているものの、市税収入の増等による経常一般財源の増により比率が低下した。令和元年度は保育所受入数の増加による扶助費の増により比率が増加した。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令和２年度は会計年度任用職員制度の開始により人件費は増となっているものの、市税収入や地方消費税交付金の増等による経常一般財源の増加により比率が低下した。</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44450</xdr:rowOff>
    </xdr:from>
    <xdr:to>
      <xdr:col>82</xdr:col>
      <xdr:colOff>107950</xdr:colOff>
      <xdr:row>80</xdr:row>
      <xdr:rowOff>152400</xdr:rowOff>
    </xdr:to>
    <xdr:cxnSp macro="">
      <xdr:nvCxnSpPr>
        <xdr:cNvPr id="436" name="直線コネクタ 435"/>
        <xdr:cNvCxnSpPr/>
      </xdr:nvCxnSpPr>
      <xdr:spPr>
        <a:xfrm flipV="1">
          <a:off x="15671800" y="135890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7"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25400</xdr:rowOff>
    </xdr:from>
    <xdr:to>
      <xdr:col>78</xdr:col>
      <xdr:colOff>69850</xdr:colOff>
      <xdr:row>80</xdr:row>
      <xdr:rowOff>152400</xdr:rowOff>
    </xdr:to>
    <xdr:cxnSp macro="">
      <xdr:nvCxnSpPr>
        <xdr:cNvPr id="439" name="直線コネクタ 438"/>
        <xdr:cNvCxnSpPr/>
      </xdr:nvCxnSpPr>
      <xdr:spPr>
        <a:xfrm>
          <a:off x="14782800" y="1374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60977</xdr:rowOff>
    </xdr:from>
    <xdr:ext cx="736600" cy="259045"/>
    <xdr:sp macro="" textlink="">
      <xdr:nvSpPr>
        <xdr:cNvPr id="441" name="テキスト ボックス 440"/>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25400</xdr:rowOff>
    </xdr:from>
    <xdr:to>
      <xdr:col>73</xdr:col>
      <xdr:colOff>180975</xdr:colOff>
      <xdr:row>80</xdr:row>
      <xdr:rowOff>50800</xdr:rowOff>
    </xdr:to>
    <xdr:cxnSp macro="">
      <xdr:nvCxnSpPr>
        <xdr:cNvPr id="442" name="直線コネクタ 441"/>
        <xdr:cNvCxnSpPr/>
      </xdr:nvCxnSpPr>
      <xdr:spPr>
        <a:xfrm flipV="1">
          <a:off x="13893800" y="1374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80</xdr:row>
      <xdr:rowOff>50800</xdr:rowOff>
    </xdr:to>
    <xdr:cxnSp macro="">
      <xdr:nvCxnSpPr>
        <xdr:cNvPr id="445" name="直線コネクタ 444"/>
        <xdr:cNvCxnSpPr/>
      </xdr:nvCxnSpPr>
      <xdr:spPr>
        <a:xfrm>
          <a:off x="13004800" y="13423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7" name="テキスト ボックス 446"/>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49" name="テキスト ボックス 448"/>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165100</xdr:rowOff>
    </xdr:from>
    <xdr:to>
      <xdr:col>82</xdr:col>
      <xdr:colOff>158750</xdr:colOff>
      <xdr:row>79</xdr:row>
      <xdr:rowOff>95250</xdr:rowOff>
    </xdr:to>
    <xdr:sp macro="" textlink="">
      <xdr:nvSpPr>
        <xdr:cNvPr id="455" name="楕円 454"/>
        <xdr:cNvSpPr/>
      </xdr:nvSpPr>
      <xdr:spPr>
        <a:xfrm>
          <a:off x="164592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137177</xdr:rowOff>
    </xdr:from>
    <xdr:ext cx="762000" cy="259045"/>
    <xdr:sp macro="" textlink="">
      <xdr:nvSpPr>
        <xdr:cNvPr id="456" name="公債費以外該当値テキスト"/>
        <xdr:cNvSpPr txBox="1"/>
      </xdr:nvSpPr>
      <xdr:spPr>
        <a:xfrm>
          <a:off x="16598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101600</xdr:rowOff>
    </xdr:from>
    <xdr:to>
      <xdr:col>78</xdr:col>
      <xdr:colOff>120650</xdr:colOff>
      <xdr:row>81</xdr:row>
      <xdr:rowOff>31750</xdr:rowOff>
    </xdr:to>
    <xdr:sp macro="" textlink="">
      <xdr:nvSpPr>
        <xdr:cNvPr id="457" name="楕円 456"/>
        <xdr:cNvSpPr/>
      </xdr:nvSpPr>
      <xdr:spPr>
        <a:xfrm>
          <a:off x="15621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16527</xdr:rowOff>
    </xdr:from>
    <xdr:ext cx="736600" cy="259045"/>
    <xdr:sp macro="" textlink="">
      <xdr:nvSpPr>
        <xdr:cNvPr id="458" name="テキスト ボックス 457"/>
        <xdr:cNvSpPr txBox="1"/>
      </xdr:nvSpPr>
      <xdr:spPr>
        <a:xfrm>
          <a:off x="15290800" y="1390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146050</xdr:rowOff>
    </xdr:from>
    <xdr:to>
      <xdr:col>74</xdr:col>
      <xdr:colOff>31750</xdr:colOff>
      <xdr:row>80</xdr:row>
      <xdr:rowOff>76200</xdr:rowOff>
    </xdr:to>
    <xdr:sp macro="" textlink="">
      <xdr:nvSpPr>
        <xdr:cNvPr id="459" name="楕円 458"/>
        <xdr:cNvSpPr/>
      </xdr:nvSpPr>
      <xdr:spPr>
        <a:xfrm>
          <a:off x="14732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60977</xdr:rowOff>
    </xdr:from>
    <xdr:ext cx="762000" cy="259045"/>
    <xdr:sp macro="" textlink="">
      <xdr:nvSpPr>
        <xdr:cNvPr id="460" name="テキスト ボックス 459"/>
        <xdr:cNvSpPr txBox="1"/>
      </xdr:nvSpPr>
      <xdr:spPr>
        <a:xfrm>
          <a:off x="14401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61" name="楕円 460"/>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62" name="テキスト ボックス 461"/>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63" name="楕円 462"/>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4" name="テキスト ボックス 463"/>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157000</xdr:rowOff>
    </xdr:from>
    <xdr:to>
      <xdr:col>29</xdr:col>
      <xdr:colOff>127000</xdr:colOff>
      <xdr:row>14</xdr:row>
      <xdr:rowOff>162944</xdr:rowOff>
    </xdr:to>
    <xdr:cxnSp macro="">
      <xdr:nvCxnSpPr>
        <xdr:cNvPr id="48" name="直線コネクタ 47"/>
        <xdr:cNvCxnSpPr/>
      </xdr:nvCxnSpPr>
      <xdr:spPr bwMode="auto">
        <a:xfrm flipV="1">
          <a:off x="5003800" y="2604925"/>
          <a:ext cx="6477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31790</xdr:rowOff>
    </xdr:from>
    <xdr:ext cx="762000" cy="259045"/>
    <xdr:sp macro="" textlink="">
      <xdr:nvSpPr>
        <xdr:cNvPr id="49" name="人口1人当たり決算額の推移平均値テキスト130"/>
        <xdr:cNvSpPr txBox="1"/>
      </xdr:nvSpPr>
      <xdr:spPr>
        <a:xfrm>
          <a:off x="5740400" y="230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160909</xdr:rowOff>
    </xdr:from>
    <xdr:to>
      <xdr:col>26</xdr:col>
      <xdr:colOff>50800</xdr:colOff>
      <xdr:row>14</xdr:row>
      <xdr:rowOff>162944</xdr:rowOff>
    </xdr:to>
    <xdr:cxnSp macro="">
      <xdr:nvCxnSpPr>
        <xdr:cNvPr id="51" name="直線コネクタ 50"/>
        <xdr:cNvCxnSpPr/>
      </xdr:nvCxnSpPr>
      <xdr:spPr bwMode="auto">
        <a:xfrm>
          <a:off x="4305300" y="2608834"/>
          <a:ext cx="698500" cy="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146928</xdr:rowOff>
    </xdr:from>
    <xdr:ext cx="736600" cy="259045"/>
    <xdr:sp macro="" textlink="">
      <xdr:nvSpPr>
        <xdr:cNvPr id="53" name="テキスト ボックス 52"/>
        <xdr:cNvSpPr txBox="1"/>
      </xdr:nvSpPr>
      <xdr:spPr>
        <a:xfrm>
          <a:off x="4622800" y="225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155583</xdr:rowOff>
    </xdr:from>
    <xdr:to>
      <xdr:col>22</xdr:col>
      <xdr:colOff>114300</xdr:colOff>
      <xdr:row>14</xdr:row>
      <xdr:rowOff>160909</xdr:rowOff>
    </xdr:to>
    <xdr:cxnSp macro="">
      <xdr:nvCxnSpPr>
        <xdr:cNvPr id="54" name="直線コネクタ 53"/>
        <xdr:cNvCxnSpPr/>
      </xdr:nvCxnSpPr>
      <xdr:spPr bwMode="auto">
        <a:xfrm>
          <a:off x="3606800" y="2603508"/>
          <a:ext cx="698500" cy="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150769</xdr:rowOff>
    </xdr:from>
    <xdr:ext cx="762000" cy="259045"/>
    <xdr:sp macro="" textlink="">
      <xdr:nvSpPr>
        <xdr:cNvPr id="56" name="テキスト ボックス 55"/>
        <xdr:cNvSpPr txBox="1"/>
      </xdr:nvSpPr>
      <xdr:spPr>
        <a:xfrm>
          <a:off x="3924300" y="22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155583</xdr:rowOff>
    </xdr:from>
    <xdr:to>
      <xdr:col>18</xdr:col>
      <xdr:colOff>177800</xdr:colOff>
      <xdr:row>19</xdr:row>
      <xdr:rowOff>74658</xdr:rowOff>
    </xdr:to>
    <xdr:cxnSp macro="">
      <xdr:nvCxnSpPr>
        <xdr:cNvPr id="57" name="直線コネクタ 56"/>
        <xdr:cNvCxnSpPr/>
      </xdr:nvCxnSpPr>
      <xdr:spPr bwMode="auto">
        <a:xfrm flipV="1">
          <a:off x="2908300" y="2603508"/>
          <a:ext cx="698500" cy="77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155546</xdr:rowOff>
    </xdr:from>
    <xdr:ext cx="762000" cy="259045"/>
    <xdr:sp macro="" textlink="">
      <xdr:nvSpPr>
        <xdr:cNvPr id="59" name="テキスト ボックス 58"/>
        <xdr:cNvSpPr txBox="1"/>
      </xdr:nvSpPr>
      <xdr:spPr>
        <a:xfrm>
          <a:off x="32258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106200</xdr:rowOff>
    </xdr:from>
    <xdr:to>
      <xdr:col>29</xdr:col>
      <xdr:colOff>177800</xdr:colOff>
      <xdr:row>15</xdr:row>
      <xdr:rowOff>36350</xdr:rowOff>
    </xdr:to>
    <xdr:sp macro="" textlink="">
      <xdr:nvSpPr>
        <xdr:cNvPr id="67" name="楕円 66"/>
        <xdr:cNvSpPr/>
      </xdr:nvSpPr>
      <xdr:spPr bwMode="auto">
        <a:xfrm>
          <a:off x="5600700" y="255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78277</xdr:rowOff>
    </xdr:from>
    <xdr:ext cx="762000" cy="259045"/>
    <xdr:sp macro="" textlink="">
      <xdr:nvSpPr>
        <xdr:cNvPr id="68" name="人口1人当たり決算額の推移該当値テキスト130"/>
        <xdr:cNvSpPr txBox="1"/>
      </xdr:nvSpPr>
      <xdr:spPr>
        <a:xfrm>
          <a:off x="5740400" y="25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112144</xdr:rowOff>
    </xdr:from>
    <xdr:to>
      <xdr:col>26</xdr:col>
      <xdr:colOff>101600</xdr:colOff>
      <xdr:row>15</xdr:row>
      <xdr:rowOff>42294</xdr:rowOff>
    </xdr:to>
    <xdr:sp macro="" textlink="">
      <xdr:nvSpPr>
        <xdr:cNvPr id="69" name="楕円 68"/>
        <xdr:cNvSpPr/>
      </xdr:nvSpPr>
      <xdr:spPr bwMode="auto">
        <a:xfrm>
          <a:off x="4953000" y="256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27071</xdr:rowOff>
    </xdr:from>
    <xdr:ext cx="736600" cy="259045"/>
    <xdr:sp macro="" textlink="">
      <xdr:nvSpPr>
        <xdr:cNvPr id="70" name="テキスト ボックス 69"/>
        <xdr:cNvSpPr txBox="1"/>
      </xdr:nvSpPr>
      <xdr:spPr>
        <a:xfrm>
          <a:off x="4622800" y="264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110109</xdr:rowOff>
    </xdr:from>
    <xdr:to>
      <xdr:col>22</xdr:col>
      <xdr:colOff>165100</xdr:colOff>
      <xdr:row>15</xdr:row>
      <xdr:rowOff>40259</xdr:rowOff>
    </xdr:to>
    <xdr:sp macro="" textlink="">
      <xdr:nvSpPr>
        <xdr:cNvPr id="71" name="楕円 70"/>
        <xdr:cNvSpPr/>
      </xdr:nvSpPr>
      <xdr:spPr bwMode="auto">
        <a:xfrm>
          <a:off x="4254500" y="255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25036</xdr:rowOff>
    </xdr:from>
    <xdr:ext cx="762000" cy="259045"/>
    <xdr:sp macro="" textlink="">
      <xdr:nvSpPr>
        <xdr:cNvPr id="72" name="テキスト ボックス 71"/>
        <xdr:cNvSpPr txBox="1"/>
      </xdr:nvSpPr>
      <xdr:spPr>
        <a:xfrm>
          <a:off x="3924300" y="264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104783</xdr:rowOff>
    </xdr:from>
    <xdr:to>
      <xdr:col>19</xdr:col>
      <xdr:colOff>38100</xdr:colOff>
      <xdr:row>15</xdr:row>
      <xdr:rowOff>34933</xdr:rowOff>
    </xdr:to>
    <xdr:sp macro="" textlink="">
      <xdr:nvSpPr>
        <xdr:cNvPr id="73" name="楕円 72"/>
        <xdr:cNvSpPr/>
      </xdr:nvSpPr>
      <xdr:spPr bwMode="auto">
        <a:xfrm>
          <a:off x="3556000" y="255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19710</xdr:rowOff>
    </xdr:from>
    <xdr:ext cx="762000" cy="259045"/>
    <xdr:sp macro="" textlink="">
      <xdr:nvSpPr>
        <xdr:cNvPr id="74" name="テキスト ボックス 73"/>
        <xdr:cNvSpPr txBox="1"/>
      </xdr:nvSpPr>
      <xdr:spPr>
        <a:xfrm>
          <a:off x="3225800" y="263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23858</xdr:rowOff>
    </xdr:from>
    <xdr:to>
      <xdr:col>15</xdr:col>
      <xdr:colOff>101600</xdr:colOff>
      <xdr:row>19</xdr:row>
      <xdr:rowOff>125458</xdr:rowOff>
    </xdr:to>
    <xdr:sp macro="" textlink="">
      <xdr:nvSpPr>
        <xdr:cNvPr id="75" name="楕円 74"/>
        <xdr:cNvSpPr/>
      </xdr:nvSpPr>
      <xdr:spPr bwMode="auto">
        <a:xfrm>
          <a:off x="2857500" y="33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135635</xdr:rowOff>
    </xdr:from>
    <xdr:ext cx="762000" cy="259045"/>
    <xdr:sp macro="" textlink="">
      <xdr:nvSpPr>
        <xdr:cNvPr id="76" name="テキスト ボックス 75"/>
        <xdr:cNvSpPr txBox="1"/>
      </xdr:nvSpPr>
      <xdr:spPr>
        <a:xfrm>
          <a:off x="2527300" y="309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294198</xdr:rowOff>
    </xdr:from>
    <xdr:to>
      <xdr:col>29</xdr:col>
      <xdr:colOff>127000</xdr:colOff>
      <xdr:row>35</xdr:row>
      <xdr:rowOff>63540</xdr:rowOff>
    </xdr:to>
    <xdr:cxnSp macro="">
      <xdr:nvCxnSpPr>
        <xdr:cNvPr id="108" name="直線コネクタ 107"/>
        <xdr:cNvCxnSpPr/>
      </xdr:nvCxnSpPr>
      <xdr:spPr bwMode="auto">
        <a:xfrm flipV="1">
          <a:off x="5003800" y="6561648"/>
          <a:ext cx="647700" cy="11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09" name="人口1人当たり決算額の推移平均値テキスト445"/>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63540</xdr:rowOff>
    </xdr:from>
    <xdr:to>
      <xdr:col>26</xdr:col>
      <xdr:colOff>50800</xdr:colOff>
      <xdr:row>35</xdr:row>
      <xdr:rowOff>81280</xdr:rowOff>
    </xdr:to>
    <xdr:cxnSp macro="">
      <xdr:nvCxnSpPr>
        <xdr:cNvPr id="111" name="直線コネクタ 110"/>
        <xdr:cNvCxnSpPr/>
      </xdr:nvCxnSpPr>
      <xdr:spPr bwMode="auto">
        <a:xfrm flipV="1">
          <a:off x="4305300" y="6673890"/>
          <a:ext cx="698500" cy="1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3" name="テキスト ボックス 112"/>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81280</xdr:rowOff>
    </xdr:from>
    <xdr:to>
      <xdr:col>22</xdr:col>
      <xdr:colOff>114300</xdr:colOff>
      <xdr:row>35</xdr:row>
      <xdr:rowOff>221321</xdr:rowOff>
    </xdr:to>
    <xdr:cxnSp macro="">
      <xdr:nvCxnSpPr>
        <xdr:cNvPr id="114" name="直線コネクタ 113"/>
        <xdr:cNvCxnSpPr/>
      </xdr:nvCxnSpPr>
      <xdr:spPr bwMode="auto">
        <a:xfrm flipV="1">
          <a:off x="3606800" y="6691630"/>
          <a:ext cx="6985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221321</xdr:rowOff>
    </xdr:from>
    <xdr:to>
      <xdr:col>18</xdr:col>
      <xdr:colOff>177800</xdr:colOff>
      <xdr:row>35</xdr:row>
      <xdr:rowOff>233116</xdr:rowOff>
    </xdr:to>
    <xdr:cxnSp macro="">
      <xdr:nvCxnSpPr>
        <xdr:cNvPr id="117" name="直線コネクタ 116"/>
        <xdr:cNvCxnSpPr/>
      </xdr:nvCxnSpPr>
      <xdr:spPr bwMode="auto">
        <a:xfrm flipV="1">
          <a:off x="2908300" y="6831671"/>
          <a:ext cx="698500" cy="1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243398</xdr:rowOff>
    </xdr:from>
    <xdr:to>
      <xdr:col>29</xdr:col>
      <xdr:colOff>177800</xdr:colOff>
      <xdr:row>35</xdr:row>
      <xdr:rowOff>2098</xdr:rowOff>
    </xdr:to>
    <xdr:sp macro="" textlink="">
      <xdr:nvSpPr>
        <xdr:cNvPr id="127" name="楕円 126"/>
        <xdr:cNvSpPr/>
      </xdr:nvSpPr>
      <xdr:spPr bwMode="auto">
        <a:xfrm>
          <a:off x="5600700" y="651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88475</xdr:rowOff>
    </xdr:from>
    <xdr:ext cx="762000" cy="259045"/>
    <xdr:sp macro="" textlink="">
      <xdr:nvSpPr>
        <xdr:cNvPr id="128" name="人口1人当たり決算額の推移該当値テキスト445"/>
        <xdr:cNvSpPr txBox="1"/>
      </xdr:nvSpPr>
      <xdr:spPr>
        <a:xfrm>
          <a:off x="5740400" y="635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12740</xdr:rowOff>
    </xdr:from>
    <xdr:to>
      <xdr:col>26</xdr:col>
      <xdr:colOff>101600</xdr:colOff>
      <xdr:row>35</xdr:row>
      <xdr:rowOff>114340</xdr:rowOff>
    </xdr:to>
    <xdr:sp macro="" textlink="">
      <xdr:nvSpPr>
        <xdr:cNvPr id="129" name="楕円 128"/>
        <xdr:cNvSpPr/>
      </xdr:nvSpPr>
      <xdr:spPr bwMode="auto">
        <a:xfrm>
          <a:off x="4953000" y="662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124518</xdr:rowOff>
    </xdr:from>
    <xdr:ext cx="736600" cy="259045"/>
    <xdr:sp macro="" textlink="">
      <xdr:nvSpPr>
        <xdr:cNvPr id="130" name="テキスト ボックス 129"/>
        <xdr:cNvSpPr txBox="1"/>
      </xdr:nvSpPr>
      <xdr:spPr>
        <a:xfrm>
          <a:off x="4622800" y="639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30480</xdr:rowOff>
    </xdr:from>
    <xdr:to>
      <xdr:col>22</xdr:col>
      <xdr:colOff>165100</xdr:colOff>
      <xdr:row>35</xdr:row>
      <xdr:rowOff>132080</xdr:rowOff>
    </xdr:to>
    <xdr:sp macro="" textlink="">
      <xdr:nvSpPr>
        <xdr:cNvPr id="131" name="楕円 130"/>
        <xdr:cNvSpPr/>
      </xdr:nvSpPr>
      <xdr:spPr bwMode="auto">
        <a:xfrm>
          <a:off x="4254500" y="664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116857</xdr:rowOff>
    </xdr:from>
    <xdr:ext cx="762000" cy="259045"/>
    <xdr:sp macro="" textlink="">
      <xdr:nvSpPr>
        <xdr:cNvPr id="132" name="テキスト ボックス 131"/>
        <xdr:cNvSpPr txBox="1"/>
      </xdr:nvSpPr>
      <xdr:spPr>
        <a:xfrm>
          <a:off x="39243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170521</xdr:rowOff>
    </xdr:from>
    <xdr:to>
      <xdr:col>19</xdr:col>
      <xdr:colOff>38100</xdr:colOff>
      <xdr:row>35</xdr:row>
      <xdr:rowOff>272121</xdr:rowOff>
    </xdr:to>
    <xdr:sp macro="" textlink="">
      <xdr:nvSpPr>
        <xdr:cNvPr id="133" name="楕円 132"/>
        <xdr:cNvSpPr/>
      </xdr:nvSpPr>
      <xdr:spPr bwMode="auto">
        <a:xfrm>
          <a:off x="3556000" y="678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256898</xdr:rowOff>
    </xdr:from>
    <xdr:ext cx="762000" cy="259045"/>
    <xdr:sp macro="" textlink="">
      <xdr:nvSpPr>
        <xdr:cNvPr id="134" name="テキスト ボックス 133"/>
        <xdr:cNvSpPr txBox="1"/>
      </xdr:nvSpPr>
      <xdr:spPr>
        <a:xfrm>
          <a:off x="3225800" y="68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182316</xdr:rowOff>
    </xdr:from>
    <xdr:to>
      <xdr:col>15</xdr:col>
      <xdr:colOff>101600</xdr:colOff>
      <xdr:row>35</xdr:row>
      <xdr:rowOff>283916</xdr:rowOff>
    </xdr:to>
    <xdr:sp macro="" textlink="">
      <xdr:nvSpPr>
        <xdr:cNvPr id="135" name="楕円 134"/>
        <xdr:cNvSpPr/>
      </xdr:nvSpPr>
      <xdr:spPr bwMode="auto">
        <a:xfrm>
          <a:off x="2857500" y="679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268693</xdr:rowOff>
    </xdr:from>
    <xdr:ext cx="762000" cy="259045"/>
    <xdr:sp macro="" textlink="">
      <xdr:nvSpPr>
        <xdr:cNvPr id="136" name="テキスト ボックス 135"/>
        <xdr:cNvSpPr txBox="1"/>
      </xdr:nvSpPr>
      <xdr:spPr>
        <a:xfrm>
          <a:off x="2527300" y="687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136865</xdr:rowOff>
    </xdr:from>
    <xdr:to>
      <xdr:col>24</xdr:col>
      <xdr:colOff>63500</xdr:colOff>
      <xdr:row>33</xdr:row>
      <xdr:rowOff>144318</xdr:rowOff>
    </xdr:to>
    <xdr:cxnSp macro="">
      <xdr:nvCxnSpPr>
        <xdr:cNvPr id="59" name="直線コネクタ 58"/>
        <xdr:cNvCxnSpPr/>
      </xdr:nvCxnSpPr>
      <xdr:spPr>
        <a:xfrm flipV="1">
          <a:off x="3797300" y="5794715"/>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108622</xdr:rowOff>
    </xdr:from>
    <xdr:ext cx="599010" cy="259045"/>
    <xdr:sp macro="" textlink="">
      <xdr:nvSpPr>
        <xdr:cNvPr id="60" name="人件費平均値テキスト"/>
        <xdr:cNvSpPr txBox="1"/>
      </xdr:nvSpPr>
      <xdr:spPr>
        <a:xfrm>
          <a:off x="4686300" y="5423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141300</xdr:rowOff>
    </xdr:from>
    <xdr:to>
      <xdr:col>19</xdr:col>
      <xdr:colOff>177800</xdr:colOff>
      <xdr:row>33</xdr:row>
      <xdr:rowOff>144318</xdr:rowOff>
    </xdr:to>
    <xdr:cxnSp macro="">
      <xdr:nvCxnSpPr>
        <xdr:cNvPr id="62" name="直線コネクタ 61"/>
        <xdr:cNvCxnSpPr/>
      </xdr:nvCxnSpPr>
      <xdr:spPr>
        <a:xfrm>
          <a:off x="2908300" y="5799150"/>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75285</xdr:rowOff>
    </xdr:from>
    <xdr:ext cx="599010" cy="259045"/>
    <xdr:sp macro="" textlink="">
      <xdr:nvSpPr>
        <xdr:cNvPr id="64" name="テキスト ボックス 63"/>
        <xdr:cNvSpPr txBox="1"/>
      </xdr:nvSpPr>
      <xdr:spPr>
        <a:xfrm>
          <a:off x="3497795" y="53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106850</xdr:rowOff>
    </xdr:from>
    <xdr:to>
      <xdr:col>15</xdr:col>
      <xdr:colOff>50800</xdr:colOff>
      <xdr:row>33</xdr:row>
      <xdr:rowOff>141300</xdr:rowOff>
    </xdr:to>
    <xdr:cxnSp macro="">
      <xdr:nvCxnSpPr>
        <xdr:cNvPr id="65" name="直線コネクタ 64"/>
        <xdr:cNvCxnSpPr/>
      </xdr:nvCxnSpPr>
      <xdr:spPr>
        <a:xfrm>
          <a:off x="2019300" y="576470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78485</xdr:rowOff>
    </xdr:from>
    <xdr:ext cx="599010" cy="259045"/>
    <xdr:sp macro="" textlink="">
      <xdr:nvSpPr>
        <xdr:cNvPr id="67" name="テキスト ボックス 66"/>
        <xdr:cNvSpPr txBox="1"/>
      </xdr:nvSpPr>
      <xdr:spPr>
        <a:xfrm>
          <a:off x="2608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106850</xdr:rowOff>
    </xdr:from>
    <xdr:to>
      <xdr:col>10</xdr:col>
      <xdr:colOff>114300</xdr:colOff>
      <xdr:row>38</xdr:row>
      <xdr:rowOff>93134</xdr:rowOff>
    </xdr:to>
    <xdr:cxnSp macro="">
      <xdr:nvCxnSpPr>
        <xdr:cNvPr id="68" name="直線コネクタ 67"/>
        <xdr:cNvCxnSpPr/>
      </xdr:nvCxnSpPr>
      <xdr:spPr>
        <a:xfrm flipV="1">
          <a:off x="1130300" y="5764700"/>
          <a:ext cx="8890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75833</xdr:rowOff>
    </xdr:from>
    <xdr:ext cx="599010" cy="259045"/>
    <xdr:sp macro="" textlink="">
      <xdr:nvSpPr>
        <xdr:cNvPr id="70" name="テキスト ボックス 69"/>
        <xdr:cNvSpPr txBox="1"/>
      </xdr:nvSpPr>
      <xdr:spPr>
        <a:xfrm>
          <a:off x="1719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150974</xdr:rowOff>
    </xdr:from>
    <xdr:ext cx="534377" cy="259045"/>
    <xdr:sp macro="" textlink="">
      <xdr:nvSpPr>
        <xdr:cNvPr id="72" name="テキスト ボックス 71"/>
        <xdr:cNvSpPr txBox="1"/>
      </xdr:nvSpPr>
      <xdr:spPr>
        <a:xfrm>
          <a:off x="863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86065</xdr:rowOff>
    </xdr:from>
    <xdr:to>
      <xdr:col>24</xdr:col>
      <xdr:colOff>114300</xdr:colOff>
      <xdr:row>34</xdr:row>
      <xdr:rowOff>16215</xdr:rowOff>
    </xdr:to>
    <xdr:sp macro="" textlink="">
      <xdr:nvSpPr>
        <xdr:cNvPr id="78" name="楕円 77"/>
        <xdr:cNvSpPr/>
      </xdr:nvSpPr>
      <xdr:spPr>
        <a:xfrm>
          <a:off x="4584700" y="57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64492</xdr:rowOff>
    </xdr:from>
    <xdr:ext cx="534377" cy="259045"/>
    <xdr:sp macro="" textlink="">
      <xdr:nvSpPr>
        <xdr:cNvPr id="79" name="人件費該当値テキスト"/>
        <xdr:cNvSpPr txBox="1"/>
      </xdr:nvSpPr>
      <xdr:spPr>
        <a:xfrm>
          <a:off x="4686300" y="572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93518</xdr:rowOff>
    </xdr:from>
    <xdr:to>
      <xdr:col>20</xdr:col>
      <xdr:colOff>38100</xdr:colOff>
      <xdr:row>34</xdr:row>
      <xdr:rowOff>23668</xdr:rowOff>
    </xdr:to>
    <xdr:sp macro="" textlink="">
      <xdr:nvSpPr>
        <xdr:cNvPr id="80" name="楕円 79"/>
        <xdr:cNvSpPr/>
      </xdr:nvSpPr>
      <xdr:spPr>
        <a:xfrm>
          <a:off x="3746500" y="57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14795</xdr:rowOff>
    </xdr:from>
    <xdr:ext cx="534377" cy="259045"/>
    <xdr:sp macro="" textlink="">
      <xdr:nvSpPr>
        <xdr:cNvPr id="81" name="テキスト ボックス 80"/>
        <xdr:cNvSpPr txBox="1"/>
      </xdr:nvSpPr>
      <xdr:spPr>
        <a:xfrm>
          <a:off x="3530111" y="58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90500</xdr:rowOff>
    </xdr:from>
    <xdr:to>
      <xdr:col>15</xdr:col>
      <xdr:colOff>101600</xdr:colOff>
      <xdr:row>34</xdr:row>
      <xdr:rowOff>20650</xdr:rowOff>
    </xdr:to>
    <xdr:sp macro="" textlink="">
      <xdr:nvSpPr>
        <xdr:cNvPr id="82" name="楕円 81"/>
        <xdr:cNvSpPr/>
      </xdr:nvSpPr>
      <xdr:spPr>
        <a:xfrm>
          <a:off x="2857500" y="57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11777</xdr:rowOff>
    </xdr:from>
    <xdr:ext cx="534377" cy="259045"/>
    <xdr:sp macro="" textlink="">
      <xdr:nvSpPr>
        <xdr:cNvPr id="83" name="テキスト ボックス 82"/>
        <xdr:cNvSpPr txBox="1"/>
      </xdr:nvSpPr>
      <xdr:spPr>
        <a:xfrm>
          <a:off x="2641111" y="58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56050</xdr:rowOff>
    </xdr:from>
    <xdr:to>
      <xdr:col>10</xdr:col>
      <xdr:colOff>165100</xdr:colOff>
      <xdr:row>33</xdr:row>
      <xdr:rowOff>157650</xdr:rowOff>
    </xdr:to>
    <xdr:sp macro="" textlink="">
      <xdr:nvSpPr>
        <xdr:cNvPr id="84" name="楕円 83"/>
        <xdr:cNvSpPr/>
      </xdr:nvSpPr>
      <xdr:spPr>
        <a:xfrm>
          <a:off x="1968500" y="57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148777</xdr:rowOff>
    </xdr:from>
    <xdr:ext cx="534377" cy="259045"/>
    <xdr:sp macro="" textlink="">
      <xdr:nvSpPr>
        <xdr:cNvPr id="85" name="テキスト ボックス 84"/>
        <xdr:cNvSpPr txBox="1"/>
      </xdr:nvSpPr>
      <xdr:spPr>
        <a:xfrm>
          <a:off x="1752111" y="58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42334</xdr:rowOff>
    </xdr:from>
    <xdr:to>
      <xdr:col>6</xdr:col>
      <xdr:colOff>38100</xdr:colOff>
      <xdr:row>38</xdr:row>
      <xdr:rowOff>143934</xdr:rowOff>
    </xdr:to>
    <xdr:sp macro="" textlink="">
      <xdr:nvSpPr>
        <xdr:cNvPr id="86" name="楕円 85"/>
        <xdr:cNvSpPr/>
      </xdr:nvSpPr>
      <xdr:spPr>
        <a:xfrm>
          <a:off x="1079500" y="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135061</xdr:rowOff>
    </xdr:from>
    <xdr:ext cx="534377" cy="259045"/>
    <xdr:sp macro="" textlink="">
      <xdr:nvSpPr>
        <xdr:cNvPr id="87" name="テキスト ボックス 86"/>
        <xdr:cNvSpPr txBox="1"/>
      </xdr:nvSpPr>
      <xdr:spPr>
        <a:xfrm>
          <a:off x="863111" y="66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109068</xdr:rowOff>
    </xdr:from>
    <xdr:to>
      <xdr:col>24</xdr:col>
      <xdr:colOff>63500</xdr:colOff>
      <xdr:row>56</xdr:row>
      <xdr:rowOff>86939</xdr:rowOff>
    </xdr:to>
    <xdr:cxnSp macro="">
      <xdr:nvCxnSpPr>
        <xdr:cNvPr id="115" name="直線コネクタ 114"/>
        <xdr:cNvCxnSpPr/>
      </xdr:nvCxnSpPr>
      <xdr:spPr>
        <a:xfrm flipV="1">
          <a:off x="3797300" y="9538818"/>
          <a:ext cx="838200" cy="1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86939</xdr:rowOff>
    </xdr:from>
    <xdr:to>
      <xdr:col>19</xdr:col>
      <xdr:colOff>177800</xdr:colOff>
      <xdr:row>57</xdr:row>
      <xdr:rowOff>19685</xdr:rowOff>
    </xdr:to>
    <xdr:cxnSp macro="">
      <xdr:nvCxnSpPr>
        <xdr:cNvPr id="118" name="直線コネクタ 117"/>
        <xdr:cNvCxnSpPr/>
      </xdr:nvCxnSpPr>
      <xdr:spPr>
        <a:xfrm flipV="1">
          <a:off x="2908300" y="9688139"/>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0" name="テキスト ボックス 119"/>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19685</xdr:rowOff>
    </xdr:from>
    <xdr:to>
      <xdr:col>15</xdr:col>
      <xdr:colOff>50800</xdr:colOff>
      <xdr:row>57</xdr:row>
      <xdr:rowOff>90139</xdr:rowOff>
    </xdr:to>
    <xdr:cxnSp macro="">
      <xdr:nvCxnSpPr>
        <xdr:cNvPr id="121" name="直線コネクタ 120"/>
        <xdr:cNvCxnSpPr/>
      </xdr:nvCxnSpPr>
      <xdr:spPr>
        <a:xfrm flipV="1">
          <a:off x="2019300" y="9792335"/>
          <a:ext cx="889000" cy="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90139</xdr:rowOff>
    </xdr:from>
    <xdr:to>
      <xdr:col>10</xdr:col>
      <xdr:colOff>114300</xdr:colOff>
      <xdr:row>57</xdr:row>
      <xdr:rowOff>161463</xdr:rowOff>
    </xdr:to>
    <xdr:cxnSp macro="">
      <xdr:nvCxnSpPr>
        <xdr:cNvPr id="124" name="直線コネクタ 123"/>
        <xdr:cNvCxnSpPr/>
      </xdr:nvCxnSpPr>
      <xdr:spPr>
        <a:xfrm flipV="1">
          <a:off x="1130300" y="9862789"/>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6" name="テキスト ボックス 125"/>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58268</xdr:rowOff>
    </xdr:from>
    <xdr:to>
      <xdr:col>24</xdr:col>
      <xdr:colOff>114300</xdr:colOff>
      <xdr:row>55</xdr:row>
      <xdr:rowOff>159868</xdr:rowOff>
    </xdr:to>
    <xdr:sp macro="" textlink="">
      <xdr:nvSpPr>
        <xdr:cNvPr id="134" name="楕円 133"/>
        <xdr:cNvSpPr/>
      </xdr:nvSpPr>
      <xdr:spPr>
        <a:xfrm>
          <a:off x="4584700" y="94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36695</xdr:rowOff>
    </xdr:from>
    <xdr:ext cx="534377" cy="259045"/>
    <xdr:sp macro="" textlink="">
      <xdr:nvSpPr>
        <xdr:cNvPr id="135" name="物件費該当値テキスト"/>
        <xdr:cNvSpPr txBox="1"/>
      </xdr:nvSpPr>
      <xdr:spPr>
        <a:xfrm>
          <a:off x="4686300" y="94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36139</xdr:rowOff>
    </xdr:from>
    <xdr:to>
      <xdr:col>20</xdr:col>
      <xdr:colOff>38100</xdr:colOff>
      <xdr:row>56</xdr:row>
      <xdr:rowOff>137739</xdr:rowOff>
    </xdr:to>
    <xdr:sp macro="" textlink="">
      <xdr:nvSpPr>
        <xdr:cNvPr id="136" name="楕円 135"/>
        <xdr:cNvSpPr/>
      </xdr:nvSpPr>
      <xdr:spPr>
        <a:xfrm>
          <a:off x="3746500" y="96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128866</xdr:rowOff>
    </xdr:from>
    <xdr:ext cx="534377" cy="259045"/>
    <xdr:sp macro="" textlink="">
      <xdr:nvSpPr>
        <xdr:cNvPr id="137" name="テキスト ボックス 136"/>
        <xdr:cNvSpPr txBox="1"/>
      </xdr:nvSpPr>
      <xdr:spPr>
        <a:xfrm>
          <a:off x="3530111" y="97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140335</xdr:rowOff>
    </xdr:from>
    <xdr:to>
      <xdr:col>15</xdr:col>
      <xdr:colOff>101600</xdr:colOff>
      <xdr:row>57</xdr:row>
      <xdr:rowOff>70485</xdr:rowOff>
    </xdr:to>
    <xdr:sp macro="" textlink="">
      <xdr:nvSpPr>
        <xdr:cNvPr id="138" name="楕円 137"/>
        <xdr:cNvSpPr/>
      </xdr:nvSpPr>
      <xdr:spPr>
        <a:xfrm>
          <a:off x="2857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61612</xdr:rowOff>
    </xdr:from>
    <xdr:ext cx="534377" cy="259045"/>
    <xdr:sp macro="" textlink="">
      <xdr:nvSpPr>
        <xdr:cNvPr id="139" name="テキスト ボックス 138"/>
        <xdr:cNvSpPr txBox="1"/>
      </xdr:nvSpPr>
      <xdr:spPr>
        <a:xfrm>
          <a:off x="2641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39339</xdr:rowOff>
    </xdr:from>
    <xdr:to>
      <xdr:col>10</xdr:col>
      <xdr:colOff>165100</xdr:colOff>
      <xdr:row>57</xdr:row>
      <xdr:rowOff>140939</xdr:rowOff>
    </xdr:to>
    <xdr:sp macro="" textlink="">
      <xdr:nvSpPr>
        <xdr:cNvPr id="140" name="楕円 139"/>
        <xdr:cNvSpPr/>
      </xdr:nvSpPr>
      <xdr:spPr>
        <a:xfrm>
          <a:off x="1968500" y="9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132066</xdr:rowOff>
    </xdr:from>
    <xdr:ext cx="534377" cy="259045"/>
    <xdr:sp macro="" textlink="">
      <xdr:nvSpPr>
        <xdr:cNvPr id="141" name="テキスト ボックス 140"/>
        <xdr:cNvSpPr txBox="1"/>
      </xdr:nvSpPr>
      <xdr:spPr>
        <a:xfrm>
          <a:off x="1752111" y="99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110663</xdr:rowOff>
    </xdr:from>
    <xdr:to>
      <xdr:col>6</xdr:col>
      <xdr:colOff>38100</xdr:colOff>
      <xdr:row>58</xdr:row>
      <xdr:rowOff>40813</xdr:rowOff>
    </xdr:to>
    <xdr:sp macro="" textlink="">
      <xdr:nvSpPr>
        <xdr:cNvPr id="142" name="楕円 141"/>
        <xdr:cNvSpPr/>
      </xdr:nvSpPr>
      <xdr:spPr>
        <a:xfrm>
          <a:off x="1079500" y="98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31940</xdr:rowOff>
    </xdr:from>
    <xdr:ext cx="534377" cy="259045"/>
    <xdr:sp macro="" textlink="">
      <xdr:nvSpPr>
        <xdr:cNvPr id="143" name="テキスト ボックス 142"/>
        <xdr:cNvSpPr txBox="1"/>
      </xdr:nvSpPr>
      <xdr:spPr>
        <a:xfrm>
          <a:off x="863111" y="99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136216</xdr:rowOff>
    </xdr:from>
    <xdr:to>
      <xdr:col>24</xdr:col>
      <xdr:colOff>63500</xdr:colOff>
      <xdr:row>78</xdr:row>
      <xdr:rowOff>155702</xdr:rowOff>
    </xdr:to>
    <xdr:cxnSp macro="">
      <xdr:nvCxnSpPr>
        <xdr:cNvPr id="175" name="直線コネクタ 174"/>
        <xdr:cNvCxnSpPr/>
      </xdr:nvCxnSpPr>
      <xdr:spPr>
        <a:xfrm flipV="1">
          <a:off x="3797300" y="13509316"/>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108131</xdr:rowOff>
    </xdr:from>
    <xdr:to>
      <xdr:col>19</xdr:col>
      <xdr:colOff>177800</xdr:colOff>
      <xdr:row>78</xdr:row>
      <xdr:rowOff>155702</xdr:rowOff>
    </xdr:to>
    <xdr:cxnSp macro="">
      <xdr:nvCxnSpPr>
        <xdr:cNvPr id="178" name="直線コネクタ 177"/>
        <xdr:cNvCxnSpPr/>
      </xdr:nvCxnSpPr>
      <xdr:spPr>
        <a:xfrm>
          <a:off x="2908300" y="13481231"/>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108131</xdr:rowOff>
    </xdr:from>
    <xdr:to>
      <xdr:col>15</xdr:col>
      <xdr:colOff>50800</xdr:colOff>
      <xdr:row>78</xdr:row>
      <xdr:rowOff>148299</xdr:rowOff>
    </xdr:to>
    <xdr:cxnSp macro="">
      <xdr:nvCxnSpPr>
        <xdr:cNvPr id="181" name="直線コネクタ 180"/>
        <xdr:cNvCxnSpPr/>
      </xdr:nvCxnSpPr>
      <xdr:spPr>
        <a:xfrm flipV="1">
          <a:off x="2019300" y="1348123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3" name="テキスト ボックス 182"/>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148299</xdr:rowOff>
    </xdr:from>
    <xdr:to>
      <xdr:col>10</xdr:col>
      <xdr:colOff>114300</xdr:colOff>
      <xdr:row>79</xdr:row>
      <xdr:rowOff>8637</xdr:rowOff>
    </xdr:to>
    <xdr:cxnSp macro="">
      <xdr:nvCxnSpPr>
        <xdr:cNvPr id="184" name="直線コネクタ 183"/>
        <xdr:cNvCxnSpPr/>
      </xdr:nvCxnSpPr>
      <xdr:spPr>
        <a:xfrm flipV="1">
          <a:off x="1130300" y="13521399"/>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85416</xdr:rowOff>
    </xdr:from>
    <xdr:to>
      <xdr:col>24</xdr:col>
      <xdr:colOff>114300</xdr:colOff>
      <xdr:row>79</xdr:row>
      <xdr:rowOff>15566</xdr:rowOff>
    </xdr:to>
    <xdr:sp macro="" textlink="">
      <xdr:nvSpPr>
        <xdr:cNvPr id="194" name="楕円 193"/>
        <xdr:cNvSpPr/>
      </xdr:nvSpPr>
      <xdr:spPr>
        <a:xfrm>
          <a:off x="4584700" y="134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343</xdr:rowOff>
    </xdr:from>
    <xdr:ext cx="469744" cy="259045"/>
    <xdr:sp macro="" textlink="">
      <xdr:nvSpPr>
        <xdr:cNvPr id="195" name="維持補修費該当値テキスト"/>
        <xdr:cNvSpPr txBox="1"/>
      </xdr:nvSpPr>
      <xdr:spPr>
        <a:xfrm>
          <a:off x="4686300" y="1337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104902</xdr:rowOff>
    </xdr:from>
    <xdr:to>
      <xdr:col>20</xdr:col>
      <xdr:colOff>38100</xdr:colOff>
      <xdr:row>79</xdr:row>
      <xdr:rowOff>35052</xdr:rowOff>
    </xdr:to>
    <xdr:sp macro="" textlink="">
      <xdr:nvSpPr>
        <xdr:cNvPr id="196" name="楕円 195"/>
        <xdr:cNvSpPr/>
      </xdr:nvSpPr>
      <xdr:spPr>
        <a:xfrm>
          <a:off x="3746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26179</xdr:rowOff>
    </xdr:from>
    <xdr:ext cx="469744" cy="259045"/>
    <xdr:sp macro="" textlink="">
      <xdr:nvSpPr>
        <xdr:cNvPr id="197" name="テキスト ボックス 196"/>
        <xdr:cNvSpPr txBox="1"/>
      </xdr:nvSpPr>
      <xdr:spPr>
        <a:xfrm>
          <a:off x="3562428"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57331</xdr:rowOff>
    </xdr:from>
    <xdr:to>
      <xdr:col>15</xdr:col>
      <xdr:colOff>101600</xdr:colOff>
      <xdr:row>78</xdr:row>
      <xdr:rowOff>158931</xdr:rowOff>
    </xdr:to>
    <xdr:sp macro="" textlink="">
      <xdr:nvSpPr>
        <xdr:cNvPr id="198" name="楕円 197"/>
        <xdr:cNvSpPr/>
      </xdr:nvSpPr>
      <xdr:spPr>
        <a:xfrm>
          <a:off x="2857500" y="134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150058</xdr:rowOff>
    </xdr:from>
    <xdr:ext cx="469744" cy="259045"/>
    <xdr:sp macro="" textlink="">
      <xdr:nvSpPr>
        <xdr:cNvPr id="199" name="テキスト ボックス 198"/>
        <xdr:cNvSpPr txBox="1"/>
      </xdr:nvSpPr>
      <xdr:spPr>
        <a:xfrm>
          <a:off x="2673428" y="1352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97499</xdr:rowOff>
    </xdr:from>
    <xdr:to>
      <xdr:col>10</xdr:col>
      <xdr:colOff>165100</xdr:colOff>
      <xdr:row>79</xdr:row>
      <xdr:rowOff>27649</xdr:rowOff>
    </xdr:to>
    <xdr:sp macro="" textlink="">
      <xdr:nvSpPr>
        <xdr:cNvPr id="200" name="楕円 199"/>
        <xdr:cNvSpPr/>
      </xdr:nvSpPr>
      <xdr:spPr>
        <a:xfrm>
          <a:off x="1968500" y="134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18776</xdr:rowOff>
    </xdr:from>
    <xdr:ext cx="469744" cy="259045"/>
    <xdr:sp macro="" textlink="">
      <xdr:nvSpPr>
        <xdr:cNvPr id="201" name="テキスト ボックス 200"/>
        <xdr:cNvSpPr txBox="1"/>
      </xdr:nvSpPr>
      <xdr:spPr>
        <a:xfrm>
          <a:off x="1784428" y="1356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129287</xdr:rowOff>
    </xdr:from>
    <xdr:to>
      <xdr:col>6</xdr:col>
      <xdr:colOff>38100</xdr:colOff>
      <xdr:row>79</xdr:row>
      <xdr:rowOff>59437</xdr:rowOff>
    </xdr:to>
    <xdr:sp macro="" textlink="">
      <xdr:nvSpPr>
        <xdr:cNvPr id="202" name="楕円 201"/>
        <xdr:cNvSpPr/>
      </xdr:nvSpPr>
      <xdr:spPr>
        <a:xfrm>
          <a:off x="1079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50564</xdr:rowOff>
    </xdr:from>
    <xdr:ext cx="469744" cy="259045"/>
    <xdr:sp macro="" textlink="">
      <xdr:nvSpPr>
        <xdr:cNvPr id="203" name="テキスト ボックス 202"/>
        <xdr:cNvSpPr txBox="1"/>
      </xdr:nvSpPr>
      <xdr:spPr>
        <a:xfrm>
          <a:off x="895428"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142151</xdr:rowOff>
    </xdr:from>
    <xdr:to>
      <xdr:col>24</xdr:col>
      <xdr:colOff>63500</xdr:colOff>
      <xdr:row>96</xdr:row>
      <xdr:rowOff>48374</xdr:rowOff>
    </xdr:to>
    <xdr:cxnSp macro="">
      <xdr:nvCxnSpPr>
        <xdr:cNvPr id="233" name="直線コネクタ 232"/>
        <xdr:cNvCxnSpPr/>
      </xdr:nvCxnSpPr>
      <xdr:spPr>
        <a:xfrm flipV="1">
          <a:off x="3797300" y="16429901"/>
          <a:ext cx="838200" cy="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48374</xdr:rowOff>
    </xdr:from>
    <xdr:to>
      <xdr:col>19</xdr:col>
      <xdr:colOff>177800</xdr:colOff>
      <xdr:row>96</xdr:row>
      <xdr:rowOff>130632</xdr:rowOff>
    </xdr:to>
    <xdr:cxnSp macro="">
      <xdr:nvCxnSpPr>
        <xdr:cNvPr id="236" name="直線コネクタ 235"/>
        <xdr:cNvCxnSpPr/>
      </xdr:nvCxnSpPr>
      <xdr:spPr>
        <a:xfrm flipV="1">
          <a:off x="2908300" y="16507574"/>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130632</xdr:rowOff>
    </xdr:from>
    <xdr:to>
      <xdr:col>15</xdr:col>
      <xdr:colOff>50800</xdr:colOff>
      <xdr:row>96</xdr:row>
      <xdr:rowOff>156794</xdr:rowOff>
    </xdr:to>
    <xdr:cxnSp macro="">
      <xdr:nvCxnSpPr>
        <xdr:cNvPr id="239" name="直線コネクタ 238"/>
        <xdr:cNvCxnSpPr/>
      </xdr:nvCxnSpPr>
      <xdr:spPr>
        <a:xfrm flipV="1">
          <a:off x="2019300" y="16589832"/>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156794</xdr:rowOff>
    </xdr:from>
    <xdr:to>
      <xdr:col>10</xdr:col>
      <xdr:colOff>114300</xdr:colOff>
      <xdr:row>97</xdr:row>
      <xdr:rowOff>51042</xdr:rowOff>
    </xdr:to>
    <xdr:cxnSp macro="">
      <xdr:nvCxnSpPr>
        <xdr:cNvPr id="242" name="直線コネクタ 241"/>
        <xdr:cNvCxnSpPr/>
      </xdr:nvCxnSpPr>
      <xdr:spPr>
        <a:xfrm flipV="1">
          <a:off x="1130300" y="16615994"/>
          <a:ext cx="889000" cy="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91351</xdr:rowOff>
    </xdr:from>
    <xdr:to>
      <xdr:col>24</xdr:col>
      <xdr:colOff>114300</xdr:colOff>
      <xdr:row>96</xdr:row>
      <xdr:rowOff>21501</xdr:rowOff>
    </xdr:to>
    <xdr:sp macro="" textlink="">
      <xdr:nvSpPr>
        <xdr:cNvPr id="252" name="楕円 251"/>
        <xdr:cNvSpPr/>
      </xdr:nvSpPr>
      <xdr:spPr>
        <a:xfrm>
          <a:off x="4584700" y="163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69778</xdr:rowOff>
    </xdr:from>
    <xdr:ext cx="599010" cy="259045"/>
    <xdr:sp macro="" textlink="">
      <xdr:nvSpPr>
        <xdr:cNvPr id="253" name="扶助費該当値テキスト"/>
        <xdr:cNvSpPr txBox="1"/>
      </xdr:nvSpPr>
      <xdr:spPr>
        <a:xfrm>
          <a:off x="4686300" y="163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169024</xdr:rowOff>
    </xdr:from>
    <xdr:to>
      <xdr:col>20</xdr:col>
      <xdr:colOff>38100</xdr:colOff>
      <xdr:row>96</xdr:row>
      <xdr:rowOff>99174</xdr:rowOff>
    </xdr:to>
    <xdr:sp macro="" textlink="">
      <xdr:nvSpPr>
        <xdr:cNvPr id="254" name="楕円 253"/>
        <xdr:cNvSpPr/>
      </xdr:nvSpPr>
      <xdr:spPr>
        <a:xfrm>
          <a:off x="3746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90301</xdr:rowOff>
    </xdr:from>
    <xdr:ext cx="599010" cy="259045"/>
    <xdr:sp macro="" textlink="">
      <xdr:nvSpPr>
        <xdr:cNvPr id="255" name="テキスト ボックス 254"/>
        <xdr:cNvSpPr txBox="1"/>
      </xdr:nvSpPr>
      <xdr:spPr>
        <a:xfrm>
          <a:off x="3497795" y="165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79832</xdr:rowOff>
    </xdr:from>
    <xdr:to>
      <xdr:col>15</xdr:col>
      <xdr:colOff>101600</xdr:colOff>
      <xdr:row>97</xdr:row>
      <xdr:rowOff>9982</xdr:rowOff>
    </xdr:to>
    <xdr:sp macro="" textlink="">
      <xdr:nvSpPr>
        <xdr:cNvPr id="256" name="楕円 255"/>
        <xdr:cNvSpPr/>
      </xdr:nvSpPr>
      <xdr:spPr>
        <a:xfrm>
          <a:off x="2857500" y="1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1109</xdr:rowOff>
    </xdr:from>
    <xdr:ext cx="599010" cy="259045"/>
    <xdr:sp macro="" textlink="">
      <xdr:nvSpPr>
        <xdr:cNvPr id="257" name="テキスト ボックス 256"/>
        <xdr:cNvSpPr txBox="1"/>
      </xdr:nvSpPr>
      <xdr:spPr>
        <a:xfrm>
          <a:off x="2608795" y="166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105994</xdr:rowOff>
    </xdr:from>
    <xdr:to>
      <xdr:col>10</xdr:col>
      <xdr:colOff>165100</xdr:colOff>
      <xdr:row>97</xdr:row>
      <xdr:rowOff>36144</xdr:rowOff>
    </xdr:to>
    <xdr:sp macro="" textlink="">
      <xdr:nvSpPr>
        <xdr:cNvPr id="258" name="楕円 257"/>
        <xdr:cNvSpPr/>
      </xdr:nvSpPr>
      <xdr:spPr>
        <a:xfrm>
          <a:off x="19685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27271</xdr:rowOff>
    </xdr:from>
    <xdr:ext cx="599010" cy="259045"/>
    <xdr:sp macro="" textlink="">
      <xdr:nvSpPr>
        <xdr:cNvPr id="259" name="テキスト ボックス 258"/>
        <xdr:cNvSpPr txBox="1"/>
      </xdr:nvSpPr>
      <xdr:spPr>
        <a:xfrm>
          <a:off x="1719795" y="1665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xdr:rowOff>
    </xdr:from>
    <xdr:to>
      <xdr:col>6</xdr:col>
      <xdr:colOff>38100</xdr:colOff>
      <xdr:row>97</xdr:row>
      <xdr:rowOff>101842</xdr:rowOff>
    </xdr:to>
    <xdr:sp macro="" textlink="">
      <xdr:nvSpPr>
        <xdr:cNvPr id="260" name="楕円 259"/>
        <xdr:cNvSpPr/>
      </xdr:nvSpPr>
      <xdr:spPr>
        <a:xfrm>
          <a:off x="10795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92969</xdr:rowOff>
    </xdr:from>
    <xdr:ext cx="599010" cy="259045"/>
    <xdr:sp macro="" textlink="">
      <xdr:nvSpPr>
        <xdr:cNvPr id="261" name="テキスト ボックス 260"/>
        <xdr:cNvSpPr txBox="1"/>
      </xdr:nvSpPr>
      <xdr:spPr>
        <a:xfrm>
          <a:off x="830795" y="1672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30070</xdr:rowOff>
    </xdr:from>
    <xdr:to>
      <xdr:col>55</xdr:col>
      <xdr:colOff>0</xdr:colOff>
      <xdr:row>38</xdr:row>
      <xdr:rowOff>1898</xdr:rowOff>
    </xdr:to>
    <xdr:cxnSp macro="">
      <xdr:nvCxnSpPr>
        <xdr:cNvPr id="293" name="直線コネクタ 292"/>
        <xdr:cNvCxnSpPr/>
      </xdr:nvCxnSpPr>
      <xdr:spPr>
        <a:xfrm flipV="1">
          <a:off x="9639300" y="5687920"/>
          <a:ext cx="838200" cy="8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4" name="補助費等平均値テキスト"/>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1898</xdr:rowOff>
    </xdr:from>
    <xdr:to>
      <xdr:col>50</xdr:col>
      <xdr:colOff>114300</xdr:colOff>
      <xdr:row>38</xdr:row>
      <xdr:rowOff>87350</xdr:rowOff>
    </xdr:to>
    <xdr:cxnSp macro="">
      <xdr:nvCxnSpPr>
        <xdr:cNvPr id="296" name="直線コネクタ 295"/>
        <xdr:cNvCxnSpPr/>
      </xdr:nvCxnSpPr>
      <xdr:spPr>
        <a:xfrm flipV="1">
          <a:off x="8750300" y="6516998"/>
          <a:ext cx="889000" cy="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8" name="テキスト ボックス 297"/>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87350</xdr:rowOff>
    </xdr:from>
    <xdr:to>
      <xdr:col>45</xdr:col>
      <xdr:colOff>177800</xdr:colOff>
      <xdr:row>39</xdr:row>
      <xdr:rowOff>5860</xdr:rowOff>
    </xdr:to>
    <xdr:cxnSp macro="">
      <xdr:nvCxnSpPr>
        <xdr:cNvPr id="299" name="直線コネクタ 298"/>
        <xdr:cNvCxnSpPr/>
      </xdr:nvCxnSpPr>
      <xdr:spPr>
        <a:xfrm flipV="1">
          <a:off x="7861300" y="6602450"/>
          <a:ext cx="889000" cy="8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301" name="テキスト ボックス 300"/>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5860</xdr:rowOff>
    </xdr:from>
    <xdr:to>
      <xdr:col>41</xdr:col>
      <xdr:colOff>50800</xdr:colOff>
      <xdr:row>39</xdr:row>
      <xdr:rowOff>52974</xdr:rowOff>
    </xdr:to>
    <xdr:cxnSp macro="">
      <xdr:nvCxnSpPr>
        <xdr:cNvPr id="302" name="直線コネクタ 301"/>
        <xdr:cNvCxnSpPr/>
      </xdr:nvCxnSpPr>
      <xdr:spPr>
        <a:xfrm flipV="1">
          <a:off x="6972300" y="6692410"/>
          <a:ext cx="889000" cy="4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4" name="テキスト ボックス 303"/>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6" name="テキスト ボックス 305"/>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150720</xdr:rowOff>
    </xdr:from>
    <xdr:to>
      <xdr:col>55</xdr:col>
      <xdr:colOff>50800</xdr:colOff>
      <xdr:row>33</xdr:row>
      <xdr:rowOff>80870</xdr:rowOff>
    </xdr:to>
    <xdr:sp macro="" textlink="">
      <xdr:nvSpPr>
        <xdr:cNvPr id="312" name="楕円 311"/>
        <xdr:cNvSpPr/>
      </xdr:nvSpPr>
      <xdr:spPr>
        <a:xfrm>
          <a:off x="10426700" y="56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65647</xdr:rowOff>
    </xdr:from>
    <xdr:ext cx="599010" cy="259045"/>
    <xdr:sp macro="" textlink="">
      <xdr:nvSpPr>
        <xdr:cNvPr id="313" name="補助費等該当値テキスト"/>
        <xdr:cNvSpPr txBox="1"/>
      </xdr:nvSpPr>
      <xdr:spPr>
        <a:xfrm>
          <a:off x="10528300" y="555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122548</xdr:rowOff>
    </xdr:from>
    <xdr:to>
      <xdr:col>50</xdr:col>
      <xdr:colOff>165100</xdr:colOff>
      <xdr:row>38</xdr:row>
      <xdr:rowOff>52698</xdr:rowOff>
    </xdr:to>
    <xdr:sp macro="" textlink="">
      <xdr:nvSpPr>
        <xdr:cNvPr id="314" name="楕円 313"/>
        <xdr:cNvSpPr/>
      </xdr:nvSpPr>
      <xdr:spPr>
        <a:xfrm>
          <a:off x="9588500" y="64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69225</xdr:rowOff>
    </xdr:from>
    <xdr:ext cx="534377" cy="259045"/>
    <xdr:sp macro="" textlink="">
      <xdr:nvSpPr>
        <xdr:cNvPr id="315" name="テキスト ボックス 314"/>
        <xdr:cNvSpPr txBox="1"/>
      </xdr:nvSpPr>
      <xdr:spPr>
        <a:xfrm>
          <a:off x="9372111" y="62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36550</xdr:rowOff>
    </xdr:from>
    <xdr:to>
      <xdr:col>46</xdr:col>
      <xdr:colOff>38100</xdr:colOff>
      <xdr:row>38</xdr:row>
      <xdr:rowOff>138150</xdr:rowOff>
    </xdr:to>
    <xdr:sp macro="" textlink="">
      <xdr:nvSpPr>
        <xdr:cNvPr id="316" name="楕円 315"/>
        <xdr:cNvSpPr/>
      </xdr:nvSpPr>
      <xdr:spPr>
        <a:xfrm>
          <a:off x="8699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154677</xdr:rowOff>
    </xdr:from>
    <xdr:ext cx="534377" cy="259045"/>
    <xdr:sp macro="" textlink="">
      <xdr:nvSpPr>
        <xdr:cNvPr id="317" name="テキスト ボックス 316"/>
        <xdr:cNvSpPr txBox="1"/>
      </xdr:nvSpPr>
      <xdr:spPr>
        <a:xfrm>
          <a:off x="8483111" y="63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126510</xdr:rowOff>
    </xdr:from>
    <xdr:to>
      <xdr:col>41</xdr:col>
      <xdr:colOff>101600</xdr:colOff>
      <xdr:row>39</xdr:row>
      <xdr:rowOff>56660</xdr:rowOff>
    </xdr:to>
    <xdr:sp macro="" textlink="">
      <xdr:nvSpPr>
        <xdr:cNvPr id="318" name="楕円 317"/>
        <xdr:cNvSpPr/>
      </xdr:nvSpPr>
      <xdr:spPr>
        <a:xfrm>
          <a:off x="7810500" y="66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73187</xdr:rowOff>
    </xdr:from>
    <xdr:ext cx="534377" cy="259045"/>
    <xdr:sp macro="" textlink="">
      <xdr:nvSpPr>
        <xdr:cNvPr id="319" name="テキスト ボックス 318"/>
        <xdr:cNvSpPr txBox="1"/>
      </xdr:nvSpPr>
      <xdr:spPr>
        <a:xfrm>
          <a:off x="7594111" y="641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2174</xdr:rowOff>
    </xdr:from>
    <xdr:to>
      <xdr:col>36</xdr:col>
      <xdr:colOff>165100</xdr:colOff>
      <xdr:row>39</xdr:row>
      <xdr:rowOff>103774</xdr:rowOff>
    </xdr:to>
    <xdr:sp macro="" textlink="">
      <xdr:nvSpPr>
        <xdr:cNvPr id="320" name="楕円 319"/>
        <xdr:cNvSpPr/>
      </xdr:nvSpPr>
      <xdr:spPr>
        <a:xfrm>
          <a:off x="6921500" y="66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94901</xdr:rowOff>
    </xdr:from>
    <xdr:ext cx="534377" cy="259045"/>
    <xdr:sp macro="" textlink="">
      <xdr:nvSpPr>
        <xdr:cNvPr id="321" name="テキスト ボックス 320"/>
        <xdr:cNvSpPr txBox="1"/>
      </xdr:nvSpPr>
      <xdr:spPr>
        <a:xfrm>
          <a:off x="6705111" y="67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105573</xdr:rowOff>
    </xdr:from>
    <xdr:to>
      <xdr:col>55</xdr:col>
      <xdr:colOff>0</xdr:colOff>
      <xdr:row>54</xdr:row>
      <xdr:rowOff>43884</xdr:rowOff>
    </xdr:to>
    <xdr:cxnSp macro="">
      <xdr:nvCxnSpPr>
        <xdr:cNvPr id="353" name="直線コネクタ 352"/>
        <xdr:cNvCxnSpPr/>
      </xdr:nvCxnSpPr>
      <xdr:spPr>
        <a:xfrm flipV="1">
          <a:off x="9639300" y="8849523"/>
          <a:ext cx="838200" cy="4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4" name="普通建設事業費平均値テキスト"/>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94797</xdr:rowOff>
    </xdr:from>
    <xdr:to>
      <xdr:col>50</xdr:col>
      <xdr:colOff>114300</xdr:colOff>
      <xdr:row>54</xdr:row>
      <xdr:rowOff>43884</xdr:rowOff>
    </xdr:to>
    <xdr:cxnSp macro="">
      <xdr:nvCxnSpPr>
        <xdr:cNvPr id="356" name="直線コネクタ 355"/>
        <xdr:cNvCxnSpPr/>
      </xdr:nvCxnSpPr>
      <xdr:spPr>
        <a:xfrm>
          <a:off x="8750300" y="9181647"/>
          <a:ext cx="889000" cy="1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58" name="テキスト ボックス 357"/>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157041</xdr:rowOff>
    </xdr:from>
    <xdr:to>
      <xdr:col>45</xdr:col>
      <xdr:colOff>177800</xdr:colOff>
      <xdr:row>53</xdr:row>
      <xdr:rowOff>94797</xdr:rowOff>
    </xdr:to>
    <xdr:cxnSp macro="">
      <xdr:nvCxnSpPr>
        <xdr:cNvPr id="359" name="直線コネクタ 358"/>
        <xdr:cNvCxnSpPr/>
      </xdr:nvCxnSpPr>
      <xdr:spPr>
        <a:xfrm>
          <a:off x="7861300" y="9072441"/>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61" name="テキスト ボックス 360"/>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157041</xdr:rowOff>
    </xdr:from>
    <xdr:to>
      <xdr:col>41</xdr:col>
      <xdr:colOff>50800</xdr:colOff>
      <xdr:row>55</xdr:row>
      <xdr:rowOff>56947</xdr:rowOff>
    </xdr:to>
    <xdr:cxnSp macro="">
      <xdr:nvCxnSpPr>
        <xdr:cNvPr id="362" name="直線コネクタ 361"/>
        <xdr:cNvCxnSpPr/>
      </xdr:nvCxnSpPr>
      <xdr:spPr>
        <a:xfrm flipV="1">
          <a:off x="6972300" y="9072441"/>
          <a:ext cx="889000" cy="4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4" name="テキスト ボックス 363"/>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6" name="テキスト ボックス 365"/>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54773</xdr:rowOff>
    </xdr:from>
    <xdr:to>
      <xdr:col>55</xdr:col>
      <xdr:colOff>50800</xdr:colOff>
      <xdr:row>51</xdr:row>
      <xdr:rowOff>156373</xdr:rowOff>
    </xdr:to>
    <xdr:sp macro="" textlink="">
      <xdr:nvSpPr>
        <xdr:cNvPr id="372" name="楕円 371"/>
        <xdr:cNvSpPr/>
      </xdr:nvSpPr>
      <xdr:spPr>
        <a:xfrm>
          <a:off x="10426700" y="8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77650</xdr:rowOff>
    </xdr:from>
    <xdr:ext cx="534377" cy="259045"/>
    <xdr:sp macro="" textlink="">
      <xdr:nvSpPr>
        <xdr:cNvPr id="373" name="普通建設事業費該当値テキスト"/>
        <xdr:cNvSpPr txBox="1"/>
      </xdr:nvSpPr>
      <xdr:spPr>
        <a:xfrm>
          <a:off x="10528300" y="86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164534</xdr:rowOff>
    </xdr:from>
    <xdr:to>
      <xdr:col>50</xdr:col>
      <xdr:colOff>165100</xdr:colOff>
      <xdr:row>54</xdr:row>
      <xdr:rowOff>94684</xdr:rowOff>
    </xdr:to>
    <xdr:sp macro="" textlink="">
      <xdr:nvSpPr>
        <xdr:cNvPr id="374" name="楕円 373"/>
        <xdr:cNvSpPr/>
      </xdr:nvSpPr>
      <xdr:spPr>
        <a:xfrm>
          <a:off x="9588500" y="9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111211</xdr:rowOff>
    </xdr:from>
    <xdr:ext cx="534377" cy="259045"/>
    <xdr:sp macro="" textlink="">
      <xdr:nvSpPr>
        <xdr:cNvPr id="375" name="テキスト ボックス 374"/>
        <xdr:cNvSpPr txBox="1"/>
      </xdr:nvSpPr>
      <xdr:spPr>
        <a:xfrm>
          <a:off x="9372111" y="90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43997</xdr:rowOff>
    </xdr:from>
    <xdr:to>
      <xdr:col>46</xdr:col>
      <xdr:colOff>38100</xdr:colOff>
      <xdr:row>53</xdr:row>
      <xdr:rowOff>145597</xdr:rowOff>
    </xdr:to>
    <xdr:sp macro="" textlink="">
      <xdr:nvSpPr>
        <xdr:cNvPr id="376" name="楕円 375"/>
        <xdr:cNvSpPr/>
      </xdr:nvSpPr>
      <xdr:spPr>
        <a:xfrm>
          <a:off x="8699500" y="91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162124</xdr:rowOff>
    </xdr:from>
    <xdr:ext cx="534377" cy="259045"/>
    <xdr:sp macro="" textlink="">
      <xdr:nvSpPr>
        <xdr:cNvPr id="377" name="テキスト ボックス 376"/>
        <xdr:cNvSpPr txBox="1"/>
      </xdr:nvSpPr>
      <xdr:spPr>
        <a:xfrm>
          <a:off x="8483111" y="89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106241</xdr:rowOff>
    </xdr:from>
    <xdr:to>
      <xdr:col>41</xdr:col>
      <xdr:colOff>101600</xdr:colOff>
      <xdr:row>53</xdr:row>
      <xdr:rowOff>36391</xdr:rowOff>
    </xdr:to>
    <xdr:sp macro="" textlink="">
      <xdr:nvSpPr>
        <xdr:cNvPr id="378" name="楕円 377"/>
        <xdr:cNvSpPr/>
      </xdr:nvSpPr>
      <xdr:spPr>
        <a:xfrm>
          <a:off x="7810500" y="9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52918</xdr:rowOff>
    </xdr:from>
    <xdr:ext cx="534377" cy="259045"/>
    <xdr:sp macro="" textlink="">
      <xdr:nvSpPr>
        <xdr:cNvPr id="379" name="テキスト ボックス 378"/>
        <xdr:cNvSpPr txBox="1"/>
      </xdr:nvSpPr>
      <xdr:spPr>
        <a:xfrm>
          <a:off x="7594111" y="87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6147</xdr:rowOff>
    </xdr:from>
    <xdr:to>
      <xdr:col>36</xdr:col>
      <xdr:colOff>165100</xdr:colOff>
      <xdr:row>55</xdr:row>
      <xdr:rowOff>107747</xdr:rowOff>
    </xdr:to>
    <xdr:sp macro="" textlink="">
      <xdr:nvSpPr>
        <xdr:cNvPr id="380" name="楕円 379"/>
        <xdr:cNvSpPr/>
      </xdr:nvSpPr>
      <xdr:spPr>
        <a:xfrm>
          <a:off x="6921500" y="94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124274</xdr:rowOff>
    </xdr:from>
    <xdr:ext cx="534377" cy="259045"/>
    <xdr:sp macro="" textlink="">
      <xdr:nvSpPr>
        <xdr:cNvPr id="381" name="テキスト ボックス 380"/>
        <xdr:cNvSpPr txBox="1"/>
      </xdr:nvSpPr>
      <xdr:spPr>
        <a:xfrm>
          <a:off x="6705111" y="92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37150</xdr:rowOff>
    </xdr:from>
    <xdr:to>
      <xdr:col>55</xdr:col>
      <xdr:colOff>0</xdr:colOff>
      <xdr:row>73</xdr:row>
      <xdr:rowOff>80127</xdr:rowOff>
    </xdr:to>
    <xdr:cxnSp macro="">
      <xdr:nvCxnSpPr>
        <xdr:cNvPr id="408" name="直線コネクタ 407"/>
        <xdr:cNvCxnSpPr/>
      </xdr:nvCxnSpPr>
      <xdr:spPr>
        <a:xfrm>
          <a:off x="9639300" y="12553000"/>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9" name="普通建設事業費 （ うち新規整備　）平均値テキスト"/>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102027</xdr:rowOff>
    </xdr:from>
    <xdr:to>
      <xdr:col>50</xdr:col>
      <xdr:colOff>114300</xdr:colOff>
      <xdr:row>73</xdr:row>
      <xdr:rowOff>37150</xdr:rowOff>
    </xdr:to>
    <xdr:cxnSp macro="">
      <xdr:nvCxnSpPr>
        <xdr:cNvPr id="411" name="直線コネクタ 410"/>
        <xdr:cNvCxnSpPr/>
      </xdr:nvCxnSpPr>
      <xdr:spPr>
        <a:xfrm>
          <a:off x="8750300" y="12103527"/>
          <a:ext cx="889000" cy="4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3" name="テキスト ボックス 412"/>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102027</xdr:rowOff>
    </xdr:from>
    <xdr:to>
      <xdr:col>45</xdr:col>
      <xdr:colOff>177800</xdr:colOff>
      <xdr:row>70</xdr:row>
      <xdr:rowOff>124155</xdr:rowOff>
    </xdr:to>
    <xdr:cxnSp macro="">
      <xdr:nvCxnSpPr>
        <xdr:cNvPr id="414" name="直線コネクタ 413"/>
        <xdr:cNvCxnSpPr/>
      </xdr:nvCxnSpPr>
      <xdr:spPr>
        <a:xfrm flipV="1">
          <a:off x="7861300" y="12103527"/>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31025</xdr:rowOff>
    </xdr:from>
    <xdr:ext cx="534377" cy="259045"/>
    <xdr:sp macro="" textlink="">
      <xdr:nvSpPr>
        <xdr:cNvPr id="416" name="テキスト ボックス 415"/>
        <xdr:cNvSpPr txBox="1"/>
      </xdr:nvSpPr>
      <xdr:spPr>
        <a:xfrm>
          <a:off x="8483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124155</xdr:rowOff>
    </xdr:from>
    <xdr:to>
      <xdr:col>41</xdr:col>
      <xdr:colOff>50800</xdr:colOff>
      <xdr:row>73</xdr:row>
      <xdr:rowOff>140295</xdr:rowOff>
    </xdr:to>
    <xdr:cxnSp macro="">
      <xdr:nvCxnSpPr>
        <xdr:cNvPr id="417" name="直線コネクタ 416"/>
        <xdr:cNvCxnSpPr/>
      </xdr:nvCxnSpPr>
      <xdr:spPr>
        <a:xfrm flipV="1">
          <a:off x="6972300" y="12125655"/>
          <a:ext cx="8890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19" name="テキスト ボックス 418"/>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153921</xdr:rowOff>
    </xdr:from>
    <xdr:ext cx="534377" cy="259045"/>
    <xdr:sp macro="" textlink="">
      <xdr:nvSpPr>
        <xdr:cNvPr id="421" name="テキスト ボックス 420"/>
        <xdr:cNvSpPr txBox="1"/>
      </xdr:nvSpPr>
      <xdr:spPr>
        <a:xfrm>
          <a:off x="670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29327</xdr:rowOff>
    </xdr:from>
    <xdr:to>
      <xdr:col>55</xdr:col>
      <xdr:colOff>50800</xdr:colOff>
      <xdr:row>73</xdr:row>
      <xdr:rowOff>130927</xdr:rowOff>
    </xdr:to>
    <xdr:sp macro="" textlink="">
      <xdr:nvSpPr>
        <xdr:cNvPr id="427" name="楕円 426"/>
        <xdr:cNvSpPr/>
      </xdr:nvSpPr>
      <xdr:spPr>
        <a:xfrm>
          <a:off x="10426700" y="125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52204</xdr:rowOff>
    </xdr:from>
    <xdr:ext cx="534377" cy="259045"/>
    <xdr:sp macro="" textlink="">
      <xdr:nvSpPr>
        <xdr:cNvPr id="428" name="普通建設事業費 （ うち新規整備　）該当値テキスト"/>
        <xdr:cNvSpPr txBox="1"/>
      </xdr:nvSpPr>
      <xdr:spPr>
        <a:xfrm>
          <a:off x="10528300" y="1239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157800</xdr:rowOff>
    </xdr:from>
    <xdr:to>
      <xdr:col>50</xdr:col>
      <xdr:colOff>165100</xdr:colOff>
      <xdr:row>73</xdr:row>
      <xdr:rowOff>87950</xdr:rowOff>
    </xdr:to>
    <xdr:sp macro="" textlink="">
      <xdr:nvSpPr>
        <xdr:cNvPr id="429" name="楕円 428"/>
        <xdr:cNvSpPr/>
      </xdr:nvSpPr>
      <xdr:spPr>
        <a:xfrm>
          <a:off x="9588500" y="125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104477</xdr:rowOff>
    </xdr:from>
    <xdr:ext cx="534377" cy="259045"/>
    <xdr:sp macro="" textlink="">
      <xdr:nvSpPr>
        <xdr:cNvPr id="430" name="テキスト ボックス 429"/>
        <xdr:cNvSpPr txBox="1"/>
      </xdr:nvSpPr>
      <xdr:spPr>
        <a:xfrm>
          <a:off x="9372111" y="122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51227</xdr:rowOff>
    </xdr:from>
    <xdr:to>
      <xdr:col>46</xdr:col>
      <xdr:colOff>38100</xdr:colOff>
      <xdr:row>70</xdr:row>
      <xdr:rowOff>152827</xdr:rowOff>
    </xdr:to>
    <xdr:sp macro="" textlink="">
      <xdr:nvSpPr>
        <xdr:cNvPr id="431" name="楕円 430"/>
        <xdr:cNvSpPr/>
      </xdr:nvSpPr>
      <xdr:spPr>
        <a:xfrm>
          <a:off x="8699500" y="120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169354</xdr:rowOff>
    </xdr:from>
    <xdr:ext cx="534377" cy="259045"/>
    <xdr:sp macro="" textlink="">
      <xdr:nvSpPr>
        <xdr:cNvPr id="432" name="テキスト ボックス 431"/>
        <xdr:cNvSpPr txBox="1"/>
      </xdr:nvSpPr>
      <xdr:spPr>
        <a:xfrm>
          <a:off x="8483111" y="118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73355</xdr:rowOff>
    </xdr:from>
    <xdr:to>
      <xdr:col>41</xdr:col>
      <xdr:colOff>101600</xdr:colOff>
      <xdr:row>71</xdr:row>
      <xdr:rowOff>3505</xdr:rowOff>
    </xdr:to>
    <xdr:sp macro="" textlink="">
      <xdr:nvSpPr>
        <xdr:cNvPr id="433" name="楕円 432"/>
        <xdr:cNvSpPr/>
      </xdr:nvSpPr>
      <xdr:spPr>
        <a:xfrm>
          <a:off x="7810500" y="120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20032</xdr:rowOff>
    </xdr:from>
    <xdr:ext cx="534377" cy="259045"/>
    <xdr:sp macro="" textlink="">
      <xdr:nvSpPr>
        <xdr:cNvPr id="434" name="テキスト ボックス 433"/>
        <xdr:cNvSpPr txBox="1"/>
      </xdr:nvSpPr>
      <xdr:spPr>
        <a:xfrm>
          <a:off x="7594111" y="118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89495</xdr:rowOff>
    </xdr:from>
    <xdr:to>
      <xdr:col>36</xdr:col>
      <xdr:colOff>165100</xdr:colOff>
      <xdr:row>74</xdr:row>
      <xdr:rowOff>19645</xdr:rowOff>
    </xdr:to>
    <xdr:sp macro="" textlink="">
      <xdr:nvSpPr>
        <xdr:cNvPr id="435" name="楕円 434"/>
        <xdr:cNvSpPr/>
      </xdr:nvSpPr>
      <xdr:spPr>
        <a:xfrm>
          <a:off x="6921500" y="126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36172</xdr:rowOff>
    </xdr:from>
    <xdr:ext cx="534377" cy="259045"/>
    <xdr:sp macro="" textlink="">
      <xdr:nvSpPr>
        <xdr:cNvPr id="436" name="テキスト ボックス 435"/>
        <xdr:cNvSpPr txBox="1"/>
      </xdr:nvSpPr>
      <xdr:spPr>
        <a:xfrm>
          <a:off x="6705111" y="12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75273</xdr:rowOff>
    </xdr:from>
    <xdr:to>
      <xdr:col>55</xdr:col>
      <xdr:colOff>0</xdr:colOff>
      <xdr:row>95</xdr:row>
      <xdr:rowOff>91008</xdr:rowOff>
    </xdr:to>
    <xdr:cxnSp macro="">
      <xdr:nvCxnSpPr>
        <xdr:cNvPr id="466" name="直線コネクタ 465"/>
        <xdr:cNvCxnSpPr/>
      </xdr:nvCxnSpPr>
      <xdr:spPr>
        <a:xfrm flipV="1">
          <a:off x="9639300" y="16020123"/>
          <a:ext cx="838200" cy="3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7" name="普通建設事業費 （ うち更新整備　）平均値テキスト"/>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91008</xdr:rowOff>
    </xdr:from>
    <xdr:to>
      <xdr:col>50</xdr:col>
      <xdr:colOff>114300</xdr:colOff>
      <xdr:row>96</xdr:row>
      <xdr:rowOff>87655</xdr:rowOff>
    </xdr:to>
    <xdr:cxnSp macro="">
      <xdr:nvCxnSpPr>
        <xdr:cNvPr id="469" name="直線コネクタ 468"/>
        <xdr:cNvCxnSpPr/>
      </xdr:nvCxnSpPr>
      <xdr:spPr>
        <a:xfrm flipV="1">
          <a:off x="8750300" y="16378758"/>
          <a:ext cx="889000" cy="1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1" name="テキスト ボックス 470"/>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153569</xdr:rowOff>
    </xdr:from>
    <xdr:to>
      <xdr:col>45</xdr:col>
      <xdr:colOff>177800</xdr:colOff>
      <xdr:row>96</xdr:row>
      <xdr:rowOff>87655</xdr:rowOff>
    </xdr:to>
    <xdr:cxnSp macro="">
      <xdr:nvCxnSpPr>
        <xdr:cNvPr id="472" name="直線コネクタ 471"/>
        <xdr:cNvCxnSpPr/>
      </xdr:nvCxnSpPr>
      <xdr:spPr>
        <a:xfrm>
          <a:off x="7861300" y="16441319"/>
          <a:ext cx="889000" cy="10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4" name="テキスト ボックス 473"/>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153569</xdr:rowOff>
    </xdr:from>
    <xdr:to>
      <xdr:col>41</xdr:col>
      <xdr:colOff>50800</xdr:colOff>
      <xdr:row>96</xdr:row>
      <xdr:rowOff>51155</xdr:rowOff>
    </xdr:to>
    <xdr:cxnSp macro="">
      <xdr:nvCxnSpPr>
        <xdr:cNvPr id="475" name="直線コネクタ 474"/>
        <xdr:cNvCxnSpPr/>
      </xdr:nvCxnSpPr>
      <xdr:spPr>
        <a:xfrm flipV="1">
          <a:off x="6972300" y="1644131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7" name="テキスト ボックス 476"/>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9" name="テキスト ボックス 478"/>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24473</xdr:rowOff>
    </xdr:from>
    <xdr:to>
      <xdr:col>55</xdr:col>
      <xdr:colOff>50800</xdr:colOff>
      <xdr:row>93</xdr:row>
      <xdr:rowOff>126073</xdr:rowOff>
    </xdr:to>
    <xdr:sp macro="" textlink="">
      <xdr:nvSpPr>
        <xdr:cNvPr id="485" name="楕円 484"/>
        <xdr:cNvSpPr/>
      </xdr:nvSpPr>
      <xdr:spPr>
        <a:xfrm>
          <a:off x="10426700" y="159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47350</xdr:rowOff>
    </xdr:from>
    <xdr:ext cx="534377" cy="259045"/>
    <xdr:sp macro="" textlink="">
      <xdr:nvSpPr>
        <xdr:cNvPr id="486" name="普通建設事業費 （ うち更新整備　）該当値テキスト"/>
        <xdr:cNvSpPr txBox="1"/>
      </xdr:nvSpPr>
      <xdr:spPr>
        <a:xfrm>
          <a:off x="10528300" y="158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40208</xdr:rowOff>
    </xdr:from>
    <xdr:to>
      <xdr:col>50</xdr:col>
      <xdr:colOff>165100</xdr:colOff>
      <xdr:row>95</xdr:row>
      <xdr:rowOff>141808</xdr:rowOff>
    </xdr:to>
    <xdr:sp macro="" textlink="">
      <xdr:nvSpPr>
        <xdr:cNvPr id="487" name="楕円 486"/>
        <xdr:cNvSpPr/>
      </xdr:nvSpPr>
      <xdr:spPr>
        <a:xfrm>
          <a:off x="9588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132935</xdr:rowOff>
    </xdr:from>
    <xdr:ext cx="534377" cy="259045"/>
    <xdr:sp macro="" textlink="">
      <xdr:nvSpPr>
        <xdr:cNvPr id="488" name="テキスト ボックス 487"/>
        <xdr:cNvSpPr txBox="1"/>
      </xdr:nvSpPr>
      <xdr:spPr>
        <a:xfrm>
          <a:off x="9372111" y="164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36855</xdr:rowOff>
    </xdr:from>
    <xdr:to>
      <xdr:col>46</xdr:col>
      <xdr:colOff>38100</xdr:colOff>
      <xdr:row>96</xdr:row>
      <xdr:rowOff>138455</xdr:rowOff>
    </xdr:to>
    <xdr:sp macro="" textlink="">
      <xdr:nvSpPr>
        <xdr:cNvPr id="489" name="楕円 488"/>
        <xdr:cNvSpPr/>
      </xdr:nvSpPr>
      <xdr:spPr>
        <a:xfrm>
          <a:off x="8699500" y="164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129582</xdr:rowOff>
    </xdr:from>
    <xdr:ext cx="534377" cy="259045"/>
    <xdr:sp macro="" textlink="">
      <xdr:nvSpPr>
        <xdr:cNvPr id="490" name="テキスト ボックス 489"/>
        <xdr:cNvSpPr txBox="1"/>
      </xdr:nvSpPr>
      <xdr:spPr>
        <a:xfrm>
          <a:off x="8483111"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102769</xdr:rowOff>
    </xdr:from>
    <xdr:to>
      <xdr:col>41</xdr:col>
      <xdr:colOff>101600</xdr:colOff>
      <xdr:row>96</xdr:row>
      <xdr:rowOff>32919</xdr:rowOff>
    </xdr:to>
    <xdr:sp macro="" textlink="">
      <xdr:nvSpPr>
        <xdr:cNvPr id="491" name="楕円 490"/>
        <xdr:cNvSpPr/>
      </xdr:nvSpPr>
      <xdr:spPr>
        <a:xfrm>
          <a:off x="7810500" y="163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49446</xdr:rowOff>
    </xdr:from>
    <xdr:ext cx="534377" cy="259045"/>
    <xdr:sp macro="" textlink="">
      <xdr:nvSpPr>
        <xdr:cNvPr id="492" name="テキスト ボックス 491"/>
        <xdr:cNvSpPr txBox="1"/>
      </xdr:nvSpPr>
      <xdr:spPr>
        <a:xfrm>
          <a:off x="7594111" y="161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355</xdr:rowOff>
    </xdr:from>
    <xdr:to>
      <xdr:col>36</xdr:col>
      <xdr:colOff>165100</xdr:colOff>
      <xdr:row>96</xdr:row>
      <xdr:rowOff>101955</xdr:rowOff>
    </xdr:to>
    <xdr:sp macro="" textlink="">
      <xdr:nvSpPr>
        <xdr:cNvPr id="493" name="楕円 492"/>
        <xdr:cNvSpPr/>
      </xdr:nvSpPr>
      <xdr:spPr>
        <a:xfrm>
          <a:off x="6921500" y="164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118482</xdr:rowOff>
    </xdr:from>
    <xdr:ext cx="534377" cy="259045"/>
    <xdr:sp macro="" textlink="">
      <xdr:nvSpPr>
        <xdr:cNvPr id="494" name="テキスト ボックス 493"/>
        <xdr:cNvSpPr txBox="1"/>
      </xdr:nvSpPr>
      <xdr:spPr>
        <a:xfrm>
          <a:off x="6705111" y="162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159131</xdr:rowOff>
    </xdr:from>
    <xdr:to>
      <xdr:col>85</xdr:col>
      <xdr:colOff>127000</xdr:colOff>
      <xdr:row>38</xdr:row>
      <xdr:rowOff>167704</xdr:rowOff>
    </xdr:to>
    <xdr:cxnSp macro="">
      <xdr:nvCxnSpPr>
        <xdr:cNvPr id="523" name="直線コネクタ 522"/>
        <xdr:cNvCxnSpPr/>
      </xdr:nvCxnSpPr>
      <xdr:spPr>
        <a:xfrm flipV="1">
          <a:off x="15481300" y="6502781"/>
          <a:ext cx="8382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4" name="災害復旧事業費平均値テキスト"/>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167704</xdr:rowOff>
    </xdr:from>
    <xdr:to>
      <xdr:col>81</xdr:col>
      <xdr:colOff>50800</xdr:colOff>
      <xdr:row>39</xdr:row>
      <xdr:rowOff>44450</xdr:rowOff>
    </xdr:to>
    <xdr:cxnSp macro="">
      <xdr:nvCxnSpPr>
        <xdr:cNvPr id="526" name="直線コネクタ 525"/>
        <xdr:cNvCxnSpPr/>
      </xdr:nvCxnSpPr>
      <xdr:spPr>
        <a:xfrm flipV="1">
          <a:off x="14592300" y="6682804"/>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28" name="テキスト ボックス 527"/>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19494</xdr:rowOff>
    </xdr:from>
    <xdr:to>
      <xdr:col>76</xdr:col>
      <xdr:colOff>114300</xdr:colOff>
      <xdr:row>39</xdr:row>
      <xdr:rowOff>44450</xdr:rowOff>
    </xdr:to>
    <xdr:cxnSp macro="">
      <xdr:nvCxnSpPr>
        <xdr:cNvPr id="529" name="直線コネクタ 528"/>
        <xdr:cNvCxnSpPr/>
      </xdr:nvCxnSpPr>
      <xdr:spPr>
        <a:xfrm>
          <a:off x="13703300" y="6706044"/>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1" name="テキスト ボックス 530"/>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19494</xdr:rowOff>
    </xdr:from>
    <xdr:to>
      <xdr:col>71</xdr:col>
      <xdr:colOff>177800</xdr:colOff>
      <xdr:row>39</xdr:row>
      <xdr:rowOff>33020</xdr:rowOff>
    </xdr:to>
    <xdr:cxnSp macro="">
      <xdr:nvCxnSpPr>
        <xdr:cNvPr id="532" name="直線コネクタ 531"/>
        <xdr:cNvCxnSpPr/>
      </xdr:nvCxnSpPr>
      <xdr:spPr>
        <a:xfrm flipV="1">
          <a:off x="12814300" y="6706044"/>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108331</xdr:rowOff>
    </xdr:from>
    <xdr:to>
      <xdr:col>85</xdr:col>
      <xdr:colOff>177800</xdr:colOff>
      <xdr:row>38</xdr:row>
      <xdr:rowOff>38481</xdr:rowOff>
    </xdr:to>
    <xdr:sp macro="" textlink="">
      <xdr:nvSpPr>
        <xdr:cNvPr id="542" name="楕円 541"/>
        <xdr:cNvSpPr/>
      </xdr:nvSpPr>
      <xdr:spPr>
        <a:xfrm>
          <a:off x="162687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86758</xdr:rowOff>
    </xdr:from>
    <xdr:ext cx="469744" cy="259045"/>
    <xdr:sp macro="" textlink="">
      <xdr:nvSpPr>
        <xdr:cNvPr id="543" name="災害復旧事業費該当値テキスト"/>
        <xdr:cNvSpPr txBox="1"/>
      </xdr:nvSpPr>
      <xdr:spPr>
        <a:xfrm>
          <a:off x="16370300"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116904</xdr:rowOff>
    </xdr:from>
    <xdr:to>
      <xdr:col>81</xdr:col>
      <xdr:colOff>101600</xdr:colOff>
      <xdr:row>39</xdr:row>
      <xdr:rowOff>47054</xdr:rowOff>
    </xdr:to>
    <xdr:sp macro="" textlink="">
      <xdr:nvSpPr>
        <xdr:cNvPr id="544" name="楕円 543"/>
        <xdr:cNvSpPr/>
      </xdr:nvSpPr>
      <xdr:spPr>
        <a:xfrm>
          <a:off x="154305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38181</xdr:rowOff>
    </xdr:from>
    <xdr:ext cx="378565" cy="259045"/>
    <xdr:sp macro="" textlink="">
      <xdr:nvSpPr>
        <xdr:cNvPr id="545" name="テキスト ボックス 544"/>
        <xdr:cNvSpPr txBox="1"/>
      </xdr:nvSpPr>
      <xdr:spPr>
        <a:xfrm>
          <a:off x="15292017" y="6724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140144</xdr:rowOff>
    </xdr:from>
    <xdr:to>
      <xdr:col>72</xdr:col>
      <xdr:colOff>38100</xdr:colOff>
      <xdr:row>39</xdr:row>
      <xdr:rowOff>70294</xdr:rowOff>
    </xdr:to>
    <xdr:sp macro="" textlink="">
      <xdr:nvSpPr>
        <xdr:cNvPr id="548" name="楕円 547"/>
        <xdr:cNvSpPr/>
      </xdr:nvSpPr>
      <xdr:spPr>
        <a:xfrm>
          <a:off x="13652500" y="66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61421</xdr:rowOff>
    </xdr:from>
    <xdr:ext cx="378565" cy="259045"/>
    <xdr:sp macro="" textlink="">
      <xdr:nvSpPr>
        <xdr:cNvPr id="549" name="テキスト ボックス 548"/>
        <xdr:cNvSpPr txBox="1"/>
      </xdr:nvSpPr>
      <xdr:spPr>
        <a:xfrm>
          <a:off x="13514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153670</xdr:rowOff>
    </xdr:from>
    <xdr:to>
      <xdr:col>67</xdr:col>
      <xdr:colOff>101600</xdr:colOff>
      <xdr:row>39</xdr:row>
      <xdr:rowOff>83820</xdr:rowOff>
    </xdr:to>
    <xdr:sp macro="" textlink="">
      <xdr:nvSpPr>
        <xdr:cNvPr id="550" name="楕円 549"/>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74947</xdr:rowOff>
    </xdr:from>
    <xdr:ext cx="313932" cy="259045"/>
    <xdr:sp macro="" textlink="">
      <xdr:nvSpPr>
        <xdr:cNvPr id="551" name="テキスト ボックス 550"/>
        <xdr:cNvSpPr txBox="1"/>
      </xdr:nvSpPr>
      <xdr:spPr>
        <a:xfrm>
          <a:off x="12657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7" name="直線コネクタ 626"/>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8"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9" name="直線コネクタ 628"/>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0"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1" name="直線コネクタ 630"/>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55869</xdr:rowOff>
    </xdr:from>
    <xdr:to>
      <xdr:col>85</xdr:col>
      <xdr:colOff>127000</xdr:colOff>
      <xdr:row>76</xdr:row>
      <xdr:rowOff>101884</xdr:rowOff>
    </xdr:to>
    <xdr:cxnSp macro="">
      <xdr:nvCxnSpPr>
        <xdr:cNvPr id="632" name="直線コネクタ 631"/>
        <xdr:cNvCxnSpPr/>
      </xdr:nvCxnSpPr>
      <xdr:spPr>
        <a:xfrm>
          <a:off x="15481300" y="13086069"/>
          <a:ext cx="8382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3" name="公債費平均値テキスト"/>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4" name="フローチャート: 判断 633"/>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9692</xdr:rowOff>
    </xdr:from>
    <xdr:to>
      <xdr:col>81</xdr:col>
      <xdr:colOff>50800</xdr:colOff>
      <xdr:row>76</xdr:row>
      <xdr:rowOff>55869</xdr:rowOff>
    </xdr:to>
    <xdr:cxnSp macro="">
      <xdr:nvCxnSpPr>
        <xdr:cNvPr id="635" name="直線コネクタ 634"/>
        <xdr:cNvCxnSpPr/>
      </xdr:nvCxnSpPr>
      <xdr:spPr>
        <a:xfrm>
          <a:off x="14592300" y="13039892"/>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6" name="フローチャート: 判断 635"/>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7" name="テキスト ボックス 636"/>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9692</xdr:rowOff>
    </xdr:from>
    <xdr:to>
      <xdr:col>76</xdr:col>
      <xdr:colOff>114300</xdr:colOff>
      <xdr:row>76</xdr:row>
      <xdr:rowOff>21710</xdr:rowOff>
    </xdr:to>
    <xdr:cxnSp macro="">
      <xdr:nvCxnSpPr>
        <xdr:cNvPr id="638" name="直線コネクタ 637"/>
        <xdr:cNvCxnSpPr/>
      </xdr:nvCxnSpPr>
      <xdr:spPr>
        <a:xfrm flipV="1">
          <a:off x="13703300" y="13039892"/>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9" name="フローチャート: 判断 638"/>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0" name="テキスト ボックス 639"/>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152795</xdr:rowOff>
    </xdr:from>
    <xdr:to>
      <xdr:col>71</xdr:col>
      <xdr:colOff>177800</xdr:colOff>
      <xdr:row>76</xdr:row>
      <xdr:rowOff>21710</xdr:rowOff>
    </xdr:to>
    <xdr:cxnSp macro="">
      <xdr:nvCxnSpPr>
        <xdr:cNvPr id="641" name="直線コネクタ 640"/>
        <xdr:cNvCxnSpPr/>
      </xdr:nvCxnSpPr>
      <xdr:spPr>
        <a:xfrm>
          <a:off x="12814300" y="13011545"/>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2" name="フローチャート: 判断 641"/>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3" name="テキスト ボックス 642"/>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4" name="フローチャート: 判断 643"/>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5" name="テキスト ボックス 644"/>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51084</xdr:rowOff>
    </xdr:from>
    <xdr:to>
      <xdr:col>85</xdr:col>
      <xdr:colOff>177800</xdr:colOff>
      <xdr:row>76</xdr:row>
      <xdr:rowOff>152684</xdr:rowOff>
    </xdr:to>
    <xdr:sp macro="" textlink="">
      <xdr:nvSpPr>
        <xdr:cNvPr id="651" name="楕円 650"/>
        <xdr:cNvSpPr/>
      </xdr:nvSpPr>
      <xdr:spPr>
        <a:xfrm>
          <a:off x="16268700" y="130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29511</xdr:rowOff>
    </xdr:from>
    <xdr:ext cx="534377" cy="259045"/>
    <xdr:sp macro="" textlink="">
      <xdr:nvSpPr>
        <xdr:cNvPr id="652" name="公債費該当値テキスト"/>
        <xdr:cNvSpPr txBox="1"/>
      </xdr:nvSpPr>
      <xdr:spPr>
        <a:xfrm>
          <a:off x="16370300" y="130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5069</xdr:rowOff>
    </xdr:from>
    <xdr:to>
      <xdr:col>81</xdr:col>
      <xdr:colOff>101600</xdr:colOff>
      <xdr:row>76</xdr:row>
      <xdr:rowOff>106669</xdr:rowOff>
    </xdr:to>
    <xdr:sp macro="" textlink="">
      <xdr:nvSpPr>
        <xdr:cNvPr id="653" name="楕円 652"/>
        <xdr:cNvSpPr/>
      </xdr:nvSpPr>
      <xdr:spPr>
        <a:xfrm>
          <a:off x="15430500" y="130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97796</xdr:rowOff>
    </xdr:from>
    <xdr:ext cx="534377" cy="259045"/>
    <xdr:sp macro="" textlink="">
      <xdr:nvSpPr>
        <xdr:cNvPr id="654" name="テキスト ボックス 653"/>
        <xdr:cNvSpPr txBox="1"/>
      </xdr:nvSpPr>
      <xdr:spPr>
        <a:xfrm>
          <a:off x="15214111" y="131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130342</xdr:rowOff>
    </xdr:from>
    <xdr:to>
      <xdr:col>76</xdr:col>
      <xdr:colOff>165100</xdr:colOff>
      <xdr:row>76</xdr:row>
      <xdr:rowOff>60492</xdr:rowOff>
    </xdr:to>
    <xdr:sp macro="" textlink="">
      <xdr:nvSpPr>
        <xdr:cNvPr id="655" name="楕円 654"/>
        <xdr:cNvSpPr/>
      </xdr:nvSpPr>
      <xdr:spPr>
        <a:xfrm>
          <a:off x="14541500" y="129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51619</xdr:rowOff>
    </xdr:from>
    <xdr:ext cx="534377" cy="259045"/>
    <xdr:sp macro="" textlink="">
      <xdr:nvSpPr>
        <xdr:cNvPr id="656" name="テキスト ボックス 655"/>
        <xdr:cNvSpPr txBox="1"/>
      </xdr:nvSpPr>
      <xdr:spPr>
        <a:xfrm>
          <a:off x="14325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142360</xdr:rowOff>
    </xdr:from>
    <xdr:to>
      <xdr:col>72</xdr:col>
      <xdr:colOff>38100</xdr:colOff>
      <xdr:row>76</xdr:row>
      <xdr:rowOff>72510</xdr:rowOff>
    </xdr:to>
    <xdr:sp macro="" textlink="">
      <xdr:nvSpPr>
        <xdr:cNvPr id="657" name="楕円 656"/>
        <xdr:cNvSpPr/>
      </xdr:nvSpPr>
      <xdr:spPr>
        <a:xfrm>
          <a:off x="13652500" y="130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63637</xdr:rowOff>
    </xdr:from>
    <xdr:ext cx="534377" cy="259045"/>
    <xdr:sp macro="" textlink="">
      <xdr:nvSpPr>
        <xdr:cNvPr id="658" name="テキスト ボックス 657"/>
        <xdr:cNvSpPr txBox="1"/>
      </xdr:nvSpPr>
      <xdr:spPr>
        <a:xfrm>
          <a:off x="13436111" y="130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101995</xdr:rowOff>
    </xdr:from>
    <xdr:to>
      <xdr:col>67</xdr:col>
      <xdr:colOff>101600</xdr:colOff>
      <xdr:row>76</xdr:row>
      <xdr:rowOff>32145</xdr:rowOff>
    </xdr:to>
    <xdr:sp macro="" textlink="">
      <xdr:nvSpPr>
        <xdr:cNvPr id="659" name="楕円 658"/>
        <xdr:cNvSpPr/>
      </xdr:nvSpPr>
      <xdr:spPr>
        <a:xfrm>
          <a:off x="127635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23272</xdr:rowOff>
    </xdr:from>
    <xdr:ext cx="534377" cy="259045"/>
    <xdr:sp macro="" textlink="">
      <xdr:nvSpPr>
        <xdr:cNvPr id="660" name="テキスト ボックス 659"/>
        <xdr:cNvSpPr txBox="1"/>
      </xdr:nvSpPr>
      <xdr:spPr>
        <a:xfrm>
          <a:off x="12547111" y="13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4" name="直線コネクタ 683"/>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5" name="積立金最小値テキスト"/>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6" name="直線コネクタ 685"/>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7" name="積立金最大値テキスト"/>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8" name="直線コネクタ 687"/>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103505</xdr:rowOff>
    </xdr:from>
    <xdr:to>
      <xdr:col>85</xdr:col>
      <xdr:colOff>127000</xdr:colOff>
      <xdr:row>98</xdr:row>
      <xdr:rowOff>21717</xdr:rowOff>
    </xdr:to>
    <xdr:cxnSp macro="">
      <xdr:nvCxnSpPr>
        <xdr:cNvPr id="689" name="直線コネクタ 688"/>
        <xdr:cNvCxnSpPr/>
      </xdr:nvCxnSpPr>
      <xdr:spPr>
        <a:xfrm>
          <a:off x="15481300" y="16734155"/>
          <a:ext cx="8382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90" name="積立金平均値テキスト"/>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1" name="フローチャート: 判断 690"/>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103505</xdr:rowOff>
    </xdr:from>
    <xdr:to>
      <xdr:col>81</xdr:col>
      <xdr:colOff>50800</xdr:colOff>
      <xdr:row>97</xdr:row>
      <xdr:rowOff>160528</xdr:rowOff>
    </xdr:to>
    <xdr:cxnSp macro="">
      <xdr:nvCxnSpPr>
        <xdr:cNvPr id="692" name="直線コネクタ 691"/>
        <xdr:cNvCxnSpPr/>
      </xdr:nvCxnSpPr>
      <xdr:spPr>
        <a:xfrm flipV="1">
          <a:off x="14592300" y="16734155"/>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3" name="フローチャート: 判断 692"/>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4" name="テキスト ボックス 693"/>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160528</xdr:rowOff>
    </xdr:from>
    <xdr:to>
      <xdr:col>76</xdr:col>
      <xdr:colOff>114300</xdr:colOff>
      <xdr:row>98</xdr:row>
      <xdr:rowOff>27687</xdr:rowOff>
    </xdr:to>
    <xdr:cxnSp macro="">
      <xdr:nvCxnSpPr>
        <xdr:cNvPr id="695" name="直線コネクタ 694"/>
        <xdr:cNvCxnSpPr/>
      </xdr:nvCxnSpPr>
      <xdr:spPr>
        <a:xfrm flipV="1">
          <a:off x="13703300" y="1679117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6" name="フローチャート: 判断 695"/>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7" name="テキスト ボックス 696"/>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139446</xdr:rowOff>
    </xdr:from>
    <xdr:to>
      <xdr:col>71</xdr:col>
      <xdr:colOff>177800</xdr:colOff>
      <xdr:row>98</xdr:row>
      <xdr:rowOff>27687</xdr:rowOff>
    </xdr:to>
    <xdr:cxnSp macro="">
      <xdr:nvCxnSpPr>
        <xdr:cNvPr id="698" name="直線コネクタ 697"/>
        <xdr:cNvCxnSpPr/>
      </xdr:nvCxnSpPr>
      <xdr:spPr>
        <a:xfrm>
          <a:off x="12814300" y="16598646"/>
          <a:ext cx="889000" cy="2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9" name="フローチャート: 判断 698"/>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700" name="テキスト ボックス 699"/>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1" name="フローチャート: 判断 700"/>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2" name="テキスト ボックス 701"/>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142367</xdr:rowOff>
    </xdr:from>
    <xdr:to>
      <xdr:col>85</xdr:col>
      <xdr:colOff>177800</xdr:colOff>
      <xdr:row>98</xdr:row>
      <xdr:rowOff>72517</xdr:rowOff>
    </xdr:to>
    <xdr:sp macro="" textlink="">
      <xdr:nvSpPr>
        <xdr:cNvPr id="708" name="楕円 707"/>
        <xdr:cNvSpPr/>
      </xdr:nvSpPr>
      <xdr:spPr>
        <a:xfrm>
          <a:off x="16268700" y="16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120794</xdr:rowOff>
    </xdr:from>
    <xdr:ext cx="469744" cy="259045"/>
    <xdr:sp macro="" textlink="">
      <xdr:nvSpPr>
        <xdr:cNvPr id="709" name="積立金該当値テキスト"/>
        <xdr:cNvSpPr txBox="1"/>
      </xdr:nvSpPr>
      <xdr:spPr>
        <a:xfrm>
          <a:off x="16370300" y="1675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52705</xdr:rowOff>
    </xdr:from>
    <xdr:to>
      <xdr:col>81</xdr:col>
      <xdr:colOff>101600</xdr:colOff>
      <xdr:row>97</xdr:row>
      <xdr:rowOff>154305</xdr:rowOff>
    </xdr:to>
    <xdr:sp macro="" textlink="">
      <xdr:nvSpPr>
        <xdr:cNvPr id="710" name="楕円 709"/>
        <xdr:cNvSpPr/>
      </xdr:nvSpPr>
      <xdr:spPr>
        <a:xfrm>
          <a:off x="15430500" y="166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145432</xdr:rowOff>
    </xdr:from>
    <xdr:ext cx="469744" cy="259045"/>
    <xdr:sp macro="" textlink="">
      <xdr:nvSpPr>
        <xdr:cNvPr id="711" name="テキスト ボックス 710"/>
        <xdr:cNvSpPr txBox="1"/>
      </xdr:nvSpPr>
      <xdr:spPr>
        <a:xfrm>
          <a:off x="15246428" y="1677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109728</xdr:rowOff>
    </xdr:from>
    <xdr:to>
      <xdr:col>76</xdr:col>
      <xdr:colOff>165100</xdr:colOff>
      <xdr:row>98</xdr:row>
      <xdr:rowOff>39878</xdr:rowOff>
    </xdr:to>
    <xdr:sp macro="" textlink="">
      <xdr:nvSpPr>
        <xdr:cNvPr id="712" name="楕円 711"/>
        <xdr:cNvSpPr/>
      </xdr:nvSpPr>
      <xdr:spPr>
        <a:xfrm>
          <a:off x="14541500" y="167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31005</xdr:rowOff>
    </xdr:from>
    <xdr:ext cx="469744" cy="259045"/>
    <xdr:sp macro="" textlink="">
      <xdr:nvSpPr>
        <xdr:cNvPr id="713" name="テキスト ボックス 712"/>
        <xdr:cNvSpPr txBox="1"/>
      </xdr:nvSpPr>
      <xdr:spPr>
        <a:xfrm>
          <a:off x="14357428" y="1683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148337</xdr:rowOff>
    </xdr:from>
    <xdr:to>
      <xdr:col>72</xdr:col>
      <xdr:colOff>38100</xdr:colOff>
      <xdr:row>98</xdr:row>
      <xdr:rowOff>78487</xdr:rowOff>
    </xdr:to>
    <xdr:sp macro="" textlink="">
      <xdr:nvSpPr>
        <xdr:cNvPr id="714" name="楕円 713"/>
        <xdr:cNvSpPr/>
      </xdr:nvSpPr>
      <xdr:spPr>
        <a:xfrm>
          <a:off x="13652500" y="167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69614</xdr:rowOff>
    </xdr:from>
    <xdr:ext cx="469744" cy="259045"/>
    <xdr:sp macro="" textlink="">
      <xdr:nvSpPr>
        <xdr:cNvPr id="715" name="テキスト ボックス 714"/>
        <xdr:cNvSpPr txBox="1"/>
      </xdr:nvSpPr>
      <xdr:spPr>
        <a:xfrm>
          <a:off x="13468428" y="1687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88646</xdr:rowOff>
    </xdr:from>
    <xdr:to>
      <xdr:col>67</xdr:col>
      <xdr:colOff>101600</xdr:colOff>
      <xdr:row>97</xdr:row>
      <xdr:rowOff>18796</xdr:rowOff>
    </xdr:to>
    <xdr:sp macro="" textlink="">
      <xdr:nvSpPr>
        <xdr:cNvPr id="716" name="楕円 715"/>
        <xdr:cNvSpPr/>
      </xdr:nvSpPr>
      <xdr:spPr>
        <a:xfrm>
          <a:off x="12763500" y="165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9923</xdr:rowOff>
    </xdr:from>
    <xdr:ext cx="469744" cy="259045"/>
    <xdr:sp macro="" textlink="">
      <xdr:nvSpPr>
        <xdr:cNvPr id="717" name="テキスト ボックス 716"/>
        <xdr:cNvSpPr txBox="1"/>
      </xdr:nvSpPr>
      <xdr:spPr>
        <a:xfrm>
          <a:off x="12579428" y="1664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27686</xdr:rowOff>
    </xdr:from>
    <xdr:to>
      <xdr:col>116</xdr:col>
      <xdr:colOff>62864</xdr:colOff>
      <xdr:row>38</xdr:row>
      <xdr:rowOff>139700</xdr:rowOff>
    </xdr:to>
    <xdr:cxnSp macro="">
      <xdr:nvCxnSpPr>
        <xdr:cNvPr id="739" name="直線コネクタ 738"/>
        <xdr:cNvCxnSpPr/>
      </xdr:nvCxnSpPr>
      <xdr:spPr>
        <a:xfrm flipV="1">
          <a:off x="22159595" y="5685536"/>
          <a:ext cx="1269"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145813</xdr:rowOff>
    </xdr:from>
    <xdr:ext cx="469744" cy="259045"/>
    <xdr:sp macro="" textlink="">
      <xdr:nvSpPr>
        <xdr:cNvPr id="742" name="投資及び出資金最大値テキスト"/>
        <xdr:cNvSpPr txBox="1"/>
      </xdr:nvSpPr>
      <xdr:spPr>
        <a:xfrm>
          <a:off x="22212300" y="546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27686</xdr:rowOff>
    </xdr:from>
    <xdr:to>
      <xdr:col>116</xdr:col>
      <xdr:colOff>152400</xdr:colOff>
      <xdr:row>33</xdr:row>
      <xdr:rowOff>27686</xdr:rowOff>
    </xdr:to>
    <xdr:cxnSp macro="">
      <xdr:nvCxnSpPr>
        <xdr:cNvPr id="743" name="直線コネクタ 742"/>
        <xdr:cNvCxnSpPr/>
      </xdr:nvCxnSpPr>
      <xdr:spPr>
        <a:xfrm>
          <a:off x="22072600" y="56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156845</xdr:rowOff>
    </xdr:from>
    <xdr:to>
      <xdr:col>116</xdr:col>
      <xdr:colOff>63500</xdr:colOff>
      <xdr:row>33</xdr:row>
      <xdr:rowOff>41173</xdr:rowOff>
    </xdr:to>
    <xdr:cxnSp macro="">
      <xdr:nvCxnSpPr>
        <xdr:cNvPr id="744" name="直線コネクタ 743"/>
        <xdr:cNvCxnSpPr/>
      </xdr:nvCxnSpPr>
      <xdr:spPr>
        <a:xfrm>
          <a:off x="21323300" y="5643245"/>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159681</xdr:rowOff>
    </xdr:from>
    <xdr:ext cx="469744" cy="259045"/>
    <xdr:sp macro="" textlink="">
      <xdr:nvSpPr>
        <xdr:cNvPr id="745" name="投資及び出資金平均値テキスト"/>
        <xdr:cNvSpPr txBox="1"/>
      </xdr:nvSpPr>
      <xdr:spPr>
        <a:xfrm>
          <a:off x="22212300" y="6160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9804</xdr:rowOff>
    </xdr:from>
    <xdr:to>
      <xdr:col>116</xdr:col>
      <xdr:colOff>114300</xdr:colOff>
      <xdr:row>36</xdr:row>
      <xdr:rowOff>111404</xdr:rowOff>
    </xdr:to>
    <xdr:sp macro="" textlink="">
      <xdr:nvSpPr>
        <xdr:cNvPr id="746" name="フローチャート: 判断 745"/>
        <xdr:cNvSpPr/>
      </xdr:nvSpPr>
      <xdr:spPr>
        <a:xfrm>
          <a:off x="221107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78892</xdr:rowOff>
    </xdr:from>
    <xdr:to>
      <xdr:col>111</xdr:col>
      <xdr:colOff>177800</xdr:colOff>
      <xdr:row>32</xdr:row>
      <xdr:rowOff>156845</xdr:rowOff>
    </xdr:to>
    <xdr:cxnSp macro="">
      <xdr:nvCxnSpPr>
        <xdr:cNvPr id="747" name="直線コネクタ 746"/>
        <xdr:cNvCxnSpPr/>
      </xdr:nvCxnSpPr>
      <xdr:spPr>
        <a:xfrm>
          <a:off x="20434300" y="556529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141250</xdr:rowOff>
    </xdr:from>
    <xdr:to>
      <xdr:col>112</xdr:col>
      <xdr:colOff>38100</xdr:colOff>
      <xdr:row>36</xdr:row>
      <xdr:rowOff>71400</xdr:rowOff>
    </xdr:to>
    <xdr:sp macro="" textlink="">
      <xdr:nvSpPr>
        <xdr:cNvPr id="748" name="フローチャート: 判断 747"/>
        <xdr:cNvSpPr/>
      </xdr:nvSpPr>
      <xdr:spPr>
        <a:xfrm>
          <a:off x="212725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62527</xdr:rowOff>
    </xdr:from>
    <xdr:ext cx="469744" cy="259045"/>
    <xdr:sp macro="" textlink="">
      <xdr:nvSpPr>
        <xdr:cNvPr id="749" name="テキスト ボックス 748"/>
        <xdr:cNvSpPr txBox="1"/>
      </xdr:nvSpPr>
      <xdr:spPr>
        <a:xfrm>
          <a:off x="21088428" y="6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21514</xdr:rowOff>
    </xdr:from>
    <xdr:to>
      <xdr:col>107</xdr:col>
      <xdr:colOff>50800</xdr:colOff>
      <xdr:row>32</xdr:row>
      <xdr:rowOff>78892</xdr:rowOff>
    </xdr:to>
    <xdr:cxnSp macro="">
      <xdr:nvCxnSpPr>
        <xdr:cNvPr id="750" name="直線コネクタ 749"/>
        <xdr:cNvCxnSpPr/>
      </xdr:nvCxnSpPr>
      <xdr:spPr>
        <a:xfrm>
          <a:off x="19545300" y="550791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141021</xdr:rowOff>
    </xdr:from>
    <xdr:to>
      <xdr:col>107</xdr:col>
      <xdr:colOff>101600</xdr:colOff>
      <xdr:row>36</xdr:row>
      <xdr:rowOff>71171</xdr:rowOff>
    </xdr:to>
    <xdr:sp macro="" textlink="">
      <xdr:nvSpPr>
        <xdr:cNvPr id="751" name="フローチャート: 判断 750"/>
        <xdr:cNvSpPr/>
      </xdr:nvSpPr>
      <xdr:spPr>
        <a:xfrm>
          <a:off x="20383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62298</xdr:rowOff>
    </xdr:from>
    <xdr:ext cx="469744" cy="259045"/>
    <xdr:sp macro="" textlink="">
      <xdr:nvSpPr>
        <xdr:cNvPr id="752" name="テキスト ボックス 751"/>
        <xdr:cNvSpPr txBox="1"/>
      </xdr:nvSpPr>
      <xdr:spPr>
        <a:xfrm>
          <a:off x="20199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21514</xdr:rowOff>
    </xdr:from>
    <xdr:to>
      <xdr:col>102</xdr:col>
      <xdr:colOff>114300</xdr:colOff>
      <xdr:row>32</xdr:row>
      <xdr:rowOff>103124</xdr:rowOff>
    </xdr:to>
    <xdr:cxnSp macro="">
      <xdr:nvCxnSpPr>
        <xdr:cNvPr id="753" name="直線コネクタ 752"/>
        <xdr:cNvCxnSpPr/>
      </xdr:nvCxnSpPr>
      <xdr:spPr>
        <a:xfrm flipV="1">
          <a:off x="18656300" y="5507914"/>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93700</xdr:rowOff>
    </xdr:from>
    <xdr:to>
      <xdr:col>102</xdr:col>
      <xdr:colOff>165100</xdr:colOff>
      <xdr:row>36</xdr:row>
      <xdr:rowOff>23850</xdr:rowOff>
    </xdr:to>
    <xdr:sp macro="" textlink="">
      <xdr:nvSpPr>
        <xdr:cNvPr id="754" name="フローチャート: 判断 753"/>
        <xdr:cNvSpPr/>
      </xdr:nvSpPr>
      <xdr:spPr>
        <a:xfrm>
          <a:off x="19494500" y="60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14977</xdr:rowOff>
    </xdr:from>
    <xdr:ext cx="469744" cy="259045"/>
    <xdr:sp macro="" textlink="">
      <xdr:nvSpPr>
        <xdr:cNvPr id="755" name="テキスト ボックス 754"/>
        <xdr:cNvSpPr txBox="1"/>
      </xdr:nvSpPr>
      <xdr:spPr>
        <a:xfrm>
          <a:off x="19310428" y="61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52781</xdr:rowOff>
    </xdr:from>
    <xdr:to>
      <xdr:col>98</xdr:col>
      <xdr:colOff>38100</xdr:colOff>
      <xdr:row>35</xdr:row>
      <xdr:rowOff>154381</xdr:rowOff>
    </xdr:to>
    <xdr:sp macro="" textlink="">
      <xdr:nvSpPr>
        <xdr:cNvPr id="756" name="フローチャート: 判断 755"/>
        <xdr:cNvSpPr/>
      </xdr:nvSpPr>
      <xdr:spPr>
        <a:xfrm>
          <a:off x="18605500" y="605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145508</xdr:rowOff>
    </xdr:from>
    <xdr:ext cx="469744" cy="259045"/>
    <xdr:sp macro="" textlink="">
      <xdr:nvSpPr>
        <xdr:cNvPr id="757" name="テキスト ボックス 756"/>
        <xdr:cNvSpPr txBox="1"/>
      </xdr:nvSpPr>
      <xdr:spPr>
        <a:xfrm>
          <a:off x="18421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161823</xdr:rowOff>
    </xdr:from>
    <xdr:to>
      <xdr:col>116</xdr:col>
      <xdr:colOff>114300</xdr:colOff>
      <xdr:row>33</xdr:row>
      <xdr:rowOff>91973</xdr:rowOff>
    </xdr:to>
    <xdr:sp macro="" textlink="">
      <xdr:nvSpPr>
        <xdr:cNvPr id="763" name="楕円 762"/>
        <xdr:cNvSpPr/>
      </xdr:nvSpPr>
      <xdr:spPr>
        <a:xfrm>
          <a:off x="22110700" y="56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101363</xdr:rowOff>
    </xdr:from>
    <xdr:ext cx="469744" cy="259045"/>
    <xdr:sp macro="" textlink="">
      <xdr:nvSpPr>
        <xdr:cNvPr id="764" name="投資及び出資金該当値テキスト"/>
        <xdr:cNvSpPr txBox="1"/>
      </xdr:nvSpPr>
      <xdr:spPr>
        <a:xfrm>
          <a:off x="22212300" y="558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106045</xdr:rowOff>
    </xdr:from>
    <xdr:to>
      <xdr:col>112</xdr:col>
      <xdr:colOff>38100</xdr:colOff>
      <xdr:row>33</xdr:row>
      <xdr:rowOff>36195</xdr:rowOff>
    </xdr:to>
    <xdr:sp macro="" textlink="">
      <xdr:nvSpPr>
        <xdr:cNvPr id="765" name="楕円 764"/>
        <xdr:cNvSpPr/>
      </xdr:nvSpPr>
      <xdr:spPr>
        <a:xfrm>
          <a:off x="212725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52722</xdr:rowOff>
    </xdr:from>
    <xdr:ext cx="469744" cy="259045"/>
    <xdr:sp macro="" textlink="">
      <xdr:nvSpPr>
        <xdr:cNvPr id="766" name="テキスト ボックス 765"/>
        <xdr:cNvSpPr txBox="1"/>
      </xdr:nvSpPr>
      <xdr:spPr>
        <a:xfrm>
          <a:off x="21088428" y="53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28092</xdr:rowOff>
    </xdr:from>
    <xdr:to>
      <xdr:col>107</xdr:col>
      <xdr:colOff>101600</xdr:colOff>
      <xdr:row>32</xdr:row>
      <xdr:rowOff>129692</xdr:rowOff>
    </xdr:to>
    <xdr:sp macro="" textlink="">
      <xdr:nvSpPr>
        <xdr:cNvPr id="767" name="楕円 766"/>
        <xdr:cNvSpPr/>
      </xdr:nvSpPr>
      <xdr:spPr>
        <a:xfrm>
          <a:off x="20383500" y="55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146219</xdr:rowOff>
    </xdr:from>
    <xdr:ext cx="469744" cy="259045"/>
    <xdr:sp macro="" textlink="">
      <xdr:nvSpPr>
        <xdr:cNvPr id="768" name="テキスト ボックス 767"/>
        <xdr:cNvSpPr txBox="1"/>
      </xdr:nvSpPr>
      <xdr:spPr>
        <a:xfrm>
          <a:off x="20199428" y="52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142164</xdr:rowOff>
    </xdr:from>
    <xdr:to>
      <xdr:col>102</xdr:col>
      <xdr:colOff>165100</xdr:colOff>
      <xdr:row>32</xdr:row>
      <xdr:rowOff>72314</xdr:rowOff>
    </xdr:to>
    <xdr:sp macro="" textlink="">
      <xdr:nvSpPr>
        <xdr:cNvPr id="769" name="楕円 768"/>
        <xdr:cNvSpPr/>
      </xdr:nvSpPr>
      <xdr:spPr>
        <a:xfrm>
          <a:off x="19494500" y="54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88841</xdr:rowOff>
    </xdr:from>
    <xdr:ext cx="469744" cy="259045"/>
    <xdr:sp macro="" textlink="">
      <xdr:nvSpPr>
        <xdr:cNvPr id="770" name="テキスト ボックス 769"/>
        <xdr:cNvSpPr txBox="1"/>
      </xdr:nvSpPr>
      <xdr:spPr>
        <a:xfrm>
          <a:off x="19310428" y="523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71" name="楕円 770"/>
        <xdr:cNvSpPr/>
      </xdr:nvSpPr>
      <xdr:spPr>
        <a:xfrm>
          <a:off x="18605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170451</xdr:rowOff>
    </xdr:from>
    <xdr:ext cx="469744" cy="259045"/>
    <xdr:sp macro="" textlink="">
      <xdr:nvSpPr>
        <xdr:cNvPr id="772" name="テキスト ボックス 771"/>
        <xdr:cNvSpPr txBox="1"/>
      </xdr:nvSpPr>
      <xdr:spPr>
        <a:xfrm>
          <a:off x="18421428" y="53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8" name="テキスト ボックス 78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0" name="テキスト ボックス 78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6" name="直線コネクタ 795"/>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7"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8" name="直線コネクタ 797"/>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9"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0" name="直線コネクタ 799"/>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40945</xdr:rowOff>
    </xdr:from>
    <xdr:to>
      <xdr:col>116</xdr:col>
      <xdr:colOff>63500</xdr:colOff>
      <xdr:row>58</xdr:row>
      <xdr:rowOff>109205</xdr:rowOff>
    </xdr:to>
    <xdr:cxnSp macro="">
      <xdr:nvCxnSpPr>
        <xdr:cNvPr id="801" name="直線コネクタ 800"/>
        <xdr:cNvCxnSpPr/>
      </xdr:nvCxnSpPr>
      <xdr:spPr>
        <a:xfrm flipV="1">
          <a:off x="21323300" y="9985045"/>
          <a:ext cx="8382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2" name="貸付金平均値テキスト"/>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3" name="フローチャート: 判断 802"/>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103452</xdr:rowOff>
    </xdr:from>
    <xdr:to>
      <xdr:col>111</xdr:col>
      <xdr:colOff>177800</xdr:colOff>
      <xdr:row>58</xdr:row>
      <xdr:rowOff>109205</xdr:rowOff>
    </xdr:to>
    <xdr:cxnSp macro="">
      <xdr:nvCxnSpPr>
        <xdr:cNvPr id="804" name="直線コネクタ 803"/>
        <xdr:cNvCxnSpPr/>
      </xdr:nvCxnSpPr>
      <xdr:spPr>
        <a:xfrm>
          <a:off x="20434300" y="1004755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5" name="フローチャート: 判断 804"/>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6" name="テキスト ボックス 805"/>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93774</xdr:rowOff>
    </xdr:from>
    <xdr:to>
      <xdr:col>107</xdr:col>
      <xdr:colOff>50800</xdr:colOff>
      <xdr:row>58</xdr:row>
      <xdr:rowOff>103452</xdr:rowOff>
    </xdr:to>
    <xdr:cxnSp macro="">
      <xdr:nvCxnSpPr>
        <xdr:cNvPr id="807" name="直線コネクタ 806"/>
        <xdr:cNvCxnSpPr/>
      </xdr:nvCxnSpPr>
      <xdr:spPr>
        <a:xfrm>
          <a:off x="19545300" y="10037874"/>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8" name="フローチャート: 判断 807"/>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09" name="テキスト ボックス 808"/>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85347</xdr:rowOff>
    </xdr:from>
    <xdr:to>
      <xdr:col>102</xdr:col>
      <xdr:colOff>114300</xdr:colOff>
      <xdr:row>58</xdr:row>
      <xdr:rowOff>93774</xdr:rowOff>
    </xdr:to>
    <xdr:cxnSp macro="">
      <xdr:nvCxnSpPr>
        <xdr:cNvPr id="810" name="直線コネクタ 809"/>
        <xdr:cNvCxnSpPr/>
      </xdr:nvCxnSpPr>
      <xdr:spPr>
        <a:xfrm>
          <a:off x="18656300" y="10029447"/>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1" name="フローチャート: 判断 810"/>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2" name="テキスト ボックス 811"/>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3" name="フローチャート: 判断 812"/>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4" name="テキスト ボックス 813"/>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161595</xdr:rowOff>
    </xdr:from>
    <xdr:to>
      <xdr:col>116</xdr:col>
      <xdr:colOff>114300</xdr:colOff>
      <xdr:row>58</xdr:row>
      <xdr:rowOff>91745</xdr:rowOff>
    </xdr:to>
    <xdr:sp macro="" textlink="">
      <xdr:nvSpPr>
        <xdr:cNvPr id="820" name="楕円 819"/>
        <xdr:cNvSpPr/>
      </xdr:nvSpPr>
      <xdr:spPr>
        <a:xfrm>
          <a:off x="22110700" y="99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140022</xdr:rowOff>
    </xdr:from>
    <xdr:ext cx="534377" cy="259045"/>
    <xdr:sp macro="" textlink="">
      <xdr:nvSpPr>
        <xdr:cNvPr id="821" name="貸付金該当値テキスト"/>
        <xdr:cNvSpPr txBox="1"/>
      </xdr:nvSpPr>
      <xdr:spPr>
        <a:xfrm>
          <a:off x="22212300" y="99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58405</xdr:rowOff>
    </xdr:from>
    <xdr:to>
      <xdr:col>112</xdr:col>
      <xdr:colOff>38100</xdr:colOff>
      <xdr:row>58</xdr:row>
      <xdr:rowOff>160005</xdr:rowOff>
    </xdr:to>
    <xdr:sp macro="" textlink="">
      <xdr:nvSpPr>
        <xdr:cNvPr id="822" name="楕円 821"/>
        <xdr:cNvSpPr/>
      </xdr:nvSpPr>
      <xdr:spPr>
        <a:xfrm>
          <a:off x="21272500" y="100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151132</xdr:rowOff>
    </xdr:from>
    <xdr:ext cx="534377" cy="259045"/>
    <xdr:sp macro="" textlink="">
      <xdr:nvSpPr>
        <xdr:cNvPr id="823" name="テキスト ボックス 822"/>
        <xdr:cNvSpPr txBox="1"/>
      </xdr:nvSpPr>
      <xdr:spPr>
        <a:xfrm>
          <a:off x="21056111" y="100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52652</xdr:rowOff>
    </xdr:from>
    <xdr:to>
      <xdr:col>107</xdr:col>
      <xdr:colOff>101600</xdr:colOff>
      <xdr:row>58</xdr:row>
      <xdr:rowOff>154252</xdr:rowOff>
    </xdr:to>
    <xdr:sp macro="" textlink="">
      <xdr:nvSpPr>
        <xdr:cNvPr id="824" name="楕円 823"/>
        <xdr:cNvSpPr/>
      </xdr:nvSpPr>
      <xdr:spPr>
        <a:xfrm>
          <a:off x="20383500" y="99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145379</xdr:rowOff>
    </xdr:from>
    <xdr:ext cx="534377" cy="259045"/>
    <xdr:sp macro="" textlink="">
      <xdr:nvSpPr>
        <xdr:cNvPr id="825" name="テキスト ボックス 824"/>
        <xdr:cNvSpPr txBox="1"/>
      </xdr:nvSpPr>
      <xdr:spPr>
        <a:xfrm>
          <a:off x="20167111" y="1008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42974</xdr:rowOff>
    </xdr:from>
    <xdr:to>
      <xdr:col>102</xdr:col>
      <xdr:colOff>165100</xdr:colOff>
      <xdr:row>58</xdr:row>
      <xdr:rowOff>144574</xdr:rowOff>
    </xdr:to>
    <xdr:sp macro="" textlink="">
      <xdr:nvSpPr>
        <xdr:cNvPr id="826" name="楕円 825"/>
        <xdr:cNvSpPr/>
      </xdr:nvSpPr>
      <xdr:spPr>
        <a:xfrm>
          <a:off x="19494500" y="9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135701</xdr:rowOff>
    </xdr:from>
    <xdr:ext cx="534377" cy="259045"/>
    <xdr:sp macro="" textlink="">
      <xdr:nvSpPr>
        <xdr:cNvPr id="827" name="テキスト ボックス 826"/>
        <xdr:cNvSpPr txBox="1"/>
      </xdr:nvSpPr>
      <xdr:spPr>
        <a:xfrm>
          <a:off x="19278111" y="100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34547</xdr:rowOff>
    </xdr:from>
    <xdr:to>
      <xdr:col>98</xdr:col>
      <xdr:colOff>38100</xdr:colOff>
      <xdr:row>58</xdr:row>
      <xdr:rowOff>136147</xdr:rowOff>
    </xdr:to>
    <xdr:sp macro="" textlink="">
      <xdr:nvSpPr>
        <xdr:cNvPr id="828" name="楕円 827"/>
        <xdr:cNvSpPr/>
      </xdr:nvSpPr>
      <xdr:spPr>
        <a:xfrm>
          <a:off x="18605500" y="99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127274</xdr:rowOff>
    </xdr:from>
    <xdr:ext cx="534377" cy="259045"/>
    <xdr:sp macro="" textlink="">
      <xdr:nvSpPr>
        <xdr:cNvPr id="829" name="テキスト ボックス 828"/>
        <xdr:cNvSpPr txBox="1"/>
      </xdr:nvSpPr>
      <xdr:spPr>
        <a:xfrm>
          <a:off x="18389111" y="100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2" name="直線コネクタ 851"/>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3"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4" name="直線コネクタ 853"/>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5"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6" name="直線コネクタ 855"/>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64948</xdr:rowOff>
    </xdr:from>
    <xdr:to>
      <xdr:col>116</xdr:col>
      <xdr:colOff>63500</xdr:colOff>
      <xdr:row>77</xdr:row>
      <xdr:rowOff>80904</xdr:rowOff>
    </xdr:to>
    <xdr:cxnSp macro="">
      <xdr:nvCxnSpPr>
        <xdr:cNvPr id="857" name="直線コネクタ 856"/>
        <xdr:cNvCxnSpPr/>
      </xdr:nvCxnSpPr>
      <xdr:spPr>
        <a:xfrm flipV="1">
          <a:off x="21323300" y="13266598"/>
          <a:ext cx="8382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58" name="繰出金平均値テキスト"/>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9" name="フローチャート: 判断 858"/>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80904</xdr:rowOff>
    </xdr:from>
    <xdr:to>
      <xdr:col>111</xdr:col>
      <xdr:colOff>177800</xdr:colOff>
      <xdr:row>77</xdr:row>
      <xdr:rowOff>102850</xdr:rowOff>
    </xdr:to>
    <xdr:cxnSp macro="">
      <xdr:nvCxnSpPr>
        <xdr:cNvPr id="860" name="直線コネクタ 859"/>
        <xdr:cNvCxnSpPr/>
      </xdr:nvCxnSpPr>
      <xdr:spPr>
        <a:xfrm flipV="1">
          <a:off x="20434300" y="132825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1" name="フローチャート: 判断 860"/>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2" name="テキスト ボックス 861"/>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101707</xdr:rowOff>
    </xdr:from>
    <xdr:to>
      <xdr:col>107</xdr:col>
      <xdr:colOff>50800</xdr:colOff>
      <xdr:row>77</xdr:row>
      <xdr:rowOff>102850</xdr:rowOff>
    </xdr:to>
    <xdr:cxnSp macro="">
      <xdr:nvCxnSpPr>
        <xdr:cNvPr id="863" name="直線コネクタ 862"/>
        <xdr:cNvCxnSpPr/>
      </xdr:nvCxnSpPr>
      <xdr:spPr>
        <a:xfrm>
          <a:off x="19545300" y="133033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4" name="フローチャート: 判断 863"/>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5" name="テキスト ボックス 864"/>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76744</xdr:rowOff>
    </xdr:from>
    <xdr:to>
      <xdr:col>102</xdr:col>
      <xdr:colOff>114300</xdr:colOff>
      <xdr:row>77</xdr:row>
      <xdr:rowOff>101707</xdr:rowOff>
    </xdr:to>
    <xdr:cxnSp macro="">
      <xdr:nvCxnSpPr>
        <xdr:cNvPr id="866" name="直線コネクタ 865"/>
        <xdr:cNvCxnSpPr/>
      </xdr:nvCxnSpPr>
      <xdr:spPr>
        <a:xfrm>
          <a:off x="18656300" y="13278394"/>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7" name="フローチャート: 判断 866"/>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68" name="テキスト ボックス 867"/>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9" name="フローチャート: 判断 868"/>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0" name="テキスト ボックス 869"/>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14148</xdr:rowOff>
    </xdr:from>
    <xdr:to>
      <xdr:col>116</xdr:col>
      <xdr:colOff>114300</xdr:colOff>
      <xdr:row>77</xdr:row>
      <xdr:rowOff>115748</xdr:rowOff>
    </xdr:to>
    <xdr:sp macro="" textlink="">
      <xdr:nvSpPr>
        <xdr:cNvPr id="876" name="楕円 875"/>
        <xdr:cNvSpPr/>
      </xdr:nvSpPr>
      <xdr:spPr>
        <a:xfrm>
          <a:off x="22110700" y="132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100525</xdr:rowOff>
    </xdr:from>
    <xdr:ext cx="534377" cy="259045"/>
    <xdr:sp macro="" textlink="">
      <xdr:nvSpPr>
        <xdr:cNvPr id="877" name="繰出金該当値テキスト"/>
        <xdr:cNvSpPr txBox="1"/>
      </xdr:nvSpPr>
      <xdr:spPr>
        <a:xfrm>
          <a:off x="22212300"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30104</xdr:rowOff>
    </xdr:from>
    <xdr:to>
      <xdr:col>112</xdr:col>
      <xdr:colOff>38100</xdr:colOff>
      <xdr:row>77</xdr:row>
      <xdr:rowOff>131704</xdr:rowOff>
    </xdr:to>
    <xdr:sp macro="" textlink="">
      <xdr:nvSpPr>
        <xdr:cNvPr id="878" name="楕円 877"/>
        <xdr:cNvSpPr/>
      </xdr:nvSpPr>
      <xdr:spPr>
        <a:xfrm>
          <a:off x="21272500" y="132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122831</xdr:rowOff>
    </xdr:from>
    <xdr:ext cx="534377" cy="259045"/>
    <xdr:sp macro="" textlink="">
      <xdr:nvSpPr>
        <xdr:cNvPr id="879" name="テキスト ボックス 878"/>
        <xdr:cNvSpPr txBox="1"/>
      </xdr:nvSpPr>
      <xdr:spPr>
        <a:xfrm>
          <a:off x="21056111" y="133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52050</xdr:rowOff>
    </xdr:from>
    <xdr:to>
      <xdr:col>107</xdr:col>
      <xdr:colOff>101600</xdr:colOff>
      <xdr:row>77</xdr:row>
      <xdr:rowOff>153650</xdr:rowOff>
    </xdr:to>
    <xdr:sp macro="" textlink="">
      <xdr:nvSpPr>
        <xdr:cNvPr id="880" name="楕円 879"/>
        <xdr:cNvSpPr/>
      </xdr:nvSpPr>
      <xdr:spPr>
        <a:xfrm>
          <a:off x="20383500" y="132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144777</xdr:rowOff>
    </xdr:from>
    <xdr:ext cx="534377" cy="259045"/>
    <xdr:sp macro="" textlink="">
      <xdr:nvSpPr>
        <xdr:cNvPr id="881" name="テキスト ボックス 880"/>
        <xdr:cNvSpPr txBox="1"/>
      </xdr:nvSpPr>
      <xdr:spPr>
        <a:xfrm>
          <a:off x="20167111" y="1334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50907</xdr:rowOff>
    </xdr:from>
    <xdr:to>
      <xdr:col>102</xdr:col>
      <xdr:colOff>165100</xdr:colOff>
      <xdr:row>77</xdr:row>
      <xdr:rowOff>152507</xdr:rowOff>
    </xdr:to>
    <xdr:sp macro="" textlink="">
      <xdr:nvSpPr>
        <xdr:cNvPr id="882" name="楕円 881"/>
        <xdr:cNvSpPr/>
      </xdr:nvSpPr>
      <xdr:spPr>
        <a:xfrm>
          <a:off x="19494500" y="132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143634</xdr:rowOff>
    </xdr:from>
    <xdr:ext cx="534377" cy="259045"/>
    <xdr:sp macro="" textlink="">
      <xdr:nvSpPr>
        <xdr:cNvPr id="883" name="テキスト ボックス 882"/>
        <xdr:cNvSpPr txBox="1"/>
      </xdr:nvSpPr>
      <xdr:spPr>
        <a:xfrm>
          <a:off x="19278111" y="133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25944</xdr:rowOff>
    </xdr:from>
    <xdr:to>
      <xdr:col>98</xdr:col>
      <xdr:colOff>38100</xdr:colOff>
      <xdr:row>77</xdr:row>
      <xdr:rowOff>127544</xdr:rowOff>
    </xdr:to>
    <xdr:sp macro="" textlink="">
      <xdr:nvSpPr>
        <xdr:cNvPr id="884" name="楕円 883"/>
        <xdr:cNvSpPr/>
      </xdr:nvSpPr>
      <xdr:spPr>
        <a:xfrm>
          <a:off x="18605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118671</xdr:rowOff>
    </xdr:from>
    <xdr:ext cx="534377" cy="259045"/>
    <xdr:sp macro="" textlink="">
      <xdr:nvSpPr>
        <xdr:cNvPr id="885" name="テキスト ボックス 884"/>
        <xdr:cNvSpPr txBox="1"/>
      </xdr:nvSpPr>
      <xdr:spPr>
        <a:xfrm>
          <a:off x="18389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594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千円となっている。主な構成項目である人件費及び扶助費、公債費について分析すると、まず人件費は、住民一人当たり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年度は県費負担教職員の市費移管の影響により増加したが、平成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年度に引き続き、令和元年度については、教職員数の増等が生じた一方で、人口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の影響により減少した。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令和２年度については、人口が増加した一方で会計年度任用職員制度の開始により増加した。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また、扶助費は、住民一人当たり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千円となっており、保育所の待機児童対策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、幼保無償化の平年度化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など子育て支援施策の強化や障害福祉サービスの利用者の増により上昇傾向にある。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さらに、公債費は、住民一人当たり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年度は、公債償還元金の減等による減及び人口の逓増により住民１人あたりの金額は減少した。平成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年度は、満期一括償還積立金の増等により増加した。令和元年度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公債償還元金の減により住民一人あたりの金額は減少した。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なお、補助費等について、令和２年度は、特別定額給付金の給付により大幅に増加した。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1,521,562
1,476,159
143.01
907,176,643
903,211,857
540,325
384,273,580
808,415,200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30299</xdr:rowOff>
    </xdr:from>
    <xdr:to>
      <xdr:col>24</xdr:col>
      <xdr:colOff>63500</xdr:colOff>
      <xdr:row>36</xdr:row>
      <xdr:rowOff>80917</xdr:rowOff>
    </xdr:to>
    <xdr:cxnSp macro="">
      <xdr:nvCxnSpPr>
        <xdr:cNvPr id="63" name="直線コネクタ 62"/>
        <xdr:cNvCxnSpPr/>
      </xdr:nvCxnSpPr>
      <xdr:spPr>
        <a:xfrm>
          <a:off x="3797300" y="620249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30299</xdr:rowOff>
    </xdr:from>
    <xdr:to>
      <xdr:col>19</xdr:col>
      <xdr:colOff>177800</xdr:colOff>
      <xdr:row>36</xdr:row>
      <xdr:rowOff>64589</xdr:rowOff>
    </xdr:to>
    <xdr:cxnSp macro="">
      <xdr:nvCxnSpPr>
        <xdr:cNvPr id="66" name="直線コネクタ 65"/>
        <xdr:cNvCxnSpPr/>
      </xdr:nvCxnSpPr>
      <xdr:spPr>
        <a:xfrm flipV="1">
          <a:off x="2908300" y="62024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25400</xdr:rowOff>
    </xdr:from>
    <xdr:to>
      <xdr:col>15</xdr:col>
      <xdr:colOff>50800</xdr:colOff>
      <xdr:row>36</xdr:row>
      <xdr:rowOff>64589</xdr:rowOff>
    </xdr:to>
    <xdr:cxnSp macro="">
      <xdr:nvCxnSpPr>
        <xdr:cNvPr id="69" name="直線コネクタ 68"/>
        <xdr:cNvCxnSpPr/>
      </xdr:nvCxnSpPr>
      <xdr:spPr>
        <a:xfrm>
          <a:off x="2019300" y="61976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141333</xdr:rowOff>
    </xdr:from>
    <xdr:to>
      <xdr:col>10</xdr:col>
      <xdr:colOff>114300</xdr:colOff>
      <xdr:row>36</xdr:row>
      <xdr:rowOff>25400</xdr:rowOff>
    </xdr:to>
    <xdr:cxnSp macro="">
      <xdr:nvCxnSpPr>
        <xdr:cNvPr id="72" name="直線コネクタ 71"/>
        <xdr:cNvCxnSpPr/>
      </xdr:nvCxnSpPr>
      <xdr:spPr>
        <a:xfrm>
          <a:off x="1130300" y="61420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30117</xdr:rowOff>
    </xdr:from>
    <xdr:to>
      <xdr:col>24</xdr:col>
      <xdr:colOff>114300</xdr:colOff>
      <xdr:row>36</xdr:row>
      <xdr:rowOff>131717</xdr:rowOff>
    </xdr:to>
    <xdr:sp macro="" textlink="">
      <xdr:nvSpPr>
        <xdr:cNvPr id="82" name="楕円 81"/>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52994</xdr:rowOff>
    </xdr:from>
    <xdr:ext cx="469744" cy="259045"/>
    <xdr:sp macro="" textlink="">
      <xdr:nvSpPr>
        <xdr:cNvPr id="83" name="議会費該当値テキスト"/>
        <xdr:cNvSpPr txBox="1"/>
      </xdr:nvSpPr>
      <xdr:spPr>
        <a:xfrm>
          <a:off x="4686300" y="60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150949</xdr:rowOff>
    </xdr:from>
    <xdr:to>
      <xdr:col>20</xdr:col>
      <xdr:colOff>38100</xdr:colOff>
      <xdr:row>36</xdr:row>
      <xdr:rowOff>81099</xdr:rowOff>
    </xdr:to>
    <xdr:sp macro="" textlink="">
      <xdr:nvSpPr>
        <xdr:cNvPr id="84" name="楕円 83"/>
        <xdr:cNvSpPr/>
      </xdr:nvSpPr>
      <xdr:spPr>
        <a:xfrm>
          <a:off x="3746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97626</xdr:rowOff>
    </xdr:from>
    <xdr:ext cx="469744" cy="259045"/>
    <xdr:sp macro="" textlink="">
      <xdr:nvSpPr>
        <xdr:cNvPr id="85" name="テキスト ボックス 84"/>
        <xdr:cNvSpPr txBox="1"/>
      </xdr:nvSpPr>
      <xdr:spPr>
        <a:xfrm>
          <a:off x="3562428" y="592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13789</xdr:rowOff>
    </xdr:from>
    <xdr:to>
      <xdr:col>15</xdr:col>
      <xdr:colOff>101600</xdr:colOff>
      <xdr:row>36</xdr:row>
      <xdr:rowOff>115389</xdr:rowOff>
    </xdr:to>
    <xdr:sp macro="" textlink="">
      <xdr:nvSpPr>
        <xdr:cNvPr id="86" name="楕円 85"/>
        <xdr:cNvSpPr/>
      </xdr:nvSpPr>
      <xdr:spPr>
        <a:xfrm>
          <a:off x="2857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106516</xdr:rowOff>
    </xdr:from>
    <xdr:ext cx="469744" cy="259045"/>
    <xdr:sp macro="" textlink="">
      <xdr:nvSpPr>
        <xdr:cNvPr id="87" name="テキスト ボックス 86"/>
        <xdr:cNvSpPr txBox="1"/>
      </xdr:nvSpPr>
      <xdr:spPr>
        <a:xfrm>
          <a:off x="2673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146050</xdr:rowOff>
    </xdr:from>
    <xdr:to>
      <xdr:col>10</xdr:col>
      <xdr:colOff>165100</xdr:colOff>
      <xdr:row>36</xdr:row>
      <xdr:rowOff>76200</xdr:rowOff>
    </xdr:to>
    <xdr:sp macro="" textlink="">
      <xdr:nvSpPr>
        <xdr:cNvPr id="88" name="楕円 87"/>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67327</xdr:rowOff>
    </xdr:from>
    <xdr:ext cx="469744" cy="259045"/>
    <xdr:sp macro="" textlink="">
      <xdr:nvSpPr>
        <xdr:cNvPr id="89" name="テキスト ボックス 88"/>
        <xdr:cNvSpPr txBox="1"/>
      </xdr:nvSpPr>
      <xdr:spPr>
        <a:xfrm>
          <a:off x="1784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90533</xdr:rowOff>
    </xdr:from>
    <xdr:to>
      <xdr:col>6</xdr:col>
      <xdr:colOff>38100</xdr:colOff>
      <xdr:row>36</xdr:row>
      <xdr:rowOff>20683</xdr:rowOff>
    </xdr:to>
    <xdr:sp macro="" textlink="">
      <xdr:nvSpPr>
        <xdr:cNvPr id="90" name="楕円 89"/>
        <xdr:cNvSpPr/>
      </xdr:nvSpPr>
      <xdr:spPr>
        <a:xfrm>
          <a:off x="1079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37210</xdr:rowOff>
    </xdr:from>
    <xdr:ext cx="469744" cy="259045"/>
    <xdr:sp macro="" textlink="">
      <xdr:nvSpPr>
        <xdr:cNvPr id="91" name="テキスト ボックス 90"/>
        <xdr:cNvSpPr txBox="1"/>
      </xdr:nvSpPr>
      <xdr:spPr>
        <a:xfrm>
          <a:off x="895428"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100394</xdr:rowOff>
    </xdr:from>
    <xdr:to>
      <xdr:col>24</xdr:col>
      <xdr:colOff>63500</xdr:colOff>
      <xdr:row>57</xdr:row>
      <xdr:rowOff>50927</xdr:rowOff>
    </xdr:to>
    <xdr:cxnSp macro="">
      <xdr:nvCxnSpPr>
        <xdr:cNvPr id="121" name="直線コネクタ 120"/>
        <xdr:cNvCxnSpPr/>
      </xdr:nvCxnSpPr>
      <xdr:spPr>
        <a:xfrm flipV="1">
          <a:off x="3797300" y="8844344"/>
          <a:ext cx="838200" cy="9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50927</xdr:rowOff>
    </xdr:from>
    <xdr:to>
      <xdr:col>19</xdr:col>
      <xdr:colOff>177800</xdr:colOff>
      <xdr:row>57</xdr:row>
      <xdr:rowOff>170383</xdr:rowOff>
    </xdr:to>
    <xdr:cxnSp macro="">
      <xdr:nvCxnSpPr>
        <xdr:cNvPr id="124" name="直線コネクタ 123"/>
        <xdr:cNvCxnSpPr/>
      </xdr:nvCxnSpPr>
      <xdr:spPr>
        <a:xfrm flipV="1">
          <a:off x="2908300" y="9823577"/>
          <a:ext cx="889000" cy="1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30916</xdr:rowOff>
    </xdr:from>
    <xdr:ext cx="534377" cy="259045"/>
    <xdr:sp macro="" textlink="">
      <xdr:nvSpPr>
        <xdr:cNvPr id="126" name="テキスト ボックス 125"/>
        <xdr:cNvSpPr txBox="1"/>
      </xdr:nvSpPr>
      <xdr:spPr>
        <a:xfrm>
          <a:off x="3530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170383</xdr:rowOff>
    </xdr:from>
    <xdr:to>
      <xdr:col>15</xdr:col>
      <xdr:colOff>50800</xdr:colOff>
      <xdr:row>58</xdr:row>
      <xdr:rowOff>98399</xdr:rowOff>
    </xdr:to>
    <xdr:cxnSp macro="">
      <xdr:nvCxnSpPr>
        <xdr:cNvPr id="127" name="直線コネクタ 126"/>
        <xdr:cNvCxnSpPr/>
      </xdr:nvCxnSpPr>
      <xdr:spPr>
        <a:xfrm flipV="1">
          <a:off x="2019300" y="9943033"/>
          <a:ext cx="889000" cy="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98399</xdr:rowOff>
    </xdr:from>
    <xdr:to>
      <xdr:col>10</xdr:col>
      <xdr:colOff>114300</xdr:colOff>
      <xdr:row>58</xdr:row>
      <xdr:rowOff>144285</xdr:rowOff>
    </xdr:to>
    <xdr:cxnSp macro="">
      <xdr:nvCxnSpPr>
        <xdr:cNvPr id="130" name="直線コネクタ 129"/>
        <xdr:cNvCxnSpPr/>
      </xdr:nvCxnSpPr>
      <xdr:spPr>
        <a:xfrm flipV="1">
          <a:off x="1130300" y="10042499"/>
          <a:ext cx="889000" cy="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49594</xdr:rowOff>
    </xdr:from>
    <xdr:to>
      <xdr:col>24</xdr:col>
      <xdr:colOff>114300</xdr:colOff>
      <xdr:row>51</xdr:row>
      <xdr:rowOff>151194</xdr:rowOff>
    </xdr:to>
    <xdr:sp macro="" textlink="">
      <xdr:nvSpPr>
        <xdr:cNvPr id="140" name="楕円 139"/>
        <xdr:cNvSpPr/>
      </xdr:nvSpPr>
      <xdr:spPr>
        <a:xfrm>
          <a:off x="4584700" y="87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72471</xdr:rowOff>
    </xdr:from>
    <xdr:ext cx="599010" cy="259045"/>
    <xdr:sp macro="" textlink="">
      <xdr:nvSpPr>
        <xdr:cNvPr id="141" name="総務費該当値テキスト"/>
        <xdr:cNvSpPr txBox="1"/>
      </xdr:nvSpPr>
      <xdr:spPr>
        <a:xfrm>
          <a:off x="4686300" y="864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xdr:rowOff>
    </xdr:from>
    <xdr:to>
      <xdr:col>20</xdr:col>
      <xdr:colOff>38100</xdr:colOff>
      <xdr:row>57</xdr:row>
      <xdr:rowOff>101727</xdr:rowOff>
    </xdr:to>
    <xdr:sp macro="" textlink="">
      <xdr:nvSpPr>
        <xdr:cNvPr id="142" name="楕円 141"/>
        <xdr:cNvSpPr/>
      </xdr:nvSpPr>
      <xdr:spPr>
        <a:xfrm>
          <a:off x="3746500" y="97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118254</xdr:rowOff>
    </xdr:from>
    <xdr:ext cx="534377" cy="259045"/>
    <xdr:sp macro="" textlink="">
      <xdr:nvSpPr>
        <xdr:cNvPr id="143" name="テキスト ボックス 142"/>
        <xdr:cNvSpPr txBox="1"/>
      </xdr:nvSpPr>
      <xdr:spPr>
        <a:xfrm>
          <a:off x="3530111" y="95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119583</xdr:rowOff>
    </xdr:from>
    <xdr:to>
      <xdr:col>15</xdr:col>
      <xdr:colOff>101600</xdr:colOff>
      <xdr:row>58</xdr:row>
      <xdr:rowOff>49733</xdr:rowOff>
    </xdr:to>
    <xdr:sp macro="" textlink="">
      <xdr:nvSpPr>
        <xdr:cNvPr id="144" name="楕円 143"/>
        <xdr:cNvSpPr/>
      </xdr:nvSpPr>
      <xdr:spPr>
        <a:xfrm>
          <a:off x="2857500" y="98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66260</xdr:rowOff>
    </xdr:from>
    <xdr:ext cx="534377" cy="259045"/>
    <xdr:sp macro="" textlink="">
      <xdr:nvSpPr>
        <xdr:cNvPr id="145" name="テキスト ボックス 144"/>
        <xdr:cNvSpPr txBox="1"/>
      </xdr:nvSpPr>
      <xdr:spPr>
        <a:xfrm>
          <a:off x="2641111" y="96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47599</xdr:rowOff>
    </xdr:from>
    <xdr:to>
      <xdr:col>10</xdr:col>
      <xdr:colOff>165100</xdr:colOff>
      <xdr:row>58</xdr:row>
      <xdr:rowOff>149199</xdr:rowOff>
    </xdr:to>
    <xdr:sp macro="" textlink="">
      <xdr:nvSpPr>
        <xdr:cNvPr id="146" name="楕円 145"/>
        <xdr:cNvSpPr/>
      </xdr:nvSpPr>
      <xdr:spPr>
        <a:xfrm>
          <a:off x="1968500" y="99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165726</xdr:rowOff>
    </xdr:from>
    <xdr:ext cx="534377" cy="259045"/>
    <xdr:sp macro="" textlink="">
      <xdr:nvSpPr>
        <xdr:cNvPr id="147" name="テキスト ボックス 146"/>
        <xdr:cNvSpPr txBox="1"/>
      </xdr:nvSpPr>
      <xdr:spPr>
        <a:xfrm>
          <a:off x="1752111" y="97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93485</xdr:rowOff>
    </xdr:from>
    <xdr:to>
      <xdr:col>6</xdr:col>
      <xdr:colOff>38100</xdr:colOff>
      <xdr:row>59</xdr:row>
      <xdr:rowOff>23635</xdr:rowOff>
    </xdr:to>
    <xdr:sp macro="" textlink="">
      <xdr:nvSpPr>
        <xdr:cNvPr id="148" name="楕円 147"/>
        <xdr:cNvSpPr/>
      </xdr:nvSpPr>
      <xdr:spPr>
        <a:xfrm>
          <a:off x="1079500" y="100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40162</xdr:rowOff>
    </xdr:from>
    <xdr:ext cx="534377" cy="259045"/>
    <xdr:sp macro="" textlink="">
      <xdr:nvSpPr>
        <xdr:cNvPr id="149" name="テキスト ボックス 148"/>
        <xdr:cNvSpPr txBox="1"/>
      </xdr:nvSpPr>
      <xdr:spPr>
        <a:xfrm>
          <a:off x="863111" y="98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64443</xdr:rowOff>
    </xdr:from>
    <xdr:to>
      <xdr:col>24</xdr:col>
      <xdr:colOff>63500</xdr:colOff>
      <xdr:row>76</xdr:row>
      <xdr:rowOff>119669</xdr:rowOff>
    </xdr:to>
    <xdr:cxnSp macro="">
      <xdr:nvCxnSpPr>
        <xdr:cNvPr id="183" name="直線コネクタ 182"/>
        <xdr:cNvCxnSpPr/>
      </xdr:nvCxnSpPr>
      <xdr:spPr>
        <a:xfrm flipV="1">
          <a:off x="3797300" y="13094643"/>
          <a:ext cx="8382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119669</xdr:rowOff>
    </xdr:from>
    <xdr:to>
      <xdr:col>19</xdr:col>
      <xdr:colOff>177800</xdr:colOff>
      <xdr:row>77</xdr:row>
      <xdr:rowOff>22334</xdr:rowOff>
    </xdr:to>
    <xdr:cxnSp macro="">
      <xdr:nvCxnSpPr>
        <xdr:cNvPr id="186" name="直線コネクタ 185"/>
        <xdr:cNvCxnSpPr/>
      </xdr:nvCxnSpPr>
      <xdr:spPr>
        <a:xfrm flipV="1">
          <a:off x="2908300" y="13149869"/>
          <a:ext cx="8890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22334</xdr:rowOff>
    </xdr:from>
    <xdr:to>
      <xdr:col>15</xdr:col>
      <xdr:colOff>50800</xdr:colOff>
      <xdr:row>77</xdr:row>
      <xdr:rowOff>26019</xdr:rowOff>
    </xdr:to>
    <xdr:cxnSp macro="">
      <xdr:nvCxnSpPr>
        <xdr:cNvPr id="189" name="直線コネクタ 188"/>
        <xdr:cNvCxnSpPr/>
      </xdr:nvCxnSpPr>
      <xdr:spPr>
        <a:xfrm flipV="1">
          <a:off x="2019300" y="13223984"/>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26019</xdr:rowOff>
    </xdr:from>
    <xdr:to>
      <xdr:col>10</xdr:col>
      <xdr:colOff>114300</xdr:colOff>
      <xdr:row>77</xdr:row>
      <xdr:rowOff>78493</xdr:rowOff>
    </xdr:to>
    <xdr:cxnSp macro="">
      <xdr:nvCxnSpPr>
        <xdr:cNvPr id="192" name="直線コネクタ 191"/>
        <xdr:cNvCxnSpPr/>
      </xdr:nvCxnSpPr>
      <xdr:spPr>
        <a:xfrm flipV="1">
          <a:off x="1130300" y="13227669"/>
          <a:ext cx="889000" cy="5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13643</xdr:rowOff>
    </xdr:from>
    <xdr:to>
      <xdr:col>24</xdr:col>
      <xdr:colOff>114300</xdr:colOff>
      <xdr:row>76</xdr:row>
      <xdr:rowOff>115243</xdr:rowOff>
    </xdr:to>
    <xdr:sp macro="" textlink="">
      <xdr:nvSpPr>
        <xdr:cNvPr id="202" name="楕円 201"/>
        <xdr:cNvSpPr/>
      </xdr:nvSpPr>
      <xdr:spPr>
        <a:xfrm>
          <a:off x="4584700" y="130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163520</xdr:rowOff>
    </xdr:from>
    <xdr:ext cx="599010" cy="259045"/>
    <xdr:sp macro="" textlink="">
      <xdr:nvSpPr>
        <xdr:cNvPr id="203" name="民生費該当値テキスト"/>
        <xdr:cNvSpPr txBox="1"/>
      </xdr:nvSpPr>
      <xdr:spPr>
        <a:xfrm>
          <a:off x="4686300" y="1302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68869</xdr:rowOff>
    </xdr:from>
    <xdr:to>
      <xdr:col>20</xdr:col>
      <xdr:colOff>38100</xdr:colOff>
      <xdr:row>76</xdr:row>
      <xdr:rowOff>170469</xdr:rowOff>
    </xdr:to>
    <xdr:sp macro="" textlink="">
      <xdr:nvSpPr>
        <xdr:cNvPr id="204" name="楕円 203"/>
        <xdr:cNvSpPr/>
      </xdr:nvSpPr>
      <xdr:spPr>
        <a:xfrm>
          <a:off x="3746500" y="130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161596</xdr:rowOff>
    </xdr:from>
    <xdr:ext cx="599010" cy="259045"/>
    <xdr:sp macro="" textlink="">
      <xdr:nvSpPr>
        <xdr:cNvPr id="205" name="テキスト ボックス 204"/>
        <xdr:cNvSpPr txBox="1"/>
      </xdr:nvSpPr>
      <xdr:spPr>
        <a:xfrm>
          <a:off x="3497795" y="1319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142984</xdr:rowOff>
    </xdr:from>
    <xdr:to>
      <xdr:col>15</xdr:col>
      <xdr:colOff>101600</xdr:colOff>
      <xdr:row>77</xdr:row>
      <xdr:rowOff>73134</xdr:rowOff>
    </xdr:to>
    <xdr:sp macro="" textlink="">
      <xdr:nvSpPr>
        <xdr:cNvPr id="206" name="楕円 205"/>
        <xdr:cNvSpPr/>
      </xdr:nvSpPr>
      <xdr:spPr>
        <a:xfrm>
          <a:off x="2857500" y="131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64261</xdr:rowOff>
    </xdr:from>
    <xdr:ext cx="599010" cy="259045"/>
    <xdr:sp macro="" textlink="">
      <xdr:nvSpPr>
        <xdr:cNvPr id="207" name="テキスト ボックス 206"/>
        <xdr:cNvSpPr txBox="1"/>
      </xdr:nvSpPr>
      <xdr:spPr>
        <a:xfrm>
          <a:off x="2608795" y="132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146669</xdr:rowOff>
    </xdr:from>
    <xdr:to>
      <xdr:col>10</xdr:col>
      <xdr:colOff>165100</xdr:colOff>
      <xdr:row>77</xdr:row>
      <xdr:rowOff>76819</xdr:rowOff>
    </xdr:to>
    <xdr:sp macro="" textlink="">
      <xdr:nvSpPr>
        <xdr:cNvPr id="208" name="楕円 207"/>
        <xdr:cNvSpPr/>
      </xdr:nvSpPr>
      <xdr:spPr>
        <a:xfrm>
          <a:off x="1968500" y="131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67946</xdr:rowOff>
    </xdr:from>
    <xdr:ext cx="599010" cy="259045"/>
    <xdr:sp macro="" textlink="">
      <xdr:nvSpPr>
        <xdr:cNvPr id="209" name="テキスト ボックス 208"/>
        <xdr:cNvSpPr txBox="1"/>
      </xdr:nvSpPr>
      <xdr:spPr>
        <a:xfrm>
          <a:off x="1719795" y="1326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27693</xdr:rowOff>
    </xdr:from>
    <xdr:to>
      <xdr:col>6</xdr:col>
      <xdr:colOff>38100</xdr:colOff>
      <xdr:row>77</xdr:row>
      <xdr:rowOff>129293</xdr:rowOff>
    </xdr:to>
    <xdr:sp macro="" textlink="">
      <xdr:nvSpPr>
        <xdr:cNvPr id="210" name="楕円 209"/>
        <xdr:cNvSpPr/>
      </xdr:nvSpPr>
      <xdr:spPr>
        <a:xfrm>
          <a:off x="1079500" y="132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120420</xdr:rowOff>
    </xdr:from>
    <xdr:ext cx="599010" cy="259045"/>
    <xdr:sp macro="" textlink="">
      <xdr:nvSpPr>
        <xdr:cNvPr id="211" name="テキスト ボックス 210"/>
        <xdr:cNvSpPr txBox="1"/>
      </xdr:nvSpPr>
      <xdr:spPr>
        <a:xfrm>
          <a:off x="830795" y="1332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158598</xdr:rowOff>
    </xdr:from>
    <xdr:to>
      <xdr:col>24</xdr:col>
      <xdr:colOff>63500</xdr:colOff>
      <xdr:row>96</xdr:row>
      <xdr:rowOff>168847</xdr:rowOff>
    </xdr:to>
    <xdr:cxnSp macro="">
      <xdr:nvCxnSpPr>
        <xdr:cNvPr id="241" name="直線コネクタ 240"/>
        <xdr:cNvCxnSpPr/>
      </xdr:nvCxnSpPr>
      <xdr:spPr>
        <a:xfrm flipV="1">
          <a:off x="3797300" y="16446348"/>
          <a:ext cx="8382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142633</xdr:rowOff>
    </xdr:from>
    <xdr:to>
      <xdr:col>19</xdr:col>
      <xdr:colOff>177800</xdr:colOff>
      <xdr:row>96</xdr:row>
      <xdr:rowOff>168847</xdr:rowOff>
    </xdr:to>
    <xdr:cxnSp macro="">
      <xdr:nvCxnSpPr>
        <xdr:cNvPr id="244" name="直線コネクタ 243"/>
        <xdr:cNvCxnSpPr/>
      </xdr:nvCxnSpPr>
      <xdr:spPr>
        <a:xfrm>
          <a:off x="2908300" y="16601833"/>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142633</xdr:rowOff>
    </xdr:from>
    <xdr:to>
      <xdr:col>15</xdr:col>
      <xdr:colOff>50800</xdr:colOff>
      <xdr:row>97</xdr:row>
      <xdr:rowOff>26696</xdr:rowOff>
    </xdr:to>
    <xdr:cxnSp macro="">
      <xdr:nvCxnSpPr>
        <xdr:cNvPr id="247" name="直線コネクタ 246"/>
        <xdr:cNvCxnSpPr/>
      </xdr:nvCxnSpPr>
      <xdr:spPr>
        <a:xfrm flipV="1">
          <a:off x="2019300" y="16601833"/>
          <a:ext cx="889000" cy="5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26696</xdr:rowOff>
    </xdr:from>
    <xdr:to>
      <xdr:col>10</xdr:col>
      <xdr:colOff>114300</xdr:colOff>
      <xdr:row>97</xdr:row>
      <xdr:rowOff>45593</xdr:rowOff>
    </xdr:to>
    <xdr:cxnSp macro="">
      <xdr:nvCxnSpPr>
        <xdr:cNvPr id="250" name="直線コネクタ 249"/>
        <xdr:cNvCxnSpPr/>
      </xdr:nvCxnSpPr>
      <xdr:spPr>
        <a:xfrm flipV="1">
          <a:off x="1130300" y="1665734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153737</xdr:rowOff>
    </xdr:from>
    <xdr:ext cx="534377" cy="259045"/>
    <xdr:sp macro="" textlink="">
      <xdr:nvSpPr>
        <xdr:cNvPr id="254" name="テキスト ボックス 253"/>
        <xdr:cNvSpPr txBox="1"/>
      </xdr:nvSpPr>
      <xdr:spPr>
        <a:xfrm>
          <a:off x="86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107798</xdr:rowOff>
    </xdr:from>
    <xdr:to>
      <xdr:col>24</xdr:col>
      <xdr:colOff>114300</xdr:colOff>
      <xdr:row>96</xdr:row>
      <xdr:rowOff>37948</xdr:rowOff>
    </xdr:to>
    <xdr:sp macro="" textlink="">
      <xdr:nvSpPr>
        <xdr:cNvPr id="260" name="楕円 259"/>
        <xdr:cNvSpPr/>
      </xdr:nvSpPr>
      <xdr:spPr>
        <a:xfrm>
          <a:off x="4584700" y="163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130675</xdr:rowOff>
    </xdr:from>
    <xdr:ext cx="534377" cy="259045"/>
    <xdr:sp macro="" textlink="">
      <xdr:nvSpPr>
        <xdr:cNvPr id="261" name="衛生費該当値テキスト"/>
        <xdr:cNvSpPr txBox="1"/>
      </xdr:nvSpPr>
      <xdr:spPr>
        <a:xfrm>
          <a:off x="4686300" y="162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118047</xdr:rowOff>
    </xdr:from>
    <xdr:to>
      <xdr:col>20</xdr:col>
      <xdr:colOff>38100</xdr:colOff>
      <xdr:row>97</xdr:row>
      <xdr:rowOff>48197</xdr:rowOff>
    </xdr:to>
    <xdr:sp macro="" textlink="">
      <xdr:nvSpPr>
        <xdr:cNvPr id="262" name="楕円 261"/>
        <xdr:cNvSpPr/>
      </xdr:nvSpPr>
      <xdr:spPr>
        <a:xfrm>
          <a:off x="3746500" y="165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64724</xdr:rowOff>
    </xdr:from>
    <xdr:ext cx="534377" cy="259045"/>
    <xdr:sp macro="" textlink="">
      <xdr:nvSpPr>
        <xdr:cNvPr id="263" name="テキスト ボックス 262"/>
        <xdr:cNvSpPr txBox="1"/>
      </xdr:nvSpPr>
      <xdr:spPr>
        <a:xfrm>
          <a:off x="3530111" y="1635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91833</xdr:rowOff>
    </xdr:from>
    <xdr:to>
      <xdr:col>15</xdr:col>
      <xdr:colOff>101600</xdr:colOff>
      <xdr:row>97</xdr:row>
      <xdr:rowOff>21983</xdr:rowOff>
    </xdr:to>
    <xdr:sp macro="" textlink="">
      <xdr:nvSpPr>
        <xdr:cNvPr id="264" name="楕円 263"/>
        <xdr:cNvSpPr/>
      </xdr:nvSpPr>
      <xdr:spPr>
        <a:xfrm>
          <a:off x="28575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38510</xdr:rowOff>
    </xdr:from>
    <xdr:ext cx="534377" cy="259045"/>
    <xdr:sp macro="" textlink="">
      <xdr:nvSpPr>
        <xdr:cNvPr id="265" name="テキスト ボックス 264"/>
        <xdr:cNvSpPr txBox="1"/>
      </xdr:nvSpPr>
      <xdr:spPr>
        <a:xfrm>
          <a:off x="2641111" y="163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147346</xdr:rowOff>
    </xdr:from>
    <xdr:to>
      <xdr:col>10</xdr:col>
      <xdr:colOff>165100</xdr:colOff>
      <xdr:row>97</xdr:row>
      <xdr:rowOff>77496</xdr:rowOff>
    </xdr:to>
    <xdr:sp macro="" textlink="">
      <xdr:nvSpPr>
        <xdr:cNvPr id="266" name="楕円 265"/>
        <xdr:cNvSpPr/>
      </xdr:nvSpPr>
      <xdr:spPr>
        <a:xfrm>
          <a:off x="1968500" y="166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94023</xdr:rowOff>
    </xdr:from>
    <xdr:ext cx="534377" cy="259045"/>
    <xdr:sp macro="" textlink="">
      <xdr:nvSpPr>
        <xdr:cNvPr id="267" name="テキスト ボックス 266"/>
        <xdr:cNvSpPr txBox="1"/>
      </xdr:nvSpPr>
      <xdr:spPr>
        <a:xfrm>
          <a:off x="1752111" y="163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166243</xdr:rowOff>
    </xdr:from>
    <xdr:to>
      <xdr:col>6</xdr:col>
      <xdr:colOff>38100</xdr:colOff>
      <xdr:row>97</xdr:row>
      <xdr:rowOff>96393</xdr:rowOff>
    </xdr:to>
    <xdr:sp macro="" textlink="">
      <xdr:nvSpPr>
        <xdr:cNvPr id="268" name="楕円 267"/>
        <xdr:cNvSpPr/>
      </xdr:nvSpPr>
      <xdr:spPr>
        <a:xfrm>
          <a:off x="1079500" y="16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112920</xdr:rowOff>
    </xdr:from>
    <xdr:ext cx="534377" cy="259045"/>
    <xdr:sp macro="" textlink="">
      <xdr:nvSpPr>
        <xdr:cNvPr id="269" name="テキスト ボックス 268"/>
        <xdr:cNvSpPr txBox="1"/>
      </xdr:nvSpPr>
      <xdr:spPr>
        <a:xfrm>
          <a:off x="863111" y="16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42164</xdr:rowOff>
    </xdr:from>
    <xdr:to>
      <xdr:col>55</xdr:col>
      <xdr:colOff>0</xdr:colOff>
      <xdr:row>37</xdr:row>
      <xdr:rowOff>122174</xdr:rowOff>
    </xdr:to>
    <xdr:cxnSp macro="">
      <xdr:nvCxnSpPr>
        <xdr:cNvPr id="298" name="直線コネクタ 297"/>
        <xdr:cNvCxnSpPr/>
      </xdr:nvCxnSpPr>
      <xdr:spPr>
        <a:xfrm flipV="1">
          <a:off x="9639300" y="638581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100076</xdr:rowOff>
    </xdr:from>
    <xdr:to>
      <xdr:col>50</xdr:col>
      <xdr:colOff>114300</xdr:colOff>
      <xdr:row>37</xdr:row>
      <xdr:rowOff>122174</xdr:rowOff>
    </xdr:to>
    <xdr:cxnSp macro="">
      <xdr:nvCxnSpPr>
        <xdr:cNvPr id="301" name="直線コネクタ 300"/>
        <xdr:cNvCxnSpPr/>
      </xdr:nvCxnSpPr>
      <xdr:spPr>
        <a:xfrm>
          <a:off x="8750300" y="64437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100076</xdr:rowOff>
    </xdr:from>
    <xdr:to>
      <xdr:col>45</xdr:col>
      <xdr:colOff>177800</xdr:colOff>
      <xdr:row>37</xdr:row>
      <xdr:rowOff>115316</xdr:rowOff>
    </xdr:to>
    <xdr:cxnSp macro="">
      <xdr:nvCxnSpPr>
        <xdr:cNvPr id="304" name="直線コネクタ 303"/>
        <xdr:cNvCxnSpPr/>
      </xdr:nvCxnSpPr>
      <xdr:spPr>
        <a:xfrm flipV="1">
          <a:off x="7861300" y="64437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114554</xdr:rowOff>
    </xdr:from>
    <xdr:to>
      <xdr:col>41</xdr:col>
      <xdr:colOff>50800</xdr:colOff>
      <xdr:row>37</xdr:row>
      <xdr:rowOff>115316</xdr:rowOff>
    </xdr:to>
    <xdr:cxnSp macro="">
      <xdr:nvCxnSpPr>
        <xdr:cNvPr id="307" name="直線コネクタ 306"/>
        <xdr:cNvCxnSpPr/>
      </xdr:nvCxnSpPr>
      <xdr:spPr>
        <a:xfrm>
          <a:off x="6972300" y="64582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1" name="テキスト ボックス 310"/>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162814</xdr:rowOff>
    </xdr:from>
    <xdr:to>
      <xdr:col>55</xdr:col>
      <xdr:colOff>50800</xdr:colOff>
      <xdr:row>37</xdr:row>
      <xdr:rowOff>92964</xdr:rowOff>
    </xdr:to>
    <xdr:sp macro="" textlink="">
      <xdr:nvSpPr>
        <xdr:cNvPr id="317" name="楕円 316"/>
        <xdr:cNvSpPr/>
      </xdr:nvSpPr>
      <xdr:spPr>
        <a:xfrm>
          <a:off x="104267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14241</xdr:rowOff>
    </xdr:from>
    <xdr:ext cx="378565" cy="259045"/>
    <xdr:sp macro="" textlink="">
      <xdr:nvSpPr>
        <xdr:cNvPr id="318" name="労働費該当値テキスト"/>
        <xdr:cNvSpPr txBox="1"/>
      </xdr:nvSpPr>
      <xdr:spPr>
        <a:xfrm>
          <a:off x="10528300" y="618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71374</xdr:rowOff>
    </xdr:from>
    <xdr:to>
      <xdr:col>50</xdr:col>
      <xdr:colOff>165100</xdr:colOff>
      <xdr:row>38</xdr:row>
      <xdr:rowOff>1524</xdr:rowOff>
    </xdr:to>
    <xdr:sp macro="" textlink="">
      <xdr:nvSpPr>
        <xdr:cNvPr id="319" name="楕円 318"/>
        <xdr:cNvSpPr/>
      </xdr:nvSpPr>
      <xdr:spPr>
        <a:xfrm>
          <a:off x="958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164101</xdr:rowOff>
    </xdr:from>
    <xdr:ext cx="378565" cy="259045"/>
    <xdr:sp macro="" textlink="">
      <xdr:nvSpPr>
        <xdr:cNvPr id="320" name="テキスト ボックス 319"/>
        <xdr:cNvSpPr txBox="1"/>
      </xdr:nvSpPr>
      <xdr:spPr>
        <a:xfrm>
          <a:off x="9450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49276</xdr:rowOff>
    </xdr:from>
    <xdr:to>
      <xdr:col>46</xdr:col>
      <xdr:colOff>38100</xdr:colOff>
      <xdr:row>37</xdr:row>
      <xdr:rowOff>150876</xdr:rowOff>
    </xdr:to>
    <xdr:sp macro="" textlink="">
      <xdr:nvSpPr>
        <xdr:cNvPr id="321" name="楕円 320"/>
        <xdr:cNvSpPr/>
      </xdr:nvSpPr>
      <xdr:spPr>
        <a:xfrm>
          <a:off x="8699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167403</xdr:rowOff>
    </xdr:from>
    <xdr:ext cx="378565" cy="259045"/>
    <xdr:sp macro="" textlink="">
      <xdr:nvSpPr>
        <xdr:cNvPr id="322" name="テキスト ボックス 321"/>
        <xdr:cNvSpPr txBox="1"/>
      </xdr:nvSpPr>
      <xdr:spPr>
        <a:xfrm>
          <a:off x="8561017" y="616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64516</xdr:rowOff>
    </xdr:from>
    <xdr:to>
      <xdr:col>41</xdr:col>
      <xdr:colOff>101600</xdr:colOff>
      <xdr:row>37</xdr:row>
      <xdr:rowOff>166115</xdr:rowOff>
    </xdr:to>
    <xdr:sp macro="" textlink="">
      <xdr:nvSpPr>
        <xdr:cNvPr id="323" name="楕円 322"/>
        <xdr:cNvSpPr/>
      </xdr:nvSpPr>
      <xdr:spPr>
        <a:xfrm>
          <a:off x="7810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157243</xdr:rowOff>
    </xdr:from>
    <xdr:ext cx="378565" cy="259045"/>
    <xdr:sp macro="" textlink="">
      <xdr:nvSpPr>
        <xdr:cNvPr id="324" name="テキスト ボックス 323"/>
        <xdr:cNvSpPr txBox="1"/>
      </xdr:nvSpPr>
      <xdr:spPr>
        <a:xfrm>
          <a:off x="7672017"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63754</xdr:rowOff>
    </xdr:from>
    <xdr:to>
      <xdr:col>36</xdr:col>
      <xdr:colOff>165100</xdr:colOff>
      <xdr:row>37</xdr:row>
      <xdr:rowOff>165354</xdr:rowOff>
    </xdr:to>
    <xdr:sp macro="" textlink="">
      <xdr:nvSpPr>
        <xdr:cNvPr id="325" name="楕円 324"/>
        <xdr:cNvSpPr/>
      </xdr:nvSpPr>
      <xdr:spPr>
        <a:xfrm>
          <a:off x="6921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156481</xdr:rowOff>
    </xdr:from>
    <xdr:ext cx="378565" cy="259045"/>
    <xdr:sp macro="" textlink="">
      <xdr:nvSpPr>
        <xdr:cNvPr id="326" name="テキスト ボックス 325"/>
        <xdr:cNvSpPr txBox="1"/>
      </xdr:nvSpPr>
      <xdr:spPr>
        <a:xfrm>
          <a:off x="6783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40096</xdr:rowOff>
    </xdr:from>
    <xdr:to>
      <xdr:col>55</xdr:col>
      <xdr:colOff>0</xdr:colOff>
      <xdr:row>59</xdr:row>
      <xdr:rowOff>43852</xdr:rowOff>
    </xdr:to>
    <xdr:cxnSp macro="">
      <xdr:nvCxnSpPr>
        <xdr:cNvPr id="357" name="直線コネクタ 356"/>
        <xdr:cNvCxnSpPr/>
      </xdr:nvCxnSpPr>
      <xdr:spPr>
        <a:xfrm>
          <a:off x="9639300" y="10155646"/>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40096</xdr:rowOff>
    </xdr:from>
    <xdr:to>
      <xdr:col>50</xdr:col>
      <xdr:colOff>114300</xdr:colOff>
      <xdr:row>59</xdr:row>
      <xdr:rowOff>46300</xdr:rowOff>
    </xdr:to>
    <xdr:cxnSp macro="">
      <xdr:nvCxnSpPr>
        <xdr:cNvPr id="360" name="直線コネクタ 359"/>
        <xdr:cNvCxnSpPr/>
      </xdr:nvCxnSpPr>
      <xdr:spPr>
        <a:xfrm flipV="1">
          <a:off x="8750300" y="10155646"/>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44994</xdr:rowOff>
    </xdr:from>
    <xdr:to>
      <xdr:col>45</xdr:col>
      <xdr:colOff>177800</xdr:colOff>
      <xdr:row>59</xdr:row>
      <xdr:rowOff>46300</xdr:rowOff>
    </xdr:to>
    <xdr:cxnSp macro="">
      <xdr:nvCxnSpPr>
        <xdr:cNvPr id="363" name="直線コネクタ 362"/>
        <xdr:cNvCxnSpPr/>
      </xdr:nvCxnSpPr>
      <xdr:spPr>
        <a:xfrm>
          <a:off x="7861300" y="1016054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39116</xdr:rowOff>
    </xdr:from>
    <xdr:to>
      <xdr:col>41</xdr:col>
      <xdr:colOff>50800</xdr:colOff>
      <xdr:row>59</xdr:row>
      <xdr:rowOff>44994</xdr:rowOff>
    </xdr:to>
    <xdr:cxnSp macro="">
      <xdr:nvCxnSpPr>
        <xdr:cNvPr id="366" name="直線コネクタ 365"/>
        <xdr:cNvCxnSpPr/>
      </xdr:nvCxnSpPr>
      <xdr:spPr>
        <a:xfrm>
          <a:off x="6972300" y="10154666"/>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164502</xdr:rowOff>
    </xdr:from>
    <xdr:to>
      <xdr:col>55</xdr:col>
      <xdr:colOff>50800</xdr:colOff>
      <xdr:row>59</xdr:row>
      <xdr:rowOff>94652</xdr:rowOff>
    </xdr:to>
    <xdr:sp macro="" textlink="">
      <xdr:nvSpPr>
        <xdr:cNvPr id="376" name="楕円 375"/>
        <xdr:cNvSpPr/>
      </xdr:nvSpPr>
      <xdr:spPr>
        <a:xfrm>
          <a:off x="10426700" y="101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79429</xdr:rowOff>
    </xdr:from>
    <xdr:ext cx="378565" cy="259045"/>
    <xdr:sp macro="" textlink="">
      <xdr:nvSpPr>
        <xdr:cNvPr id="377" name="農林水産業費該当値テキスト"/>
        <xdr:cNvSpPr txBox="1"/>
      </xdr:nvSpPr>
      <xdr:spPr>
        <a:xfrm>
          <a:off x="10528300" y="1002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160746</xdr:rowOff>
    </xdr:from>
    <xdr:to>
      <xdr:col>50</xdr:col>
      <xdr:colOff>165100</xdr:colOff>
      <xdr:row>59</xdr:row>
      <xdr:rowOff>90896</xdr:rowOff>
    </xdr:to>
    <xdr:sp macro="" textlink="">
      <xdr:nvSpPr>
        <xdr:cNvPr id="378" name="楕円 377"/>
        <xdr:cNvSpPr/>
      </xdr:nvSpPr>
      <xdr:spPr>
        <a:xfrm>
          <a:off x="95885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82023</xdr:rowOff>
    </xdr:from>
    <xdr:ext cx="378565" cy="259045"/>
    <xdr:sp macro="" textlink="">
      <xdr:nvSpPr>
        <xdr:cNvPr id="379" name="テキスト ボックス 378"/>
        <xdr:cNvSpPr txBox="1"/>
      </xdr:nvSpPr>
      <xdr:spPr>
        <a:xfrm>
          <a:off x="9450017" y="1019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166950</xdr:rowOff>
    </xdr:from>
    <xdr:to>
      <xdr:col>46</xdr:col>
      <xdr:colOff>38100</xdr:colOff>
      <xdr:row>59</xdr:row>
      <xdr:rowOff>97100</xdr:rowOff>
    </xdr:to>
    <xdr:sp macro="" textlink="">
      <xdr:nvSpPr>
        <xdr:cNvPr id="380" name="楕円 379"/>
        <xdr:cNvSpPr/>
      </xdr:nvSpPr>
      <xdr:spPr>
        <a:xfrm>
          <a:off x="8699500" y="101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88227</xdr:rowOff>
    </xdr:from>
    <xdr:ext cx="378565" cy="259045"/>
    <xdr:sp macro="" textlink="">
      <xdr:nvSpPr>
        <xdr:cNvPr id="381" name="テキスト ボックス 380"/>
        <xdr:cNvSpPr txBox="1"/>
      </xdr:nvSpPr>
      <xdr:spPr>
        <a:xfrm>
          <a:off x="8561017" y="1020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165644</xdr:rowOff>
    </xdr:from>
    <xdr:to>
      <xdr:col>41</xdr:col>
      <xdr:colOff>101600</xdr:colOff>
      <xdr:row>59</xdr:row>
      <xdr:rowOff>95794</xdr:rowOff>
    </xdr:to>
    <xdr:sp macro="" textlink="">
      <xdr:nvSpPr>
        <xdr:cNvPr id="382" name="楕円 381"/>
        <xdr:cNvSpPr/>
      </xdr:nvSpPr>
      <xdr:spPr>
        <a:xfrm>
          <a:off x="7810500" y="101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86921</xdr:rowOff>
    </xdr:from>
    <xdr:ext cx="378565" cy="259045"/>
    <xdr:sp macro="" textlink="">
      <xdr:nvSpPr>
        <xdr:cNvPr id="383" name="テキスト ボックス 382"/>
        <xdr:cNvSpPr txBox="1"/>
      </xdr:nvSpPr>
      <xdr:spPr>
        <a:xfrm>
          <a:off x="7672017" y="1020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159766</xdr:rowOff>
    </xdr:from>
    <xdr:to>
      <xdr:col>36</xdr:col>
      <xdr:colOff>165100</xdr:colOff>
      <xdr:row>59</xdr:row>
      <xdr:rowOff>89916</xdr:rowOff>
    </xdr:to>
    <xdr:sp macro="" textlink="">
      <xdr:nvSpPr>
        <xdr:cNvPr id="384" name="楕円 383"/>
        <xdr:cNvSpPr/>
      </xdr:nvSpPr>
      <xdr:spPr>
        <a:xfrm>
          <a:off x="6921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81043</xdr:rowOff>
    </xdr:from>
    <xdr:ext cx="378565" cy="259045"/>
    <xdr:sp macro="" textlink="">
      <xdr:nvSpPr>
        <xdr:cNvPr id="385" name="テキスト ボックス 384"/>
        <xdr:cNvSpPr txBox="1"/>
      </xdr:nvSpPr>
      <xdr:spPr>
        <a:xfrm>
          <a:off x="6783017" y="1019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170988</xdr:rowOff>
    </xdr:from>
    <xdr:to>
      <xdr:col>55</xdr:col>
      <xdr:colOff>0</xdr:colOff>
      <xdr:row>78</xdr:row>
      <xdr:rowOff>83685</xdr:rowOff>
    </xdr:to>
    <xdr:cxnSp macro="">
      <xdr:nvCxnSpPr>
        <xdr:cNvPr id="414" name="直線コネクタ 413"/>
        <xdr:cNvCxnSpPr/>
      </xdr:nvCxnSpPr>
      <xdr:spPr>
        <a:xfrm flipV="1">
          <a:off x="9639300" y="13372638"/>
          <a:ext cx="838200" cy="8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73185</xdr:rowOff>
    </xdr:from>
    <xdr:to>
      <xdr:col>50</xdr:col>
      <xdr:colOff>114300</xdr:colOff>
      <xdr:row>78</xdr:row>
      <xdr:rowOff>83685</xdr:rowOff>
    </xdr:to>
    <xdr:cxnSp macro="">
      <xdr:nvCxnSpPr>
        <xdr:cNvPr id="417" name="直線コネクタ 416"/>
        <xdr:cNvCxnSpPr/>
      </xdr:nvCxnSpPr>
      <xdr:spPr>
        <a:xfrm>
          <a:off x="8750300" y="13446285"/>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73185</xdr:rowOff>
    </xdr:from>
    <xdr:to>
      <xdr:col>45</xdr:col>
      <xdr:colOff>177800</xdr:colOff>
      <xdr:row>78</xdr:row>
      <xdr:rowOff>76744</xdr:rowOff>
    </xdr:to>
    <xdr:cxnSp macro="">
      <xdr:nvCxnSpPr>
        <xdr:cNvPr id="420" name="直線コネクタ 419"/>
        <xdr:cNvCxnSpPr/>
      </xdr:nvCxnSpPr>
      <xdr:spPr>
        <a:xfrm flipV="1">
          <a:off x="7861300" y="13446285"/>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73673</xdr:rowOff>
    </xdr:from>
    <xdr:to>
      <xdr:col>41</xdr:col>
      <xdr:colOff>50800</xdr:colOff>
      <xdr:row>78</xdr:row>
      <xdr:rowOff>76744</xdr:rowOff>
    </xdr:to>
    <xdr:cxnSp macro="">
      <xdr:nvCxnSpPr>
        <xdr:cNvPr id="423" name="直線コネクタ 422"/>
        <xdr:cNvCxnSpPr/>
      </xdr:nvCxnSpPr>
      <xdr:spPr>
        <a:xfrm>
          <a:off x="6972300" y="13446773"/>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120188</xdr:rowOff>
    </xdr:from>
    <xdr:to>
      <xdr:col>55</xdr:col>
      <xdr:colOff>50800</xdr:colOff>
      <xdr:row>78</xdr:row>
      <xdr:rowOff>50338</xdr:rowOff>
    </xdr:to>
    <xdr:sp macro="" textlink="">
      <xdr:nvSpPr>
        <xdr:cNvPr id="433" name="楕円 432"/>
        <xdr:cNvSpPr/>
      </xdr:nvSpPr>
      <xdr:spPr>
        <a:xfrm>
          <a:off x="10426700" y="133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98615</xdr:rowOff>
    </xdr:from>
    <xdr:ext cx="534377" cy="259045"/>
    <xdr:sp macro="" textlink="">
      <xdr:nvSpPr>
        <xdr:cNvPr id="434" name="商工費該当値テキスト"/>
        <xdr:cNvSpPr txBox="1"/>
      </xdr:nvSpPr>
      <xdr:spPr>
        <a:xfrm>
          <a:off x="10528300" y="133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32885</xdr:rowOff>
    </xdr:from>
    <xdr:to>
      <xdr:col>50</xdr:col>
      <xdr:colOff>165100</xdr:colOff>
      <xdr:row>78</xdr:row>
      <xdr:rowOff>134485</xdr:rowOff>
    </xdr:to>
    <xdr:sp macro="" textlink="">
      <xdr:nvSpPr>
        <xdr:cNvPr id="435" name="楕円 434"/>
        <xdr:cNvSpPr/>
      </xdr:nvSpPr>
      <xdr:spPr>
        <a:xfrm>
          <a:off x="9588500" y="134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125612</xdr:rowOff>
    </xdr:from>
    <xdr:ext cx="534377" cy="259045"/>
    <xdr:sp macro="" textlink="">
      <xdr:nvSpPr>
        <xdr:cNvPr id="436" name="テキスト ボックス 435"/>
        <xdr:cNvSpPr txBox="1"/>
      </xdr:nvSpPr>
      <xdr:spPr>
        <a:xfrm>
          <a:off x="9372111" y="134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22385</xdr:rowOff>
    </xdr:from>
    <xdr:to>
      <xdr:col>46</xdr:col>
      <xdr:colOff>38100</xdr:colOff>
      <xdr:row>78</xdr:row>
      <xdr:rowOff>123985</xdr:rowOff>
    </xdr:to>
    <xdr:sp macro="" textlink="">
      <xdr:nvSpPr>
        <xdr:cNvPr id="437" name="楕円 436"/>
        <xdr:cNvSpPr/>
      </xdr:nvSpPr>
      <xdr:spPr>
        <a:xfrm>
          <a:off x="86995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115112</xdr:rowOff>
    </xdr:from>
    <xdr:ext cx="534377" cy="259045"/>
    <xdr:sp macro="" textlink="">
      <xdr:nvSpPr>
        <xdr:cNvPr id="438" name="テキスト ボックス 437"/>
        <xdr:cNvSpPr txBox="1"/>
      </xdr:nvSpPr>
      <xdr:spPr>
        <a:xfrm>
          <a:off x="8483111" y="134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25944</xdr:rowOff>
    </xdr:from>
    <xdr:to>
      <xdr:col>41</xdr:col>
      <xdr:colOff>101600</xdr:colOff>
      <xdr:row>78</xdr:row>
      <xdr:rowOff>127544</xdr:rowOff>
    </xdr:to>
    <xdr:sp macro="" textlink="">
      <xdr:nvSpPr>
        <xdr:cNvPr id="439" name="楕円 438"/>
        <xdr:cNvSpPr/>
      </xdr:nvSpPr>
      <xdr:spPr>
        <a:xfrm>
          <a:off x="7810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118671</xdr:rowOff>
    </xdr:from>
    <xdr:ext cx="534377" cy="259045"/>
    <xdr:sp macro="" textlink="">
      <xdr:nvSpPr>
        <xdr:cNvPr id="440" name="テキスト ボックス 439"/>
        <xdr:cNvSpPr txBox="1"/>
      </xdr:nvSpPr>
      <xdr:spPr>
        <a:xfrm>
          <a:off x="7594111" y="134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22873</xdr:rowOff>
    </xdr:from>
    <xdr:to>
      <xdr:col>36</xdr:col>
      <xdr:colOff>165100</xdr:colOff>
      <xdr:row>78</xdr:row>
      <xdr:rowOff>124473</xdr:rowOff>
    </xdr:to>
    <xdr:sp macro="" textlink="">
      <xdr:nvSpPr>
        <xdr:cNvPr id="441" name="楕円 440"/>
        <xdr:cNvSpPr/>
      </xdr:nvSpPr>
      <xdr:spPr>
        <a:xfrm>
          <a:off x="6921500" y="133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115600</xdr:rowOff>
    </xdr:from>
    <xdr:ext cx="534377" cy="259045"/>
    <xdr:sp macro="" textlink="">
      <xdr:nvSpPr>
        <xdr:cNvPr id="442" name="テキスト ボックス 441"/>
        <xdr:cNvSpPr txBox="1"/>
      </xdr:nvSpPr>
      <xdr:spPr>
        <a:xfrm>
          <a:off x="6705111" y="134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18390</xdr:rowOff>
    </xdr:from>
    <xdr:to>
      <xdr:col>55</xdr:col>
      <xdr:colOff>0</xdr:colOff>
      <xdr:row>95</xdr:row>
      <xdr:rowOff>43574</xdr:rowOff>
    </xdr:to>
    <xdr:cxnSp macro="">
      <xdr:nvCxnSpPr>
        <xdr:cNvPr id="472" name="直線コネクタ 471"/>
        <xdr:cNvCxnSpPr/>
      </xdr:nvCxnSpPr>
      <xdr:spPr>
        <a:xfrm flipV="1">
          <a:off x="9639300" y="16306140"/>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116745</xdr:rowOff>
    </xdr:from>
    <xdr:to>
      <xdr:col>50</xdr:col>
      <xdr:colOff>114300</xdr:colOff>
      <xdr:row>95</xdr:row>
      <xdr:rowOff>43574</xdr:rowOff>
    </xdr:to>
    <xdr:cxnSp macro="">
      <xdr:nvCxnSpPr>
        <xdr:cNvPr id="475" name="直線コネクタ 474"/>
        <xdr:cNvCxnSpPr/>
      </xdr:nvCxnSpPr>
      <xdr:spPr>
        <a:xfrm>
          <a:off x="8750300" y="16233045"/>
          <a:ext cx="889000" cy="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7" name="テキスト ボックス 476"/>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116745</xdr:rowOff>
    </xdr:from>
    <xdr:to>
      <xdr:col>45</xdr:col>
      <xdr:colOff>177800</xdr:colOff>
      <xdr:row>95</xdr:row>
      <xdr:rowOff>62928</xdr:rowOff>
    </xdr:to>
    <xdr:cxnSp macro="">
      <xdr:nvCxnSpPr>
        <xdr:cNvPr id="478" name="直線コネクタ 477"/>
        <xdr:cNvCxnSpPr/>
      </xdr:nvCxnSpPr>
      <xdr:spPr>
        <a:xfrm flipV="1">
          <a:off x="7861300" y="16233045"/>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0" name="テキスト ボックス 479"/>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27381</xdr:rowOff>
    </xdr:from>
    <xdr:to>
      <xdr:col>41</xdr:col>
      <xdr:colOff>50800</xdr:colOff>
      <xdr:row>95</xdr:row>
      <xdr:rowOff>62928</xdr:rowOff>
    </xdr:to>
    <xdr:cxnSp macro="">
      <xdr:nvCxnSpPr>
        <xdr:cNvPr id="481" name="直線コネクタ 480"/>
        <xdr:cNvCxnSpPr/>
      </xdr:nvCxnSpPr>
      <xdr:spPr>
        <a:xfrm>
          <a:off x="6972300" y="16315131"/>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139040</xdr:rowOff>
    </xdr:from>
    <xdr:to>
      <xdr:col>55</xdr:col>
      <xdr:colOff>50800</xdr:colOff>
      <xdr:row>95</xdr:row>
      <xdr:rowOff>69190</xdr:rowOff>
    </xdr:to>
    <xdr:sp macro="" textlink="">
      <xdr:nvSpPr>
        <xdr:cNvPr id="491" name="楕円 490"/>
        <xdr:cNvSpPr/>
      </xdr:nvSpPr>
      <xdr:spPr>
        <a:xfrm>
          <a:off x="10426700" y="162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117467</xdr:rowOff>
    </xdr:from>
    <xdr:ext cx="534377" cy="259045"/>
    <xdr:sp macro="" textlink="">
      <xdr:nvSpPr>
        <xdr:cNvPr id="492" name="土木費該当値テキスト"/>
        <xdr:cNvSpPr txBox="1"/>
      </xdr:nvSpPr>
      <xdr:spPr>
        <a:xfrm>
          <a:off x="10528300" y="162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164224</xdr:rowOff>
    </xdr:from>
    <xdr:to>
      <xdr:col>50</xdr:col>
      <xdr:colOff>165100</xdr:colOff>
      <xdr:row>95</xdr:row>
      <xdr:rowOff>94374</xdr:rowOff>
    </xdr:to>
    <xdr:sp macro="" textlink="">
      <xdr:nvSpPr>
        <xdr:cNvPr id="493" name="楕円 492"/>
        <xdr:cNvSpPr/>
      </xdr:nvSpPr>
      <xdr:spPr>
        <a:xfrm>
          <a:off x="9588500" y="16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85501</xdr:rowOff>
    </xdr:from>
    <xdr:ext cx="534377" cy="259045"/>
    <xdr:sp macro="" textlink="">
      <xdr:nvSpPr>
        <xdr:cNvPr id="494" name="テキスト ボックス 493"/>
        <xdr:cNvSpPr txBox="1"/>
      </xdr:nvSpPr>
      <xdr:spPr>
        <a:xfrm>
          <a:off x="9372111" y="163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65945</xdr:rowOff>
    </xdr:from>
    <xdr:to>
      <xdr:col>46</xdr:col>
      <xdr:colOff>38100</xdr:colOff>
      <xdr:row>94</xdr:row>
      <xdr:rowOff>167545</xdr:rowOff>
    </xdr:to>
    <xdr:sp macro="" textlink="">
      <xdr:nvSpPr>
        <xdr:cNvPr id="495" name="楕円 494"/>
        <xdr:cNvSpPr/>
      </xdr:nvSpPr>
      <xdr:spPr>
        <a:xfrm>
          <a:off x="8699500" y="161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158672</xdr:rowOff>
    </xdr:from>
    <xdr:ext cx="534377" cy="259045"/>
    <xdr:sp macro="" textlink="">
      <xdr:nvSpPr>
        <xdr:cNvPr id="496" name="テキスト ボックス 495"/>
        <xdr:cNvSpPr txBox="1"/>
      </xdr:nvSpPr>
      <xdr:spPr>
        <a:xfrm>
          <a:off x="8483111" y="162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12128</xdr:rowOff>
    </xdr:from>
    <xdr:to>
      <xdr:col>41</xdr:col>
      <xdr:colOff>101600</xdr:colOff>
      <xdr:row>95</xdr:row>
      <xdr:rowOff>113728</xdr:rowOff>
    </xdr:to>
    <xdr:sp macro="" textlink="">
      <xdr:nvSpPr>
        <xdr:cNvPr id="497" name="楕円 496"/>
        <xdr:cNvSpPr/>
      </xdr:nvSpPr>
      <xdr:spPr>
        <a:xfrm>
          <a:off x="7810500" y="162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104855</xdr:rowOff>
    </xdr:from>
    <xdr:ext cx="534377" cy="259045"/>
    <xdr:sp macro="" textlink="">
      <xdr:nvSpPr>
        <xdr:cNvPr id="498" name="テキスト ボックス 497"/>
        <xdr:cNvSpPr txBox="1"/>
      </xdr:nvSpPr>
      <xdr:spPr>
        <a:xfrm>
          <a:off x="7594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148031</xdr:rowOff>
    </xdr:from>
    <xdr:to>
      <xdr:col>36</xdr:col>
      <xdr:colOff>165100</xdr:colOff>
      <xdr:row>95</xdr:row>
      <xdr:rowOff>78181</xdr:rowOff>
    </xdr:to>
    <xdr:sp macro="" textlink="">
      <xdr:nvSpPr>
        <xdr:cNvPr id="499" name="楕円 498"/>
        <xdr:cNvSpPr/>
      </xdr:nvSpPr>
      <xdr:spPr>
        <a:xfrm>
          <a:off x="6921500" y="162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69308</xdr:rowOff>
    </xdr:from>
    <xdr:ext cx="534377" cy="259045"/>
    <xdr:sp macro="" textlink="">
      <xdr:nvSpPr>
        <xdr:cNvPr id="500" name="テキスト ボックス 499"/>
        <xdr:cNvSpPr txBox="1"/>
      </xdr:nvSpPr>
      <xdr:spPr>
        <a:xfrm>
          <a:off x="6705111" y="163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133842</xdr:rowOff>
    </xdr:from>
    <xdr:to>
      <xdr:col>85</xdr:col>
      <xdr:colOff>127000</xdr:colOff>
      <xdr:row>37</xdr:row>
      <xdr:rowOff>76978</xdr:rowOff>
    </xdr:to>
    <xdr:cxnSp macro="">
      <xdr:nvCxnSpPr>
        <xdr:cNvPr id="534" name="直線コネクタ 533"/>
        <xdr:cNvCxnSpPr/>
      </xdr:nvCxnSpPr>
      <xdr:spPr>
        <a:xfrm>
          <a:off x="15481300" y="6306042"/>
          <a:ext cx="838200" cy="1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64405</xdr:rowOff>
    </xdr:from>
    <xdr:to>
      <xdr:col>81</xdr:col>
      <xdr:colOff>50800</xdr:colOff>
      <xdr:row>36</xdr:row>
      <xdr:rowOff>133842</xdr:rowOff>
    </xdr:to>
    <xdr:cxnSp macro="">
      <xdr:nvCxnSpPr>
        <xdr:cNvPr id="537" name="直線コネクタ 536"/>
        <xdr:cNvCxnSpPr/>
      </xdr:nvCxnSpPr>
      <xdr:spPr>
        <a:xfrm>
          <a:off x="14592300" y="6236605"/>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64405</xdr:rowOff>
    </xdr:from>
    <xdr:to>
      <xdr:col>76</xdr:col>
      <xdr:colOff>114300</xdr:colOff>
      <xdr:row>36</xdr:row>
      <xdr:rowOff>95838</xdr:rowOff>
    </xdr:to>
    <xdr:cxnSp macro="">
      <xdr:nvCxnSpPr>
        <xdr:cNvPr id="540" name="直線コネクタ 539"/>
        <xdr:cNvCxnSpPr/>
      </xdr:nvCxnSpPr>
      <xdr:spPr>
        <a:xfrm flipV="1">
          <a:off x="13703300" y="623660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95838</xdr:rowOff>
    </xdr:from>
    <xdr:to>
      <xdr:col>71</xdr:col>
      <xdr:colOff>177800</xdr:colOff>
      <xdr:row>37</xdr:row>
      <xdr:rowOff>45545</xdr:rowOff>
    </xdr:to>
    <xdr:cxnSp macro="">
      <xdr:nvCxnSpPr>
        <xdr:cNvPr id="543" name="直線コネクタ 542"/>
        <xdr:cNvCxnSpPr/>
      </xdr:nvCxnSpPr>
      <xdr:spPr>
        <a:xfrm flipV="1">
          <a:off x="12814300" y="6268038"/>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26178</xdr:rowOff>
    </xdr:from>
    <xdr:to>
      <xdr:col>85</xdr:col>
      <xdr:colOff>177800</xdr:colOff>
      <xdr:row>37</xdr:row>
      <xdr:rowOff>127778</xdr:rowOff>
    </xdr:to>
    <xdr:sp macro="" textlink="">
      <xdr:nvSpPr>
        <xdr:cNvPr id="553" name="楕円 552"/>
        <xdr:cNvSpPr/>
      </xdr:nvSpPr>
      <xdr:spPr>
        <a:xfrm>
          <a:off x="16268700" y="63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4605</xdr:rowOff>
    </xdr:from>
    <xdr:ext cx="534377" cy="259045"/>
    <xdr:sp macro="" textlink="">
      <xdr:nvSpPr>
        <xdr:cNvPr id="554" name="消防費該当値テキスト"/>
        <xdr:cNvSpPr txBox="1"/>
      </xdr:nvSpPr>
      <xdr:spPr>
        <a:xfrm>
          <a:off x="16370300" y="63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83042</xdr:rowOff>
    </xdr:from>
    <xdr:to>
      <xdr:col>81</xdr:col>
      <xdr:colOff>101600</xdr:colOff>
      <xdr:row>37</xdr:row>
      <xdr:rowOff>13192</xdr:rowOff>
    </xdr:to>
    <xdr:sp macro="" textlink="">
      <xdr:nvSpPr>
        <xdr:cNvPr id="555" name="楕円 554"/>
        <xdr:cNvSpPr/>
      </xdr:nvSpPr>
      <xdr:spPr>
        <a:xfrm>
          <a:off x="15430500" y="625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4319</xdr:rowOff>
    </xdr:from>
    <xdr:ext cx="534377" cy="259045"/>
    <xdr:sp macro="" textlink="">
      <xdr:nvSpPr>
        <xdr:cNvPr id="556" name="テキスト ボックス 555"/>
        <xdr:cNvSpPr txBox="1"/>
      </xdr:nvSpPr>
      <xdr:spPr>
        <a:xfrm>
          <a:off x="15214111" y="63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13605</xdr:rowOff>
    </xdr:from>
    <xdr:to>
      <xdr:col>76</xdr:col>
      <xdr:colOff>165100</xdr:colOff>
      <xdr:row>36</xdr:row>
      <xdr:rowOff>115205</xdr:rowOff>
    </xdr:to>
    <xdr:sp macro="" textlink="">
      <xdr:nvSpPr>
        <xdr:cNvPr id="557" name="楕円 556"/>
        <xdr:cNvSpPr/>
      </xdr:nvSpPr>
      <xdr:spPr>
        <a:xfrm>
          <a:off x="14541500" y="61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106332</xdr:rowOff>
    </xdr:from>
    <xdr:ext cx="534377" cy="259045"/>
    <xdr:sp macro="" textlink="">
      <xdr:nvSpPr>
        <xdr:cNvPr id="558" name="テキスト ボックス 557"/>
        <xdr:cNvSpPr txBox="1"/>
      </xdr:nvSpPr>
      <xdr:spPr>
        <a:xfrm>
          <a:off x="14325111" y="62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45038</xdr:rowOff>
    </xdr:from>
    <xdr:to>
      <xdr:col>72</xdr:col>
      <xdr:colOff>38100</xdr:colOff>
      <xdr:row>36</xdr:row>
      <xdr:rowOff>146638</xdr:rowOff>
    </xdr:to>
    <xdr:sp macro="" textlink="">
      <xdr:nvSpPr>
        <xdr:cNvPr id="559" name="楕円 558"/>
        <xdr:cNvSpPr/>
      </xdr:nvSpPr>
      <xdr:spPr>
        <a:xfrm>
          <a:off x="13652500" y="62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137765</xdr:rowOff>
    </xdr:from>
    <xdr:ext cx="534377" cy="259045"/>
    <xdr:sp macro="" textlink="">
      <xdr:nvSpPr>
        <xdr:cNvPr id="560" name="テキスト ボックス 559"/>
        <xdr:cNvSpPr txBox="1"/>
      </xdr:nvSpPr>
      <xdr:spPr>
        <a:xfrm>
          <a:off x="13436111" y="63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166195</xdr:rowOff>
    </xdr:from>
    <xdr:to>
      <xdr:col>67</xdr:col>
      <xdr:colOff>101600</xdr:colOff>
      <xdr:row>37</xdr:row>
      <xdr:rowOff>96345</xdr:rowOff>
    </xdr:to>
    <xdr:sp macro="" textlink="">
      <xdr:nvSpPr>
        <xdr:cNvPr id="561" name="楕円 560"/>
        <xdr:cNvSpPr/>
      </xdr:nvSpPr>
      <xdr:spPr>
        <a:xfrm>
          <a:off x="12763500" y="63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87472</xdr:rowOff>
    </xdr:from>
    <xdr:ext cx="534377" cy="259045"/>
    <xdr:sp macro="" textlink="">
      <xdr:nvSpPr>
        <xdr:cNvPr id="562" name="テキスト ボックス 561"/>
        <xdr:cNvSpPr txBox="1"/>
      </xdr:nvSpPr>
      <xdr:spPr>
        <a:xfrm>
          <a:off x="12547111" y="64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97478</xdr:rowOff>
    </xdr:from>
    <xdr:to>
      <xdr:col>85</xdr:col>
      <xdr:colOff>127000</xdr:colOff>
      <xdr:row>53</xdr:row>
      <xdr:rowOff>135265</xdr:rowOff>
    </xdr:to>
    <xdr:cxnSp macro="">
      <xdr:nvCxnSpPr>
        <xdr:cNvPr id="590" name="直線コネクタ 589"/>
        <xdr:cNvCxnSpPr/>
      </xdr:nvCxnSpPr>
      <xdr:spPr>
        <a:xfrm flipV="1">
          <a:off x="15481300" y="9012878"/>
          <a:ext cx="838200" cy="20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91" name="教育費平均値テキスト"/>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135265</xdr:rowOff>
    </xdr:from>
    <xdr:to>
      <xdr:col>81</xdr:col>
      <xdr:colOff>50800</xdr:colOff>
      <xdr:row>54</xdr:row>
      <xdr:rowOff>25149</xdr:rowOff>
    </xdr:to>
    <xdr:cxnSp macro="">
      <xdr:nvCxnSpPr>
        <xdr:cNvPr id="593" name="直線コネクタ 592"/>
        <xdr:cNvCxnSpPr/>
      </xdr:nvCxnSpPr>
      <xdr:spPr>
        <a:xfrm flipV="1">
          <a:off x="14592300" y="9222115"/>
          <a:ext cx="889000" cy="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5" name="テキスト ボックス 594"/>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129733</xdr:rowOff>
    </xdr:from>
    <xdr:to>
      <xdr:col>76</xdr:col>
      <xdr:colOff>114300</xdr:colOff>
      <xdr:row>54</xdr:row>
      <xdr:rowOff>25149</xdr:rowOff>
    </xdr:to>
    <xdr:cxnSp macro="">
      <xdr:nvCxnSpPr>
        <xdr:cNvPr id="596" name="直線コネクタ 595"/>
        <xdr:cNvCxnSpPr/>
      </xdr:nvCxnSpPr>
      <xdr:spPr>
        <a:xfrm>
          <a:off x="13703300" y="9045133"/>
          <a:ext cx="889000" cy="2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8" name="テキスト ボックス 597"/>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129733</xdr:rowOff>
    </xdr:from>
    <xdr:to>
      <xdr:col>71</xdr:col>
      <xdr:colOff>177800</xdr:colOff>
      <xdr:row>59</xdr:row>
      <xdr:rowOff>65908</xdr:rowOff>
    </xdr:to>
    <xdr:cxnSp macro="">
      <xdr:nvCxnSpPr>
        <xdr:cNvPr id="599" name="直線コネクタ 598"/>
        <xdr:cNvCxnSpPr/>
      </xdr:nvCxnSpPr>
      <xdr:spPr>
        <a:xfrm flipV="1">
          <a:off x="12814300" y="9045133"/>
          <a:ext cx="889000" cy="11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601" name="テキスト ボックス 600"/>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3" name="テキスト ボックス 602"/>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46678</xdr:rowOff>
    </xdr:from>
    <xdr:to>
      <xdr:col>85</xdr:col>
      <xdr:colOff>177800</xdr:colOff>
      <xdr:row>52</xdr:row>
      <xdr:rowOff>148278</xdr:rowOff>
    </xdr:to>
    <xdr:sp macro="" textlink="">
      <xdr:nvSpPr>
        <xdr:cNvPr id="609" name="楕円 608"/>
        <xdr:cNvSpPr/>
      </xdr:nvSpPr>
      <xdr:spPr>
        <a:xfrm>
          <a:off x="16268700" y="89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25105</xdr:rowOff>
    </xdr:from>
    <xdr:ext cx="534377" cy="259045"/>
    <xdr:sp macro="" textlink="">
      <xdr:nvSpPr>
        <xdr:cNvPr id="610" name="教育費該当値テキスト"/>
        <xdr:cNvSpPr txBox="1"/>
      </xdr:nvSpPr>
      <xdr:spPr>
        <a:xfrm>
          <a:off x="16370300" y="89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84465</xdr:rowOff>
    </xdr:from>
    <xdr:to>
      <xdr:col>81</xdr:col>
      <xdr:colOff>101600</xdr:colOff>
      <xdr:row>54</xdr:row>
      <xdr:rowOff>14615</xdr:rowOff>
    </xdr:to>
    <xdr:sp macro="" textlink="">
      <xdr:nvSpPr>
        <xdr:cNvPr id="611" name="楕円 610"/>
        <xdr:cNvSpPr/>
      </xdr:nvSpPr>
      <xdr:spPr>
        <a:xfrm>
          <a:off x="15430500" y="91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5742</xdr:rowOff>
    </xdr:from>
    <xdr:ext cx="534377" cy="259045"/>
    <xdr:sp macro="" textlink="">
      <xdr:nvSpPr>
        <xdr:cNvPr id="612" name="テキスト ボックス 611"/>
        <xdr:cNvSpPr txBox="1"/>
      </xdr:nvSpPr>
      <xdr:spPr>
        <a:xfrm>
          <a:off x="15214111" y="92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145799</xdr:rowOff>
    </xdr:from>
    <xdr:to>
      <xdr:col>76</xdr:col>
      <xdr:colOff>165100</xdr:colOff>
      <xdr:row>54</xdr:row>
      <xdr:rowOff>75949</xdr:rowOff>
    </xdr:to>
    <xdr:sp macro="" textlink="">
      <xdr:nvSpPr>
        <xdr:cNvPr id="613" name="楕円 612"/>
        <xdr:cNvSpPr/>
      </xdr:nvSpPr>
      <xdr:spPr>
        <a:xfrm>
          <a:off x="14541500" y="923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67076</xdr:rowOff>
    </xdr:from>
    <xdr:ext cx="534377" cy="259045"/>
    <xdr:sp macro="" textlink="">
      <xdr:nvSpPr>
        <xdr:cNvPr id="614" name="テキスト ボックス 613"/>
        <xdr:cNvSpPr txBox="1"/>
      </xdr:nvSpPr>
      <xdr:spPr>
        <a:xfrm>
          <a:off x="14325111" y="93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78933</xdr:rowOff>
    </xdr:from>
    <xdr:to>
      <xdr:col>72</xdr:col>
      <xdr:colOff>38100</xdr:colOff>
      <xdr:row>53</xdr:row>
      <xdr:rowOff>9083</xdr:rowOff>
    </xdr:to>
    <xdr:sp macro="" textlink="">
      <xdr:nvSpPr>
        <xdr:cNvPr id="615" name="楕円 614"/>
        <xdr:cNvSpPr/>
      </xdr:nvSpPr>
      <xdr:spPr>
        <a:xfrm>
          <a:off x="13652500" y="89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25610</xdr:rowOff>
    </xdr:from>
    <xdr:ext cx="534377" cy="259045"/>
    <xdr:sp macro="" textlink="">
      <xdr:nvSpPr>
        <xdr:cNvPr id="616" name="テキスト ボックス 615"/>
        <xdr:cNvSpPr txBox="1"/>
      </xdr:nvSpPr>
      <xdr:spPr>
        <a:xfrm>
          <a:off x="13436111" y="876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15108</xdr:rowOff>
    </xdr:from>
    <xdr:to>
      <xdr:col>67</xdr:col>
      <xdr:colOff>101600</xdr:colOff>
      <xdr:row>59</xdr:row>
      <xdr:rowOff>116708</xdr:rowOff>
    </xdr:to>
    <xdr:sp macro="" textlink="">
      <xdr:nvSpPr>
        <xdr:cNvPr id="617" name="楕円 616"/>
        <xdr:cNvSpPr/>
      </xdr:nvSpPr>
      <xdr:spPr>
        <a:xfrm>
          <a:off x="12763500" y="101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107835</xdr:rowOff>
    </xdr:from>
    <xdr:ext cx="534377" cy="259045"/>
    <xdr:sp macro="" textlink="">
      <xdr:nvSpPr>
        <xdr:cNvPr id="618" name="テキスト ボックス 617"/>
        <xdr:cNvSpPr txBox="1"/>
      </xdr:nvSpPr>
      <xdr:spPr>
        <a:xfrm>
          <a:off x="12547111" y="102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159131</xdr:rowOff>
    </xdr:from>
    <xdr:to>
      <xdr:col>85</xdr:col>
      <xdr:colOff>127000</xdr:colOff>
      <xdr:row>78</xdr:row>
      <xdr:rowOff>167703</xdr:rowOff>
    </xdr:to>
    <xdr:cxnSp macro="">
      <xdr:nvCxnSpPr>
        <xdr:cNvPr id="647" name="直線コネクタ 646"/>
        <xdr:cNvCxnSpPr/>
      </xdr:nvCxnSpPr>
      <xdr:spPr>
        <a:xfrm flipV="1">
          <a:off x="15481300" y="13360781"/>
          <a:ext cx="838200" cy="18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8" name="災害復旧費平均値テキスト"/>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167703</xdr:rowOff>
    </xdr:from>
    <xdr:to>
      <xdr:col>81</xdr:col>
      <xdr:colOff>50800</xdr:colOff>
      <xdr:row>79</xdr:row>
      <xdr:rowOff>44450</xdr:rowOff>
    </xdr:to>
    <xdr:cxnSp macro="">
      <xdr:nvCxnSpPr>
        <xdr:cNvPr id="650" name="直線コネクタ 649"/>
        <xdr:cNvCxnSpPr/>
      </xdr:nvCxnSpPr>
      <xdr:spPr>
        <a:xfrm flipV="1">
          <a:off x="14592300" y="13540803"/>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2" name="テキスト ボックス 651"/>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19495</xdr:rowOff>
    </xdr:from>
    <xdr:to>
      <xdr:col>76</xdr:col>
      <xdr:colOff>114300</xdr:colOff>
      <xdr:row>79</xdr:row>
      <xdr:rowOff>44450</xdr:rowOff>
    </xdr:to>
    <xdr:cxnSp macro="">
      <xdr:nvCxnSpPr>
        <xdr:cNvPr id="653" name="直線コネクタ 652"/>
        <xdr:cNvCxnSpPr/>
      </xdr:nvCxnSpPr>
      <xdr:spPr>
        <a:xfrm>
          <a:off x="13703300" y="13564045"/>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5" name="テキスト ボックス 654"/>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19495</xdr:rowOff>
    </xdr:from>
    <xdr:to>
      <xdr:col>71</xdr:col>
      <xdr:colOff>177800</xdr:colOff>
      <xdr:row>79</xdr:row>
      <xdr:rowOff>33020</xdr:rowOff>
    </xdr:to>
    <xdr:cxnSp macro="">
      <xdr:nvCxnSpPr>
        <xdr:cNvPr id="656" name="直線コネクタ 655"/>
        <xdr:cNvCxnSpPr/>
      </xdr:nvCxnSpPr>
      <xdr:spPr>
        <a:xfrm flipV="1">
          <a:off x="12814300" y="13564045"/>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108331</xdr:rowOff>
    </xdr:from>
    <xdr:to>
      <xdr:col>85</xdr:col>
      <xdr:colOff>177800</xdr:colOff>
      <xdr:row>78</xdr:row>
      <xdr:rowOff>38481</xdr:rowOff>
    </xdr:to>
    <xdr:sp macro="" textlink="">
      <xdr:nvSpPr>
        <xdr:cNvPr id="666" name="楕円 665"/>
        <xdr:cNvSpPr/>
      </xdr:nvSpPr>
      <xdr:spPr>
        <a:xfrm>
          <a:off x="162687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86758</xdr:rowOff>
    </xdr:from>
    <xdr:ext cx="469744" cy="259045"/>
    <xdr:sp macro="" textlink="">
      <xdr:nvSpPr>
        <xdr:cNvPr id="667" name="災害復旧費該当値テキスト"/>
        <xdr:cNvSpPr txBox="1"/>
      </xdr:nvSpPr>
      <xdr:spPr>
        <a:xfrm>
          <a:off x="16370300" y="1328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116903</xdr:rowOff>
    </xdr:from>
    <xdr:to>
      <xdr:col>81</xdr:col>
      <xdr:colOff>101600</xdr:colOff>
      <xdr:row>79</xdr:row>
      <xdr:rowOff>47053</xdr:rowOff>
    </xdr:to>
    <xdr:sp macro="" textlink="">
      <xdr:nvSpPr>
        <xdr:cNvPr id="668" name="楕円 667"/>
        <xdr:cNvSpPr/>
      </xdr:nvSpPr>
      <xdr:spPr>
        <a:xfrm>
          <a:off x="15430500" y="134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38180</xdr:rowOff>
    </xdr:from>
    <xdr:ext cx="378565" cy="259045"/>
    <xdr:sp macro="" textlink="">
      <xdr:nvSpPr>
        <xdr:cNvPr id="669" name="テキスト ボックス 668"/>
        <xdr:cNvSpPr txBox="1"/>
      </xdr:nvSpPr>
      <xdr:spPr>
        <a:xfrm>
          <a:off x="15292017" y="1358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140145</xdr:rowOff>
    </xdr:from>
    <xdr:to>
      <xdr:col>72</xdr:col>
      <xdr:colOff>38100</xdr:colOff>
      <xdr:row>79</xdr:row>
      <xdr:rowOff>70295</xdr:rowOff>
    </xdr:to>
    <xdr:sp macro="" textlink="">
      <xdr:nvSpPr>
        <xdr:cNvPr id="672" name="楕円 671"/>
        <xdr:cNvSpPr/>
      </xdr:nvSpPr>
      <xdr:spPr>
        <a:xfrm>
          <a:off x="13652500" y="135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61422</xdr:rowOff>
    </xdr:from>
    <xdr:ext cx="378565" cy="259045"/>
    <xdr:sp macro="" textlink="">
      <xdr:nvSpPr>
        <xdr:cNvPr id="673" name="テキスト ボックス 672"/>
        <xdr:cNvSpPr txBox="1"/>
      </xdr:nvSpPr>
      <xdr:spPr>
        <a:xfrm>
          <a:off x="13514017" y="1360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153670</xdr:rowOff>
    </xdr:from>
    <xdr:to>
      <xdr:col>67</xdr:col>
      <xdr:colOff>101600</xdr:colOff>
      <xdr:row>79</xdr:row>
      <xdr:rowOff>83820</xdr:rowOff>
    </xdr:to>
    <xdr:sp macro="" textlink="">
      <xdr:nvSpPr>
        <xdr:cNvPr id="674" name="楕円 673"/>
        <xdr:cNvSpPr/>
      </xdr:nvSpPr>
      <xdr:spPr>
        <a:xfrm>
          <a:off x="12763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74947</xdr:rowOff>
    </xdr:from>
    <xdr:ext cx="313932" cy="259045"/>
    <xdr:sp macro="" textlink="">
      <xdr:nvSpPr>
        <xdr:cNvPr id="675" name="テキスト ボックス 674"/>
        <xdr:cNvSpPr txBox="1"/>
      </xdr:nvSpPr>
      <xdr:spPr>
        <a:xfrm>
          <a:off x="12657333" y="13619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48228</xdr:rowOff>
    </xdr:from>
    <xdr:to>
      <xdr:col>85</xdr:col>
      <xdr:colOff>127000</xdr:colOff>
      <xdr:row>96</xdr:row>
      <xdr:rowOff>95058</xdr:rowOff>
    </xdr:to>
    <xdr:cxnSp macro="">
      <xdr:nvCxnSpPr>
        <xdr:cNvPr id="707" name="直線コネクタ 706"/>
        <xdr:cNvCxnSpPr/>
      </xdr:nvCxnSpPr>
      <xdr:spPr>
        <a:xfrm>
          <a:off x="15481300" y="16507428"/>
          <a:ext cx="8382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08" name="公債費平均値テキスト"/>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1952</xdr:rowOff>
    </xdr:from>
    <xdr:to>
      <xdr:col>81</xdr:col>
      <xdr:colOff>50800</xdr:colOff>
      <xdr:row>96</xdr:row>
      <xdr:rowOff>48228</xdr:rowOff>
    </xdr:to>
    <xdr:cxnSp macro="">
      <xdr:nvCxnSpPr>
        <xdr:cNvPr id="710" name="直線コネクタ 709"/>
        <xdr:cNvCxnSpPr/>
      </xdr:nvCxnSpPr>
      <xdr:spPr>
        <a:xfrm>
          <a:off x="14592300" y="16461152"/>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2" name="テキスト ボックス 711"/>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1952</xdr:rowOff>
    </xdr:from>
    <xdr:to>
      <xdr:col>76</xdr:col>
      <xdr:colOff>114300</xdr:colOff>
      <xdr:row>96</xdr:row>
      <xdr:rowOff>14002</xdr:rowOff>
    </xdr:to>
    <xdr:cxnSp macro="">
      <xdr:nvCxnSpPr>
        <xdr:cNvPr id="713" name="直線コネクタ 712"/>
        <xdr:cNvCxnSpPr/>
      </xdr:nvCxnSpPr>
      <xdr:spPr>
        <a:xfrm flipV="1">
          <a:off x="13703300" y="16461152"/>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5" name="テキスト ボックス 714"/>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145514</xdr:rowOff>
    </xdr:from>
    <xdr:to>
      <xdr:col>71</xdr:col>
      <xdr:colOff>177800</xdr:colOff>
      <xdr:row>96</xdr:row>
      <xdr:rowOff>14002</xdr:rowOff>
    </xdr:to>
    <xdr:cxnSp macro="">
      <xdr:nvCxnSpPr>
        <xdr:cNvPr id="716" name="直線コネクタ 715"/>
        <xdr:cNvCxnSpPr/>
      </xdr:nvCxnSpPr>
      <xdr:spPr>
        <a:xfrm>
          <a:off x="12814300" y="16433264"/>
          <a:ext cx="889000" cy="3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18" name="テキスト ボックス 717"/>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0" name="テキスト ボックス 719"/>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44258</xdr:rowOff>
    </xdr:from>
    <xdr:to>
      <xdr:col>85</xdr:col>
      <xdr:colOff>177800</xdr:colOff>
      <xdr:row>96</xdr:row>
      <xdr:rowOff>145858</xdr:rowOff>
    </xdr:to>
    <xdr:sp macro="" textlink="">
      <xdr:nvSpPr>
        <xdr:cNvPr id="726" name="楕円 725"/>
        <xdr:cNvSpPr/>
      </xdr:nvSpPr>
      <xdr:spPr>
        <a:xfrm>
          <a:off x="16268700" y="1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22685</xdr:rowOff>
    </xdr:from>
    <xdr:ext cx="534377" cy="259045"/>
    <xdr:sp macro="" textlink="">
      <xdr:nvSpPr>
        <xdr:cNvPr id="727" name="公債費該当値テキスト"/>
        <xdr:cNvSpPr txBox="1"/>
      </xdr:nvSpPr>
      <xdr:spPr>
        <a:xfrm>
          <a:off x="16370300" y="1648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168878</xdr:rowOff>
    </xdr:from>
    <xdr:to>
      <xdr:col>81</xdr:col>
      <xdr:colOff>101600</xdr:colOff>
      <xdr:row>96</xdr:row>
      <xdr:rowOff>99028</xdr:rowOff>
    </xdr:to>
    <xdr:sp macro="" textlink="">
      <xdr:nvSpPr>
        <xdr:cNvPr id="728" name="楕円 727"/>
        <xdr:cNvSpPr/>
      </xdr:nvSpPr>
      <xdr:spPr>
        <a:xfrm>
          <a:off x="15430500" y="16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90155</xdr:rowOff>
    </xdr:from>
    <xdr:ext cx="534377" cy="259045"/>
    <xdr:sp macro="" textlink="">
      <xdr:nvSpPr>
        <xdr:cNvPr id="729" name="テキスト ボックス 728"/>
        <xdr:cNvSpPr txBox="1"/>
      </xdr:nvSpPr>
      <xdr:spPr>
        <a:xfrm>
          <a:off x="15214111" y="165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122602</xdr:rowOff>
    </xdr:from>
    <xdr:to>
      <xdr:col>76</xdr:col>
      <xdr:colOff>165100</xdr:colOff>
      <xdr:row>96</xdr:row>
      <xdr:rowOff>52752</xdr:rowOff>
    </xdr:to>
    <xdr:sp macro="" textlink="">
      <xdr:nvSpPr>
        <xdr:cNvPr id="730" name="楕円 729"/>
        <xdr:cNvSpPr/>
      </xdr:nvSpPr>
      <xdr:spPr>
        <a:xfrm>
          <a:off x="14541500" y="164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43879</xdr:rowOff>
    </xdr:from>
    <xdr:ext cx="534377" cy="259045"/>
    <xdr:sp macro="" textlink="">
      <xdr:nvSpPr>
        <xdr:cNvPr id="731" name="テキスト ボックス 730"/>
        <xdr:cNvSpPr txBox="1"/>
      </xdr:nvSpPr>
      <xdr:spPr>
        <a:xfrm>
          <a:off x="14325111" y="165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134652</xdr:rowOff>
    </xdr:from>
    <xdr:to>
      <xdr:col>72</xdr:col>
      <xdr:colOff>38100</xdr:colOff>
      <xdr:row>96</xdr:row>
      <xdr:rowOff>64802</xdr:rowOff>
    </xdr:to>
    <xdr:sp macro="" textlink="">
      <xdr:nvSpPr>
        <xdr:cNvPr id="732" name="楕円 731"/>
        <xdr:cNvSpPr/>
      </xdr:nvSpPr>
      <xdr:spPr>
        <a:xfrm>
          <a:off x="13652500" y="164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55929</xdr:rowOff>
    </xdr:from>
    <xdr:ext cx="534377" cy="259045"/>
    <xdr:sp macro="" textlink="">
      <xdr:nvSpPr>
        <xdr:cNvPr id="733" name="テキスト ボックス 732"/>
        <xdr:cNvSpPr txBox="1"/>
      </xdr:nvSpPr>
      <xdr:spPr>
        <a:xfrm>
          <a:off x="13436111" y="165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94714</xdr:rowOff>
    </xdr:from>
    <xdr:to>
      <xdr:col>67</xdr:col>
      <xdr:colOff>101600</xdr:colOff>
      <xdr:row>96</xdr:row>
      <xdr:rowOff>24864</xdr:rowOff>
    </xdr:to>
    <xdr:sp macro="" textlink="">
      <xdr:nvSpPr>
        <xdr:cNvPr id="734" name="楕円 733"/>
        <xdr:cNvSpPr/>
      </xdr:nvSpPr>
      <xdr:spPr>
        <a:xfrm>
          <a:off x="12763500" y="163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15991</xdr:rowOff>
    </xdr:from>
    <xdr:ext cx="534377" cy="259045"/>
    <xdr:sp macro="" textlink="">
      <xdr:nvSpPr>
        <xdr:cNvPr id="735" name="テキスト ボックス 734"/>
        <xdr:cNvSpPr txBox="1"/>
      </xdr:nvSpPr>
      <xdr:spPr>
        <a:xfrm>
          <a:off x="12547111" y="164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110490</xdr:rowOff>
    </xdr:from>
    <xdr:to>
      <xdr:col>116</xdr:col>
      <xdr:colOff>63500</xdr:colOff>
      <xdr:row>38</xdr:row>
      <xdr:rowOff>129540</xdr:rowOff>
    </xdr:to>
    <xdr:cxnSp macro="">
      <xdr:nvCxnSpPr>
        <xdr:cNvPr id="764" name="直線コネクタ 763"/>
        <xdr:cNvCxnSpPr/>
      </xdr:nvCxnSpPr>
      <xdr:spPr>
        <a:xfrm>
          <a:off x="21323300" y="66255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5" name="諸支出金平均値テキスト"/>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38</xdr:row>
      <xdr:rowOff>110490</xdr:rowOff>
    </xdr:to>
    <xdr:cxnSp macro="">
      <xdr:nvCxnSpPr>
        <xdr:cNvPr id="767" name="直線コネクタ 766"/>
        <xdr:cNvCxnSpPr/>
      </xdr:nvCxnSpPr>
      <xdr:spPr>
        <a:xfrm>
          <a:off x="20434300" y="662508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9" name="テキスト ボックス 768"/>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38</xdr:row>
      <xdr:rowOff>114681</xdr:rowOff>
    </xdr:to>
    <xdr:cxnSp macro="">
      <xdr:nvCxnSpPr>
        <xdr:cNvPr id="770" name="直線コネクタ 769"/>
        <xdr:cNvCxnSpPr/>
      </xdr:nvCxnSpPr>
      <xdr:spPr>
        <a:xfrm flipV="1">
          <a:off x="19545300" y="662508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2" name="テキスト ボックス 771"/>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111633</xdr:rowOff>
    </xdr:from>
    <xdr:to>
      <xdr:col>102</xdr:col>
      <xdr:colOff>114300</xdr:colOff>
      <xdr:row>38</xdr:row>
      <xdr:rowOff>114681</xdr:rowOff>
    </xdr:to>
    <xdr:cxnSp macro="">
      <xdr:nvCxnSpPr>
        <xdr:cNvPr id="773" name="直線コネクタ 772"/>
        <xdr:cNvCxnSpPr/>
      </xdr:nvCxnSpPr>
      <xdr:spPr>
        <a:xfrm>
          <a:off x="18656300" y="66267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5" name="テキスト ボックス 774"/>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7" name="テキスト ボックス 776"/>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783" name="楕円 782"/>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165117</xdr:rowOff>
    </xdr:from>
    <xdr:ext cx="378565" cy="259045"/>
    <xdr:sp macro="" textlink="">
      <xdr:nvSpPr>
        <xdr:cNvPr id="784" name="諸支出金該当値テキスト"/>
        <xdr:cNvSpPr txBox="1"/>
      </xdr:nvSpPr>
      <xdr:spPr>
        <a:xfrm>
          <a:off x="22212300" y="650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785" name="楕円 784"/>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152417</xdr:rowOff>
    </xdr:from>
    <xdr:ext cx="378565" cy="259045"/>
    <xdr:sp macro="" textlink="">
      <xdr:nvSpPr>
        <xdr:cNvPr id="786" name="テキスト ボックス 785"/>
        <xdr:cNvSpPr txBox="1"/>
      </xdr:nvSpPr>
      <xdr:spPr>
        <a:xfrm>
          <a:off x="21134017" y="6667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59182</xdr:rowOff>
    </xdr:from>
    <xdr:to>
      <xdr:col>107</xdr:col>
      <xdr:colOff>101600</xdr:colOff>
      <xdr:row>38</xdr:row>
      <xdr:rowOff>160782</xdr:rowOff>
    </xdr:to>
    <xdr:sp macro="" textlink="">
      <xdr:nvSpPr>
        <xdr:cNvPr id="787" name="楕円 786"/>
        <xdr:cNvSpPr/>
      </xdr:nvSpPr>
      <xdr:spPr>
        <a:xfrm>
          <a:off x="20383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151909</xdr:rowOff>
    </xdr:from>
    <xdr:ext cx="378565" cy="259045"/>
    <xdr:sp macro="" textlink="">
      <xdr:nvSpPr>
        <xdr:cNvPr id="788" name="テキスト ボックス 787"/>
        <xdr:cNvSpPr txBox="1"/>
      </xdr:nvSpPr>
      <xdr:spPr>
        <a:xfrm>
          <a:off x="20245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63881</xdr:rowOff>
    </xdr:from>
    <xdr:to>
      <xdr:col>102</xdr:col>
      <xdr:colOff>165100</xdr:colOff>
      <xdr:row>38</xdr:row>
      <xdr:rowOff>165481</xdr:rowOff>
    </xdr:to>
    <xdr:sp macro="" textlink="">
      <xdr:nvSpPr>
        <xdr:cNvPr id="789" name="楕円 788"/>
        <xdr:cNvSpPr/>
      </xdr:nvSpPr>
      <xdr:spPr>
        <a:xfrm>
          <a:off x="19494500" y="65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156608</xdr:rowOff>
    </xdr:from>
    <xdr:ext cx="378565" cy="259045"/>
    <xdr:sp macro="" textlink="">
      <xdr:nvSpPr>
        <xdr:cNvPr id="790" name="テキスト ボックス 789"/>
        <xdr:cNvSpPr txBox="1"/>
      </xdr:nvSpPr>
      <xdr:spPr>
        <a:xfrm>
          <a:off x="19356017" y="6671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60833</xdr:rowOff>
    </xdr:from>
    <xdr:to>
      <xdr:col>98</xdr:col>
      <xdr:colOff>38100</xdr:colOff>
      <xdr:row>38</xdr:row>
      <xdr:rowOff>162433</xdr:rowOff>
    </xdr:to>
    <xdr:sp macro="" textlink="">
      <xdr:nvSpPr>
        <xdr:cNvPr id="791" name="楕円 790"/>
        <xdr:cNvSpPr/>
      </xdr:nvSpPr>
      <xdr:spPr>
        <a:xfrm>
          <a:off x="186055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153560</xdr:rowOff>
    </xdr:from>
    <xdr:ext cx="378565" cy="259045"/>
    <xdr:sp macro="" textlink="">
      <xdr:nvSpPr>
        <xdr:cNvPr id="792" name="テキスト ボックス 791"/>
        <xdr:cNvSpPr txBox="1"/>
      </xdr:nvSpPr>
      <xdr:spPr>
        <a:xfrm>
          <a:off x="18467017" y="666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教育費について分析すると、まず</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千円となっており、令和２年度は特別定額給付金の給付により、大幅に増加した。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年度以降、保育所の待機児童対策などの子育て支援施策の強化や障害福祉サービスの利用者の増により上昇傾向にある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次に土木費は、住民一人当たり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年度は旧中原図書館転出補償金の皆減に伴う都市整備事業基金積立金の減等により減少し、平成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年度は羽田連絡道路整備事業費の増等により増加した。令和元年度は、京浜急行大師線連続立体交差事業事業費等の減により減少し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、令和２年度は公営住宅の長寿命化改善工事費の増等により増加した。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次に教育費は、住民一人当たり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年度は県費負担教職員の市費移管の影響により増加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年度はスポーツ・文化総合センターの取得完了により減少した。令和元年度は、義務教育施設整備事業や、幼児教育・保育の無償化による幼稚園園児保育料等補助事業等により増加し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、令和２年度は、義務教育施設整備事業や、幼稚園園児保育料等補助事業に加えて、公立学校におけるかわさき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スクール構想端末（タブレット）整備等により増加した。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年度はマイナスであったが、平成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年度までは非常に小さいもののプラスにとなっている。令和元年度については、法人市民税の減によりマイナスに転じている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が、令和２年度については、個人市民税の増等によりプラスとなっている。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財政調整基金については、補正予算の財源として活用している。平成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年度は市税の増収や執行段階の精査による予算執行の抑制などにより最終的には取崩しを回避したため、剰余金処分等の積立てにより残高が増加した。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年度については、一般会計の実質収支は横ばいであるが、公営企業会計（主に水道事業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・下水道事業会計）の剰余額が増加したことにより、前年度より黒字額が増加した。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年度については、一般会計の実質収支は横ばいであるが、介護保険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事業特別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会計・病院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会計の実質収支・資金収支が減少したことにより、前年度より黒字額が減額した。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年度に引き続き、令和元年度については、一般会計の実質収支は横ばいであるが、公営企業会計（主に水道事業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・下水道事業会計）の剰余額が増加したことにより、前年度より黒字額が増加した。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令和２年度については、一般会計の実質収支は横ばいであるが、公営企業会計（主に病院事業会計、水道事業会計・下水道事業会計）の剰余額が増加したことにより、</a:t>
          </a:r>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前年度より黒字額が増加した。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907176643</v>
      </c>
      <c r="BO4" s="433"/>
      <c r="BP4" s="433"/>
      <c r="BQ4" s="433"/>
      <c r="BR4" s="433"/>
      <c r="BS4" s="433"/>
      <c r="BT4" s="433"/>
      <c r="BU4" s="434"/>
      <c r="BV4" s="432">
        <v>739133605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0.1</v>
      </c>
      <c r="CU4" s="439"/>
      <c r="CV4" s="439"/>
      <c r="CW4" s="439"/>
      <c r="CX4" s="439"/>
      <c r="CY4" s="439"/>
      <c r="CZ4" s="439"/>
      <c r="DA4" s="440"/>
      <c r="DB4" s="438">
        <v>0.1</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903211857</v>
      </c>
      <c r="BO5" s="470"/>
      <c r="BP5" s="470"/>
      <c r="BQ5" s="470"/>
      <c r="BR5" s="470"/>
      <c r="BS5" s="470"/>
      <c r="BT5" s="470"/>
      <c r="BU5" s="471"/>
      <c r="BV5" s="469">
        <v>735658102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97.5</v>
      </c>
      <c r="CU5" s="467"/>
      <c r="CV5" s="467"/>
      <c r="CW5" s="467"/>
      <c r="CX5" s="467"/>
      <c r="CY5" s="467"/>
      <c r="CZ5" s="467"/>
      <c r="DA5" s="468"/>
      <c r="DB5" s="466">
        <v>100.3</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3964786</v>
      </c>
      <c r="BO6" s="470"/>
      <c r="BP6" s="470"/>
      <c r="BQ6" s="470"/>
      <c r="BR6" s="470"/>
      <c r="BS6" s="470"/>
      <c r="BT6" s="470"/>
      <c r="BU6" s="471"/>
      <c r="BV6" s="469">
        <v>3475503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97.9</v>
      </c>
      <c r="CU6" s="507"/>
      <c r="CV6" s="507"/>
      <c r="CW6" s="507"/>
      <c r="CX6" s="507"/>
      <c r="CY6" s="507"/>
      <c r="CZ6" s="507"/>
      <c r="DA6" s="508"/>
      <c r="DB6" s="506">
        <v>100.3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3424461</v>
      </c>
      <c r="BO7" s="470"/>
      <c r="BP7" s="470"/>
      <c r="BQ7" s="470"/>
      <c r="BR7" s="470"/>
      <c r="BS7" s="470"/>
      <c r="BT7" s="470"/>
      <c r="BU7" s="471"/>
      <c r="BV7" s="469">
        <v>3029353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384273580</v>
      </c>
      <c r="CU7" s="470"/>
      <c r="CV7" s="470"/>
      <c r="CW7" s="470"/>
      <c r="CX7" s="470"/>
      <c r="CY7" s="470"/>
      <c r="CZ7" s="470"/>
      <c r="DA7" s="471"/>
      <c r="DB7" s="469">
        <v>374180277</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540325</v>
      </c>
      <c r="BO8" s="470"/>
      <c r="BP8" s="470"/>
      <c r="BQ8" s="470"/>
      <c r="BR8" s="470"/>
      <c r="BS8" s="470"/>
      <c r="BT8" s="470"/>
      <c r="BU8" s="471"/>
      <c r="BV8" s="469">
        <v>446150</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1.03</v>
      </c>
      <c r="CU8" s="510"/>
      <c r="CV8" s="510"/>
      <c r="CW8" s="510"/>
      <c r="CX8" s="510"/>
      <c r="CY8" s="510"/>
      <c r="CZ8" s="510"/>
      <c r="DA8" s="511"/>
      <c r="DB8" s="509">
        <v>1.02</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1538262</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94175</v>
      </c>
      <c r="BO9" s="470"/>
      <c r="BP9" s="470"/>
      <c r="BQ9" s="470"/>
      <c r="BR9" s="470"/>
      <c r="BS9" s="470"/>
      <c r="BT9" s="470"/>
      <c r="BU9" s="471"/>
      <c r="BV9" s="469">
        <v>-182914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15.2</v>
      </c>
      <c r="CU9" s="467"/>
      <c r="CV9" s="467"/>
      <c r="CW9" s="467"/>
      <c r="CX9" s="467"/>
      <c r="CY9" s="467"/>
      <c r="CZ9" s="467"/>
      <c r="DA9" s="468"/>
      <c r="DB9" s="466">
        <v>14.6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1475213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48388</v>
      </c>
      <c r="BO10" s="470"/>
      <c r="BP10" s="470"/>
      <c r="BQ10" s="470"/>
      <c r="BR10" s="470"/>
      <c r="BS10" s="470"/>
      <c r="BT10" s="470"/>
      <c r="BU10" s="471"/>
      <c r="BV10" s="469">
        <v>181639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110</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1521562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15000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1476159</v>
      </c>
      <c r="S13" s="554"/>
      <c r="T13" s="554"/>
      <c r="U13" s="554"/>
      <c r="V13" s="555"/>
      <c r="W13" s="485" t="s">
        <v>140</v>
      </c>
      <c r="X13" s="486"/>
      <c r="Y13" s="486"/>
      <c r="Z13" s="486"/>
      <c r="AA13" s="486"/>
      <c r="AB13" s="476"/>
      <c r="AC13" s="520">
        <v>2620</v>
      </c>
      <c r="AD13" s="521"/>
      <c r="AE13" s="521"/>
      <c r="AF13" s="521"/>
      <c r="AG13" s="563"/>
      <c r="AH13" s="520">
        <v>2444</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142563</v>
      </c>
      <c r="BO13" s="470"/>
      <c r="BP13" s="470"/>
      <c r="BQ13" s="470"/>
      <c r="BR13" s="470"/>
      <c r="BS13" s="470"/>
      <c r="BT13" s="470"/>
      <c r="BU13" s="471"/>
      <c r="BV13" s="469">
        <v>-16275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8.1999999999999993</v>
      </c>
      <c r="CU13" s="467"/>
      <c r="CV13" s="467"/>
      <c r="CW13" s="467"/>
      <c r="CX13" s="467"/>
      <c r="CY13" s="467"/>
      <c r="CZ13" s="467"/>
      <c r="DA13" s="468"/>
      <c r="DB13" s="466">
        <v>7.5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1514299</v>
      </c>
      <c r="S14" s="554"/>
      <c r="T14" s="554"/>
      <c r="U14" s="554"/>
      <c r="V14" s="555"/>
      <c r="W14" s="459"/>
      <c r="X14" s="460"/>
      <c r="Y14" s="460"/>
      <c r="Z14" s="460"/>
      <c r="AA14" s="460"/>
      <c r="AB14" s="449"/>
      <c r="AC14" s="556">
        <v>0.4</v>
      </c>
      <c r="AD14" s="557"/>
      <c r="AE14" s="557"/>
      <c r="AF14" s="557"/>
      <c r="AG14" s="558"/>
      <c r="AH14" s="556">
        <v>0.4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122</v>
      </c>
      <c r="CU14" s="568"/>
      <c r="CV14" s="568"/>
      <c r="CW14" s="568"/>
      <c r="CX14" s="568"/>
      <c r="CY14" s="568"/>
      <c r="CZ14" s="568"/>
      <c r="DA14" s="569"/>
      <c r="DB14" s="567">
        <v>123.7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1468622</v>
      </c>
      <c r="S15" s="554"/>
      <c r="T15" s="554"/>
      <c r="U15" s="554"/>
      <c r="V15" s="555"/>
      <c r="W15" s="485" t="s">
        <v>147</v>
      </c>
      <c r="X15" s="486"/>
      <c r="Y15" s="486"/>
      <c r="Z15" s="486"/>
      <c r="AA15" s="486"/>
      <c r="AB15" s="476"/>
      <c r="AC15" s="520">
        <v>133765</v>
      </c>
      <c r="AD15" s="521"/>
      <c r="AE15" s="521"/>
      <c r="AF15" s="521"/>
      <c r="AG15" s="563"/>
      <c r="AH15" s="520">
        <v>126687</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306317343</v>
      </c>
      <c r="BO15" s="433"/>
      <c r="BP15" s="433"/>
      <c r="BQ15" s="433"/>
      <c r="BR15" s="433"/>
      <c r="BS15" s="433"/>
      <c r="BT15" s="433"/>
      <c r="BU15" s="434"/>
      <c r="BV15" s="432">
        <v>297074880</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21.3</v>
      </c>
      <c r="AD16" s="557"/>
      <c r="AE16" s="557"/>
      <c r="AF16" s="557"/>
      <c r="AG16" s="558"/>
      <c r="AH16" s="556">
        <v>21.2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295154897</v>
      </c>
      <c r="BO16" s="470"/>
      <c r="BP16" s="470"/>
      <c r="BQ16" s="470"/>
      <c r="BR16" s="470"/>
      <c r="BS16" s="470"/>
      <c r="BT16" s="470"/>
      <c r="BU16" s="471"/>
      <c r="BV16" s="469">
        <v>289207442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491816</v>
      </c>
      <c r="AD17" s="521"/>
      <c r="AE17" s="521"/>
      <c r="AF17" s="521"/>
      <c r="AG17" s="563"/>
      <c r="AH17" s="520">
        <v>469846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384273580</v>
      </c>
      <c r="BO17" s="470"/>
      <c r="BP17" s="470"/>
      <c r="BQ17" s="470"/>
      <c r="BR17" s="470"/>
      <c r="BS17" s="470"/>
      <c r="BT17" s="470"/>
      <c r="BU17" s="471"/>
      <c r="BV17" s="469">
        <v>374180277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143.01</v>
      </c>
      <c r="M18" s="585"/>
      <c r="N18" s="585"/>
      <c r="O18" s="585"/>
      <c r="P18" s="585"/>
      <c r="Q18" s="585"/>
      <c r="R18" s="586"/>
      <c r="S18" s="586"/>
      <c r="T18" s="586"/>
      <c r="U18" s="586"/>
      <c r="V18" s="587"/>
      <c r="W18" s="487"/>
      <c r="X18" s="488"/>
      <c r="Y18" s="488"/>
      <c r="Z18" s="488"/>
      <c r="AA18" s="488"/>
      <c r="AB18" s="479"/>
      <c r="AC18" s="588">
        <v>78.3</v>
      </c>
      <c r="AD18" s="589"/>
      <c r="AE18" s="589"/>
      <c r="AF18" s="589"/>
      <c r="AG18" s="590"/>
      <c r="AH18" s="588">
        <v>78.400000000000006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380507617</v>
      </c>
      <c r="BO18" s="470"/>
      <c r="BP18" s="470"/>
      <c r="BQ18" s="470"/>
      <c r="BR18" s="470"/>
      <c r="BS18" s="470"/>
      <c r="BT18" s="470"/>
      <c r="BU18" s="471"/>
      <c r="BV18" s="469">
        <v>381000167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10756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440538236</v>
      </c>
      <c r="BO19" s="470"/>
      <c r="BP19" s="470"/>
      <c r="BQ19" s="470"/>
      <c r="BR19" s="470"/>
      <c r="BS19" s="470"/>
      <c r="BT19" s="470"/>
      <c r="BU19" s="471"/>
      <c r="BV19" s="469">
        <v>470008576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747452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808415200</v>
      </c>
      <c r="BO23" s="470"/>
      <c r="BP23" s="470"/>
      <c r="BQ23" s="470"/>
      <c r="BR23" s="470"/>
      <c r="BS23" s="470"/>
      <c r="BT23" s="470"/>
      <c r="BU23" s="471"/>
      <c r="BV23" s="469">
        <v>802283806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12000</v>
      </c>
      <c r="R24" s="521"/>
      <c r="S24" s="521"/>
      <c r="T24" s="521"/>
      <c r="U24" s="521"/>
      <c r="V24" s="563"/>
      <c r="W24" s="622"/>
      <c r="X24" s="610"/>
      <c r="Y24" s="611"/>
      <c r="Z24" s="519" t="s">
        <v>170</v>
      </c>
      <c r="AA24" s="499"/>
      <c r="AB24" s="499"/>
      <c r="AC24" s="499"/>
      <c r="AD24" s="499"/>
      <c r="AE24" s="499"/>
      <c r="AF24" s="499"/>
      <c r="AG24" s="500"/>
      <c r="AH24" s="520">
        <v>9464</v>
      </c>
      <c r="AI24" s="521"/>
      <c r="AJ24" s="521"/>
      <c r="AK24" s="521"/>
      <c r="AL24" s="563"/>
      <c r="AM24" s="520">
        <v>30455152</v>
      </c>
      <c r="AN24" s="521"/>
      <c r="AO24" s="521"/>
      <c r="AP24" s="521"/>
      <c r="AQ24" s="521"/>
      <c r="AR24" s="563"/>
      <c r="AS24" s="520">
        <v>3218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64813374</v>
      </c>
      <c r="BO24" s="470"/>
      <c r="BP24" s="470"/>
      <c r="BQ24" s="470"/>
      <c r="BR24" s="470"/>
      <c r="BS24" s="470"/>
      <c r="BT24" s="470"/>
      <c r="BU24" s="471"/>
      <c r="BV24" s="469">
        <v>68347853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3</v>
      </c>
      <c r="M25" s="521"/>
      <c r="N25" s="521"/>
      <c r="O25" s="521"/>
      <c r="P25" s="563"/>
      <c r="Q25" s="520">
        <v>9500</v>
      </c>
      <c r="R25" s="521"/>
      <c r="S25" s="521"/>
      <c r="T25" s="521"/>
      <c r="U25" s="521"/>
      <c r="V25" s="563"/>
      <c r="W25" s="622"/>
      <c r="X25" s="610"/>
      <c r="Y25" s="611"/>
      <c r="Z25" s="519" t="s">
        <v>173</v>
      </c>
      <c r="AA25" s="499"/>
      <c r="AB25" s="499"/>
      <c r="AC25" s="499"/>
      <c r="AD25" s="499"/>
      <c r="AE25" s="499"/>
      <c r="AF25" s="499"/>
      <c r="AG25" s="500"/>
      <c r="AH25" s="520">
        <v>1445</v>
      </c>
      <c r="AI25" s="521"/>
      <c r="AJ25" s="521"/>
      <c r="AK25" s="521"/>
      <c r="AL25" s="563"/>
      <c r="AM25" s="520">
        <v>4407250</v>
      </c>
      <c r="AN25" s="521"/>
      <c r="AO25" s="521"/>
      <c r="AP25" s="521"/>
      <c r="AQ25" s="521"/>
      <c r="AR25" s="563"/>
      <c r="AS25" s="520">
        <v>3050</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215183902</v>
      </c>
      <c r="BO25" s="433"/>
      <c r="BP25" s="433"/>
      <c r="BQ25" s="433"/>
      <c r="BR25" s="433"/>
      <c r="BS25" s="433"/>
      <c r="BT25" s="433"/>
      <c r="BU25" s="434"/>
      <c r="BV25" s="432">
        <v>284925957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7800</v>
      </c>
      <c r="R26" s="521"/>
      <c r="S26" s="521"/>
      <c r="T26" s="521"/>
      <c r="U26" s="521"/>
      <c r="V26" s="563"/>
      <c r="W26" s="622"/>
      <c r="X26" s="610"/>
      <c r="Y26" s="611"/>
      <c r="Z26" s="519" t="s">
        <v>176</v>
      </c>
      <c r="AA26" s="632"/>
      <c r="AB26" s="632"/>
      <c r="AC26" s="632"/>
      <c r="AD26" s="632"/>
      <c r="AE26" s="632"/>
      <c r="AF26" s="632"/>
      <c r="AG26" s="633"/>
      <c r="AH26" s="520">
        <v>1249</v>
      </c>
      <c r="AI26" s="521"/>
      <c r="AJ26" s="521"/>
      <c r="AK26" s="521"/>
      <c r="AL26" s="563"/>
      <c r="AM26" s="520">
        <v>4038017</v>
      </c>
      <c r="AN26" s="521"/>
      <c r="AO26" s="521"/>
      <c r="AP26" s="521"/>
      <c r="AQ26" s="521"/>
      <c r="AR26" s="563"/>
      <c r="AS26" s="520">
        <v>3233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4833653</v>
      </c>
      <c r="BO26" s="470"/>
      <c r="BP26" s="470"/>
      <c r="BQ26" s="470"/>
      <c r="BR26" s="470"/>
      <c r="BS26" s="470"/>
      <c r="BT26" s="470"/>
      <c r="BU26" s="471"/>
      <c r="BV26" s="469">
        <v>3213772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10300</v>
      </c>
      <c r="R27" s="521"/>
      <c r="S27" s="521"/>
      <c r="T27" s="521"/>
      <c r="U27" s="521"/>
      <c r="V27" s="563"/>
      <c r="W27" s="622"/>
      <c r="X27" s="610"/>
      <c r="Y27" s="611"/>
      <c r="Z27" s="519" t="s">
        <v>179</v>
      </c>
      <c r="AA27" s="499"/>
      <c r="AB27" s="499"/>
      <c r="AC27" s="499"/>
      <c r="AD27" s="499"/>
      <c r="AE27" s="499"/>
      <c r="AF27" s="499"/>
      <c r="AG27" s="500"/>
      <c r="AH27" s="520">
        <v>6200</v>
      </c>
      <c r="AI27" s="521"/>
      <c r="AJ27" s="521"/>
      <c r="AK27" s="521"/>
      <c r="AL27" s="563"/>
      <c r="AM27" s="520">
        <v>21117476</v>
      </c>
      <c r="AN27" s="521"/>
      <c r="AO27" s="521"/>
      <c r="AP27" s="521"/>
      <c r="AQ27" s="521"/>
      <c r="AR27" s="563"/>
      <c r="AS27" s="520">
        <v>3406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738785</v>
      </c>
      <c r="BO27" s="646"/>
      <c r="BP27" s="646"/>
      <c r="BQ27" s="646"/>
      <c r="BR27" s="646"/>
      <c r="BS27" s="646"/>
      <c r="BT27" s="646"/>
      <c r="BU27" s="647"/>
      <c r="BV27" s="645">
        <v>679686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9200</v>
      </c>
      <c r="R28" s="521"/>
      <c r="S28" s="521"/>
      <c r="T28" s="521"/>
      <c r="U28" s="521"/>
      <c r="V28" s="563"/>
      <c r="W28" s="622"/>
      <c r="X28" s="610"/>
      <c r="Y28" s="611"/>
      <c r="Z28" s="519" t="s">
        <v>182</v>
      </c>
      <c r="AA28" s="499"/>
      <c r="AB28" s="499"/>
      <c r="AC28" s="499"/>
      <c r="AD28" s="499"/>
      <c r="AE28" s="499"/>
      <c r="AF28" s="499"/>
      <c r="AG28" s="500"/>
      <c r="AH28" s="520">
        <v>199</v>
      </c>
      <c r="AI28" s="521"/>
      <c r="AJ28" s="521"/>
      <c r="AK28" s="521"/>
      <c r="AL28" s="563"/>
      <c r="AM28" s="520">
        <v>572523</v>
      </c>
      <c r="AN28" s="521"/>
      <c r="AO28" s="521"/>
      <c r="AP28" s="521"/>
      <c r="AQ28" s="521"/>
      <c r="AR28" s="563"/>
      <c r="AS28" s="520">
        <v>2877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6524041</v>
      </c>
      <c r="BO28" s="433"/>
      <c r="BP28" s="433"/>
      <c r="BQ28" s="433"/>
      <c r="BR28" s="433"/>
      <c r="BS28" s="433"/>
      <c r="BT28" s="433"/>
      <c r="BU28" s="434"/>
      <c r="BV28" s="432">
        <v>6384082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58</v>
      </c>
      <c r="M29" s="521"/>
      <c r="N29" s="521"/>
      <c r="O29" s="521"/>
      <c r="P29" s="563"/>
      <c r="Q29" s="520">
        <v>8300</v>
      </c>
      <c r="R29" s="521"/>
      <c r="S29" s="521"/>
      <c r="T29" s="521"/>
      <c r="U29" s="521"/>
      <c r="V29" s="563"/>
      <c r="W29" s="623"/>
      <c r="X29" s="624"/>
      <c r="Y29" s="625"/>
      <c r="Z29" s="519" t="s">
        <v>185</v>
      </c>
      <c r="AA29" s="499"/>
      <c r="AB29" s="499"/>
      <c r="AC29" s="499"/>
      <c r="AD29" s="499"/>
      <c r="AE29" s="499"/>
      <c r="AF29" s="499"/>
      <c r="AG29" s="500"/>
      <c r="AH29" s="520">
        <v>15863</v>
      </c>
      <c r="AI29" s="521"/>
      <c r="AJ29" s="521"/>
      <c r="AK29" s="521"/>
      <c r="AL29" s="563"/>
      <c r="AM29" s="520">
        <v>52145151</v>
      </c>
      <c r="AN29" s="521"/>
      <c r="AO29" s="521"/>
      <c r="AP29" s="521"/>
      <c r="AQ29" s="521"/>
      <c r="AR29" s="563"/>
      <c r="AS29" s="520">
        <v>3287</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1460024</v>
      </c>
      <c r="BO29" s="470"/>
      <c r="BP29" s="470"/>
      <c r="BQ29" s="470"/>
      <c r="BR29" s="470"/>
      <c r="BS29" s="470"/>
      <c r="BT29" s="470"/>
      <c r="BU29" s="471"/>
      <c r="BV29" s="469">
        <v>1124457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100.6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23320034</v>
      </c>
      <c r="BO30" s="646"/>
      <c r="BP30" s="646"/>
      <c r="BQ30" s="646"/>
      <c r="BR30" s="646"/>
      <c r="BS30" s="646"/>
      <c r="BT30" s="646"/>
      <c r="BU30" s="647"/>
      <c r="BV30" s="645">
        <v>23206267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8</v>
      </c>
      <c r="V34" s="658"/>
      <c r="W34" s="659" t="str">
        <f>IF('各会計、関係団体の財政状況及び健全化判断比率'!B28="","",'各会計、関係団体の財政状況及び健全化判断比率'!B28)</f>
        <v>競輪事業特別会計</v>
      </c>
      <c r="X34" s="659"/>
      <c r="Y34" s="659"/>
      <c r="Z34" s="659"/>
      <c r="AA34" s="659"/>
      <c r="AB34" s="659"/>
      <c r="AC34" s="659"/>
      <c r="AD34" s="659"/>
      <c r="AE34" s="659"/>
      <c r="AF34" s="659"/>
      <c r="AG34" s="659"/>
      <c r="AH34" s="659"/>
      <c r="AI34" s="659"/>
      <c r="AJ34" s="659"/>
      <c r="AK34" s="659"/>
      <c r="AL34" s="214"/>
      <c r="AM34" s="658">
        <f>IF(AO34="","",MAX(C34:D43,U34:V43)+1)</f>
        <v>12</v>
      </c>
      <c r="AN34" s="658"/>
      <c r="AO34" s="659" t="str">
        <f>IF('各会計、関係団体の財政状況及び健全化判断比率'!B32="","",'各会計、関係団体の財政状況及び健全化判断比率'!B32)</f>
        <v>病院事業会計</v>
      </c>
      <c r="AP34" s="659"/>
      <c r="AQ34" s="659"/>
      <c r="AR34" s="659"/>
      <c r="AS34" s="659"/>
      <c r="AT34" s="659"/>
      <c r="AU34" s="659"/>
      <c r="AV34" s="659"/>
      <c r="AW34" s="659"/>
      <c r="AX34" s="659"/>
      <c r="AY34" s="659"/>
      <c r="AZ34" s="659"/>
      <c r="BA34" s="659"/>
      <c r="BB34" s="659"/>
      <c r="BC34" s="659"/>
      <c r="BD34" s="214"/>
      <c r="BE34" s="658">
        <f>IF(BG34="","",MAX(C34:D43,U34:V43,AM34:AN43)+1)</f>
        <v>17</v>
      </c>
      <c r="BF34" s="658"/>
      <c r="BG34" s="659" t="str">
        <f>IF('各会計、関係団体の財政状況及び健全化判断比率'!B37="","",'各会計、関係団体の財政状況及び健全化判断比率'!B37)</f>
        <v>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20</v>
      </c>
      <c r="BX34" s="658"/>
      <c r="BY34" s="659" t="str">
        <f>IF('各会計、関係団体の財政状況及び健全化判断比率'!B68="","",'各会計、関係団体の財政状況及び健全化判断比率'!B68)</f>
        <v>神奈川県川崎競馬組合</v>
      </c>
      <c r="BZ34" s="659"/>
      <c r="CA34" s="659"/>
      <c r="CB34" s="659"/>
      <c r="CC34" s="659"/>
      <c r="CD34" s="659"/>
      <c r="CE34" s="659"/>
      <c r="CF34" s="659"/>
      <c r="CG34" s="659"/>
      <c r="CH34" s="659"/>
      <c r="CI34" s="659"/>
      <c r="CJ34" s="659"/>
      <c r="CK34" s="659"/>
      <c r="CL34" s="659"/>
      <c r="CM34" s="659"/>
      <c r="CN34" s="214"/>
      <c r="CO34" s="658">
        <f>IF(CQ34="","",MAX(C34:D43,U34:V43,AM34:AN43,BE34:BF43,BW34:BX43)+1)</f>
        <v>24</v>
      </c>
      <c r="CP34" s="658"/>
      <c r="CQ34" s="659" t="str">
        <f>IF('各会計、関係団体の財政状況及び健全化判断比率'!BS7="","",'各会計、関係団体の財政状況及び健全化判断比率'!BS7)</f>
        <v>かわさき市民放送</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母子父子寡婦福祉資金貸付事業特別会計</v>
      </c>
      <c r="F35" s="659"/>
      <c r="G35" s="659"/>
      <c r="H35" s="659"/>
      <c r="I35" s="659"/>
      <c r="J35" s="659"/>
      <c r="K35" s="659"/>
      <c r="L35" s="659"/>
      <c r="M35" s="659"/>
      <c r="N35" s="659"/>
      <c r="O35" s="659"/>
      <c r="P35" s="659"/>
      <c r="Q35" s="659"/>
      <c r="R35" s="659"/>
      <c r="S35" s="659"/>
      <c r="T35" s="214"/>
      <c r="U35" s="658">
        <f>IF(W35="","",U34+1)</f>
        <v>9</v>
      </c>
      <c r="V35" s="658"/>
      <c r="W35" s="659" t="str">
        <f>IF('各会計、関係団体の財政状況及び健全化判断比率'!B29="","",'各会計、関係団体の財政状況及び健全化判断比率'!B29)</f>
        <v>国民健康保険事業特別会計</v>
      </c>
      <c r="X35" s="659"/>
      <c r="Y35" s="659"/>
      <c r="Z35" s="659"/>
      <c r="AA35" s="659"/>
      <c r="AB35" s="659"/>
      <c r="AC35" s="659"/>
      <c r="AD35" s="659"/>
      <c r="AE35" s="659"/>
      <c r="AF35" s="659"/>
      <c r="AG35" s="659"/>
      <c r="AH35" s="659"/>
      <c r="AI35" s="659"/>
      <c r="AJ35" s="659"/>
      <c r="AK35" s="659"/>
      <c r="AL35" s="214"/>
      <c r="AM35" s="658">
        <f t="shared" ref="AM35:AM43" si="0">IF(AO35="","",AM34+1)</f>
        <v>13</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f t="shared" ref="BE35:BE43" si="1">IF(BG35="","",BE34+1)</f>
        <v>18</v>
      </c>
      <c r="BF35" s="658"/>
      <c r="BG35" s="659" t="str">
        <f>IF('各会計、関係団体の財政状況及び健全化判断比率'!B38="","",'各会計、関係団体の財政状況及び健全化判断比率'!B38)</f>
        <v>港湾整備事業特別会計</v>
      </c>
      <c r="BH35" s="659"/>
      <c r="BI35" s="659"/>
      <c r="BJ35" s="659"/>
      <c r="BK35" s="659"/>
      <c r="BL35" s="659"/>
      <c r="BM35" s="659"/>
      <c r="BN35" s="659"/>
      <c r="BO35" s="659"/>
      <c r="BP35" s="659"/>
      <c r="BQ35" s="659"/>
      <c r="BR35" s="659"/>
      <c r="BS35" s="659"/>
      <c r="BT35" s="659"/>
      <c r="BU35" s="659"/>
      <c r="BV35" s="214"/>
      <c r="BW35" s="658">
        <f t="shared" ref="BW35:BW43" si="2">IF(BY35="","",BW34+1)</f>
        <v>21</v>
      </c>
      <c r="BX35" s="658"/>
      <c r="BY35" s="659" t="str">
        <f>IF('各会計、関係団体の財政状況及び健全化判断比率'!B69="","",'各会計、関係団体の財政状況及び健全化判断比率'!B69)</f>
        <v>神奈川県内広域水道企業団</v>
      </c>
      <c r="BZ35" s="659"/>
      <c r="CA35" s="659"/>
      <c r="CB35" s="659"/>
      <c r="CC35" s="659"/>
      <c r="CD35" s="659"/>
      <c r="CE35" s="659"/>
      <c r="CF35" s="659"/>
      <c r="CG35" s="659"/>
      <c r="CH35" s="659"/>
      <c r="CI35" s="659"/>
      <c r="CJ35" s="659"/>
      <c r="CK35" s="659"/>
      <c r="CL35" s="659"/>
      <c r="CM35" s="659"/>
      <c r="CN35" s="214"/>
      <c r="CO35" s="658">
        <f t="shared" ref="CO35:CO43" si="3">IF(CQ35="","",CO34+1)</f>
        <v>25</v>
      </c>
      <c r="CP35" s="658"/>
      <c r="CQ35" s="659" t="str">
        <f>IF('各会計、関係団体の財政状況及び健全化判断比率'!BS8="","",'各会計、関係団体の財政状況及び健全化判断比率'!BS8)</f>
        <v>川崎市土地開発公社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公害健康被害補償事業特別会計</v>
      </c>
      <c r="F36" s="659"/>
      <c r="G36" s="659"/>
      <c r="H36" s="659"/>
      <c r="I36" s="659"/>
      <c r="J36" s="659"/>
      <c r="K36" s="659"/>
      <c r="L36" s="659"/>
      <c r="M36" s="659"/>
      <c r="N36" s="659"/>
      <c r="O36" s="659"/>
      <c r="P36" s="659"/>
      <c r="Q36" s="659"/>
      <c r="R36" s="659"/>
      <c r="S36" s="659"/>
      <c r="T36" s="214"/>
      <c r="U36" s="658">
        <f t="shared" ref="U36:U43" si="4">IF(W36="","",U35+1)</f>
        <v>10</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14</v>
      </c>
      <c r="AN36" s="658"/>
      <c r="AO36" s="659" t="str">
        <f>IF('各会計、関係団体の財政状況及び健全化判断比率'!B34="","",'各会計、関係団体の財政状況及び健全化判断比率'!B34)</f>
        <v>水道事業会計</v>
      </c>
      <c r="AP36" s="659"/>
      <c r="AQ36" s="659"/>
      <c r="AR36" s="659"/>
      <c r="AS36" s="659"/>
      <c r="AT36" s="659"/>
      <c r="AU36" s="659"/>
      <c r="AV36" s="659"/>
      <c r="AW36" s="659"/>
      <c r="AX36" s="659"/>
      <c r="AY36" s="659"/>
      <c r="AZ36" s="659"/>
      <c r="BA36" s="659"/>
      <c r="BB36" s="659"/>
      <c r="BC36" s="659"/>
      <c r="BD36" s="214"/>
      <c r="BE36" s="658">
        <f t="shared" si="1"/>
        <v>19</v>
      </c>
      <c r="BF36" s="658"/>
      <c r="BG36" s="659" t="str">
        <f>IF('各会計、関係団体の財政状況及び健全化判断比率'!B39="","",'各会計、関係団体の財政状況及び健全化判断比率'!B39)</f>
        <v>生田緑地ゴルフ場事業特別会計</v>
      </c>
      <c r="BH36" s="659"/>
      <c r="BI36" s="659"/>
      <c r="BJ36" s="659"/>
      <c r="BK36" s="659"/>
      <c r="BL36" s="659"/>
      <c r="BM36" s="659"/>
      <c r="BN36" s="659"/>
      <c r="BO36" s="659"/>
      <c r="BP36" s="659"/>
      <c r="BQ36" s="659"/>
      <c r="BR36" s="659"/>
      <c r="BS36" s="659"/>
      <c r="BT36" s="659"/>
      <c r="BU36" s="659"/>
      <c r="BV36" s="214"/>
      <c r="BW36" s="658">
        <f t="shared" si="2"/>
        <v>22</v>
      </c>
      <c r="BX36" s="658"/>
      <c r="BY36" s="659" t="str">
        <f>IF('各会計、関係団体の財政状況及び健全化判断比率'!B70="","",'各会計、関係団体の財政状況及び健全化判断比率'!B70)</f>
        <v>神奈川県後期高齢者医療広域連合
（一般会計）</v>
      </c>
      <c r="BZ36" s="659"/>
      <c r="CA36" s="659"/>
      <c r="CB36" s="659"/>
      <c r="CC36" s="659"/>
      <c r="CD36" s="659"/>
      <c r="CE36" s="659"/>
      <c r="CF36" s="659"/>
      <c r="CG36" s="659"/>
      <c r="CH36" s="659"/>
      <c r="CI36" s="659"/>
      <c r="CJ36" s="659"/>
      <c r="CK36" s="659"/>
      <c r="CL36" s="659"/>
      <c r="CM36" s="659"/>
      <c r="CN36" s="214"/>
      <c r="CO36" s="658">
        <f t="shared" si="3"/>
        <v>26</v>
      </c>
      <c r="CP36" s="658"/>
      <c r="CQ36" s="659" t="str">
        <f>IF('各会計、関係団体の財政状況及び健全化判断比率'!BS9="","",'各会計、関係団体の財政状況及び健全化判断比率'!BS9)</f>
        <v>川崎市文化財団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f>IF(E37="","",C36+1)</f>
        <v>4</v>
      </c>
      <c r="D37" s="658"/>
      <c r="E37" s="659" t="str">
        <f>IF('各会計、関係団体の財政状況及び健全化判断比率'!B10="","",'各会計、関係団体の財政状況及び健全化判断比率'!B10)</f>
        <v>勤労者福祉共済事業特別会計</v>
      </c>
      <c r="F37" s="659"/>
      <c r="G37" s="659"/>
      <c r="H37" s="659"/>
      <c r="I37" s="659"/>
      <c r="J37" s="659"/>
      <c r="K37" s="659"/>
      <c r="L37" s="659"/>
      <c r="M37" s="659"/>
      <c r="N37" s="659"/>
      <c r="O37" s="659"/>
      <c r="P37" s="659"/>
      <c r="Q37" s="659"/>
      <c r="R37" s="659"/>
      <c r="S37" s="659"/>
      <c r="T37" s="214"/>
      <c r="U37" s="658">
        <f t="shared" si="4"/>
        <v>11</v>
      </c>
      <c r="V37" s="658"/>
      <c r="W37" s="659" t="str">
        <f>IF('各会計、関係団体の財政状況及び健全化判断比率'!B31="","",'各会計、関係団体の財政状況及び健全化判断比率'!B31)</f>
        <v>介護保険事業特別会計</v>
      </c>
      <c r="X37" s="659"/>
      <c r="Y37" s="659"/>
      <c r="Z37" s="659"/>
      <c r="AA37" s="659"/>
      <c r="AB37" s="659"/>
      <c r="AC37" s="659"/>
      <c r="AD37" s="659"/>
      <c r="AE37" s="659"/>
      <c r="AF37" s="659"/>
      <c r="AG37" s="659"/>
      <c r="AH37" s="659"/>
      <c r="AI37" s="659"/>
      <c r="AJ37" s="659"/>
      <c r="AK37" s="659"/>
      <c r="AL37" s="214"/>
      <c r="AM37" s="658">
        <f t="shared" si="0"/>
        <v>15</v>
      </c>
      <c r="AN37" s="658"/>
      <c r="AO37" s="659" t="str">
        <f>IF('各会計、関係団体の財政状況及び健全化判断比率'!B35="","",'各会計、関係団体の財政状況及び健全化判断比率'!B35)</f>
        <v>工業用水道事業会計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23</v>
      </c>
      <c r="BX37" s="658"/>
      <c r="BY37" s="659" t="str">
        <f>IF('各会計、関係団体の財政状況及び健全化判断比率'!B71="","",'各会計、関係団体の財政状況及び健全化判断比率'!B71)</f>
        <v>神奈川県後期高齢者医療広域連合
（後期高齢者医療特別会計）</v>
      </c>
      <c r="BZ37" s="659"/>
      <c r="CA37" s="659"/>
      <c r="CB37" s="659"/>
      <c r="CC37" s="659"/>
      <c r="CD37" s="659"/>
      <c r="CE37" s="659"/>
      <c r="CF37" s="659"/>
      <c r="CG37" s="659"/>
      <c r="CH37" s="659"/>
      <c r="CI37" s="659"/>
      <c r="CJ37" s="659"/>
      <c r="CK37" s="659"/>
      <c r="CL37" s="659"/>
      <c r="CM37" s="659"/>
      <c r="CN37" s="214"/>
      <c r="CO37" s="658">
        <f t="shared" si="3"/>
        <v>27</v>
      </c>
      <c r="CP37" s="658"/>
      <c r="CQ37" s="659" t="str">
        <f>IF('各会計、関係団体の財政状況及び健全化判断比率'!BS10="","",'各会計、関係団体の財政状況及び健全化判断比率'!BS10)</f>
        <v>川崎市国際交流協会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f t="shared" ref="C38:C43" si="5">IF(E38="","",C37+1)</f>
        <v>5</v>
      </c>
      <c r="D38" s="658"/>
      <c r="E38" s="659" t="str">
        <f>IF('各会計、関係団体の財政状況及び健全化判断比率'!B11="","",'各会計、関係団体の財政状況及び健全化判断比率'!B11)</f>
        <v>墓地整備事業特別会計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16</v>
      </c>
      <c r="AN38" s="658"/>
      <c r="AO38" s="659" t="str">
        <f>IF('各会計、関係団体の財政状況及び健全化判断比率'!B36="","",'各会計、関係団体の財政状況及び健全化判断比率'!B36)</f>
        <v>自動車運送事業会計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28</v>
      </c>
      <c r="CP38" s="658"/>
      <c r="CQ38" s="659" t="str">
        <f>IF('各会計、関係団体の財政状況及び健全化判断比率'!BS11="","",'各会計、関係団体の財政状況及び健全化判断比率'!BS11)</f>
        <v>川崎市スポーツ協会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f t="shared" si="5"/>
        <v>6</v>
      </c>
      <c r="D39" s="658"/>
      <c r="E39" s="659" t="str">
        <f>IF('各会計、関係団体の財政状況及び健全化判断比率'!B12="","",'各会計、関係団体の財政状況及び健全化判断比率'!B12)</f>
        <v>公共用地先行取得等事業特別会計</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29</v>
      </c>
      <c r="CP39" s="658"/>
      <c r="CQ39" s="659" t="str">
        <f>IF('各会計、関係団体の財政状況及び健全化判断比率'!BS12="","",'各会計、関係団体の財政状況及び健全化判断比率'!BS12)</f>
        <v>川崎アゼリア</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f t="shared" si="5"/>
        <v>7</v>
      </c>
      <c r="D40" s="658"/>
      <c r="E40" s="659" t="str">
        <f>IF('各会計、関係団体の財政状況及び健全化判断比率'!B13="","",'各会計、関係団体の財政状況及び健全化判断比率'!B13)</f>
        <v>公債管理特別会計</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30</v>
      </c>
      <c r="CP40" s="658"/>
      <c r="CQ40" s="659" t="str">
        <f>IF('各会計、関係団体の財政状況及び健全化判断比率'!BS13="","",'各会計、関係団体の財政状況及び健全化判断比率'!BS13)</f>
        <v>川崎冷蔵</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31</v>
      </c>
      <c r="CP41" s="658"/>
      <c r="CQ41" s="659" t="str">
        <f>IF('各会計、関係団体の財政状況及び健全化判断比率'!BS14="","",'各会計、関係団体の財政状況及び健全化判断比率'!BS14)</f>
        <v>川崎市産業振興財団</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32</v>
      </c>
      <c r="CP42" s="658"/>
      <c r="CQ42" s="659" t="str">
        <f>IF('各会計、関係団体の財政状況及び健全化判断比率'!BS15="","",'各会計、関係団体の財政状況及び健全化判断比率'!BS15)</f>
        <v>川崎・横浜公害保健センター</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33</v>
      </c>
      <c r="CP43" s="658"/>
      <c r="CQ43" s="659" t="str">
        <f>IF('各会計、関係団体の財政状況及び健全化判断比率'!BS16="","",'各会計、関係団体の財政状況及び健全化判断比率'!BS16)</f>
        <v>川崎市シルバー人材センター</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Rq630nj+4/scQXLXjR9BjsEspsoiFhyPwDm4cyx/2cSNjTZNOFW0gjhEUIa+rTqXBBhteiVHkyh1OI+VPfIAxg==" saltValue="F8QwkLZCd/DWa+t6YVh3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250" t="s">
        <v>588</v>
      </c>
      <c r="D34" s="1250"/>
      <c r="E34" s="1251"/>
      <c r="F34" s="32">
        <v>3.56</v>
      </c>
      <c r="G34" s="33">
        <v>3.08</v>
      </c>
      <c r="H34" s="33">
        <v>3.87</v>
      </c>
      <c r="I34" s="33">
        <v>4.8</v>
      </c>
      <c r="J34" s="34">
        <v>5.35</v>
      </c>
      <c r="K34" s="22"/>
      <c r="L34" s="22"/>
      <c r="M34" s="22"/>
      <c r="N34" s="22"/>
      <c r="O34" s="22"/>
      <c r="P34" s="22"/>
    </row>
    <row r="35" spans="1:16" ht="39" customHeight="1" x14ac:dyDescent="0.2">
      <c r="A35" s="22"/>
      <c r="B35" s="35"/>
      <c r="C35" s="1244" t="s">
        <v>589</v>
      </c>
      <c r="D35" s="1245"/>
      <c r="E35" s="1246"/>
      <c r="F35" s="36">
        <v>2.13</v>
      </c>
      <c r="G35" s="37">
        <v>2.5</v>
      </c>
      <c r="H35" s="37">
        <v>3.07</v>
      </c>
      <c r="I35" s="37">
        <v>3.55</v>
      </c>
      <c r="J35" s="38">
        <v>4.2300000000000004</v>
      </c>
      <c r="K35" s="22"/>
      <c r="L35" s="22"/>
      <c r="M35" s="22"/>
      <c r="N35" s="22"/>
      <c r="O35" s="22"/>
      <c r="P35" s="22"/>
    </row>
    <row r="36" spans="1:16" ht="39" customHeight="1" x14ac:dyDescent="0.2">
      <c r="A36" s="22"/>
      <c r="B36" s="35"/>
      <c r="C36" s="1244" t="s">
        <v>590</v>
      </c>
      <c r="D36" s="1245"/>
      <c r="E36" s="1246"/>
      <c r="F36" s="36">
        <v>2</v>
      </c>
      <c r="G36" s="37">
        <v>2.08</v>
      </c>
      <c r="H36" s="37">
        <v>2.27</v>
      </c>
      <c r="I36" s="37">
        <v>2.37</v>
      </c>
      <c r="J36" s="38">
        <v>2.35</v>
      </c>
      <c r="K36" s="22"/>
      <c r="L36" s="22"/>
      <c r="M36" s="22"/>
      <c r="N36" s="22"/>
      <c r="O36" s="22"/>
      <c r="P36" s="22"/>
    </row>
    <row r="37" spans="1:16" ht="39" customHeight="1" x14ac:dyDescent="0.2">
      <c r="A37" s="22"/>
      <c r="B37" s="35"/>
      <c r="C37" s="1244" t="s">
        <v>591</v>
      </c>
      <c r="D37" s="1245"/>
      <c r="E37" s="1246"/>
      <c r="F37" s="36">
        <v>1.04</v>
      </c>
      <c r="G37" s="37">
        <v>0.51</v>
      </c>
      <c r="H37" s="37">
        <v>0.5</v>
      </c>
      <c r="I37" s="37">
        <v>0.35</v>
      </c>
      <c r="J37" s="38">
        <v>0.98</v>
      </c>
      <c r="K37" s="22"/>
      <c r="L37" s="22"/>
      <c r="M37" s="22"/>
      <c r="N37" s="22"/>
      <c r="O37" s="22"/>
      <c r="P37" s="22"/>
    </row>
    <row r="38" spans="1:16" ht="39" customHeight="1" x14ac:dyDescent="0.2">
      <c r="A38" s="22"/>
      <c r="B38" s="35"/>
      <c r="C38" s="1244" t="s">
        <v>592</v>
      </c>
      <c r="D38" s="1245"/>
      <c r="E38" s="1246"/>
      <c r="F38" s="36">
        <v>0.55000000000000004</v>
      </c>
      <c r="G38" s="37">
        <v>0.12</v>
      </c>
      <c r="H38" s="37">
        <v>0.19</v>
      </c>
      <c r="I38" s="37">
        <v>0.28000000000000003</v>
      </c>
      <c r="J38" s="38">
        <v>0.28999999999999998</v>
      </c>
      <c r="K38" s="22"/>
      <c r="L38" s="22"/>
      <c r="M38" s="22"/>
      <c r="N38" s="22"/>
      <c r="O38" s="22"/>
      <c r="P38" s="22"/>
    </row>
    <row r="39" spans="1:16" ht="39" customHeight="1" x14ac:dyDescent="0.2">
      <c r="A39" s="22"/>
      <c r="B39" s="35"/>
      <c r="C39" s="1244" t="s">
        <v>593</v>
      </c>
      <c r="D39" s="1245"/>
      <c r="E39" s="1246"/>
      <c r="F39" s="36">
        <v>0</v>
      </c>
      <c r="G39" s="37">
        <v>0</v>
      </c>
      <c r="H39" s="37">
        <v>0.48</v>
      </c>
      <c r="I39" s="37">
        <v>0</v>
      </c>
      <c r="J39" s="38">
        <v>7.0000000000000007E-2</v>
      </c>
      <c r="K39" s="22"/>
      <c r="L39" s="22"/>
      <c r="M39" s="22"/>
      <c r="N39" s="22"/>
      <c r="O39" s="22"/>
      <c r="P39" s="22"/>
    </row>
    <row r="40" spans="1:16" ht="39" customHeight="1" x14ac:dyDescent="0.2">
      <c r="A40" s="22"/>
      <c r="B40" s="35"/>
      <c r="C40" s="1244" t="s">
        <v>594</v>
      </c>
      <c r="D40" s="1245"/>
      <c r="E40" s="1246"/>
      <c r="F40" s="36">
        <v>7.0000000000000007E-2</v>
      </c>
      <c r="G40" s="37">
        <v>0.1</v>
      </c>
      <c r="H40" s="37">
        <v>7.0000000000000007E-2</v>
      </c>
      <c r="I40" s="37">
        <v>0.03</v>
      </c>
      <c r="J40" s="38">
        <v>0.05</v>
      </c>
      <c r="K40" s="22"/>
      <c r="L40" s="22"/>
      <c r="M40" s="22"/>
      <c r="N40" s="22"/>
      <c r="O40" s="22"/>
      <c r="P40" s="22"/>
    </row>
    <row r="41" spans="1:16" ht="39" customHeight="1" x14ac:dyDescent="0.2">
      <c r="A41" s="22"/>
      <c r="B41" s="35"/>
      <c r="C41" s="1244" t="s">
        <v>595</v>
      </c>
      <c r="D41" s="1245"/>
      <c r="E41" s="1246"/>
      <c r="F41" s="36">
        <v>0.06</v>
      </c>
      <c r="G41" s="37">
        <v>0.05</v>
      </c>
      <c r="H41" s="37">
        <v>0.05</v>
      </c>
      <c r="I41" s="37">
        <v>0.04</v>
      </c>
      <c r="J41" s="38">
        <v>0.04</v>
      </c>
      <c r="K41" s="22"/>
      <c r="L41" s="22"/>
      <c r="M41" s="22"/>
      <c r="N41" s="22"/>
      <c r="O41" s="22"/>
      <c r="P41" s="22"/>
    </row>
    <row r="42" spans="1:16" ht="39" customHeight="1" x14ac:dyDescent="0.2">
      <c r="A42" s="22"/>
      <c r="B42" s="39"/>
      <c r="C42" s="1244" t="s">
        <v>596</v>
      </c>
      <c r="D42" s="1245"/>
      <c r="E42" s="1246"/>
      <c r="F42" s="36" t="s">
        <v>541</v>
      </c>
      <c r="G42" s="37" t="s">
        <v>597</v>
      </c>
      <c r="H42" s="37" t="s">
        <v>541</v>
      </c>
      <c r="I42" s="37" t="s">
        <v>541</v>
      </c>
      <c r="J42" s="38" t="s">
        <v>541</v>
      </c>
      <c r="K42" s="22"/>
      <c r="L42" s="22"/>
      <c r="M42" s="22"/>
      <c r="N42" s="22"/>
      <c r="O42" s="22"/>
      <c r="P42" s="22"/>
    </row>
    <row r="43" spans="1:16" ht="39" customHeight="1" thickBot="1" x14ac:dyDescent="0.25">
      <c r="A43" s="22"/>
      <c r="B43" s="40"/>
      <c r="C43" s="1247" t="s">
        <v>598</v>
      </c>
      <c r="D43" s="1248"/>
      <c r="E43" s="1249"/>
      <c r="F43" s="41">
        <v>0.16</v>
      </c>
      <c r="G43" s="42">
        <v>0.12</v>
      </c>
      <c r="H43" s="42">
        <v>0.09</v>
      </c>
      <c r="I43" s="42">
        <v>0.06</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ZUhhNQ9Ls4cmVMWfGTqkMdjbpkPc7/zJb/ZFeP5K8Nl3isLjvDJQIuFQeRvo6y5Qb9EwUw1Q1n9+GwYmHLSsA==" saltValue="S7D9d1A8s+Dnl+8zBhhO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27659</v>
      </c>
      <c r="L45" s="60">
        <v>26574</v>
      </c>
      <c r="M45" s="60">
        <v>26386</v>
      </c>
      <c r="N45" s="60">
        <v>24926</v>
      </c>
      <c r="O45" s="61">
        <v>25286</v>
      </c>
      <c r="P45" s="48"/>
      <c r="Q45" s="48"/>
      <c r="R45" s="48"/>
      <c r="S45" s="48"/>
      <c r="T45" s="48"/>
      <c r="U45" s="48"/>
    </row>
    <row r="46" spans="1:21" ht="30.75" customHeight="1" x14ac:dyDescent="0.2">
      <c r="A46" s="48"/>
      <c r="B46" s="1254"/>
      <c r="C46" s="1255"/>
      <c r="D46" s="62"/>
      <c r="E46" s="1260" t="s">
        <v>13</v>
      </c>
      <c r="F46" s="1260"/>
      <c r="G46" s="1260"/>
      <c r="H46" s="1260"/>
      <c r="I46" s="1260"/>
      <c r="J46" s="1261"/>
      <c r="K46" s="63">
        <v>785</v>
      </c>
      <c r="L46" s="64">
        <v>831</v>
      </c>
      <c r="M46" s="64">
        <v>3071</v>
      </c>
      <c r="N46" s="64">
        <v>5896</v>
      </c>
      <c r="O46" s="65">
        <v>7984</v>
      </c>
      <c r="P46" s="48"/>
      <c r="Q46" s="48"/>
      <c r="R46" s="48"/>
      <c r="S46" s="48"/>
      <c r="T46" s="48"/>
      <c r="U46" s="48"/>
    </row>
    <row r="47" spans="1:21" ht="30.75" customHeight="1" x14ac:dyDescent="0.2">
      <c r="A47" s="48"/>
      <c r="B47" s="1254"/>
      <c r="C47" s="1255"/>
      <c r="D47" s="62"/>
      <c r="E47" s="1260" t="s">
        <v>14</v>
      </c>
      <c r="F47" s="1260"/>
      <c r="G47" s="1260"/>
      <c r="H47" s="1260"/>
      <c r="I47" s="1260"/>
      <c r="J47" s="1261"/>
      <c r="K47" s="63">
        <v>40690</v>
      </c>
      <c r="L47" s="64">
        <v>42112</v>
      </c>
      <c r="M47" s="64">
        <v>43035</v>
      </c>
      <c r="N47" s="64">
        <v>43724</v>
      </c>
      <c r="O47" s="65">
        <v>42506</v>
      </c>
      <c r="P47" s="48"/>
      <c r="Q47" s="48"/>
      <c r="R47" s="48"/>
      <c r="S47" s="48"/>
      <c r="T47" s="48"/>
      <c r="U47" s="48"/>
    </row>
    <row r="48" spans="1:21" ht="30.75" customHeight="1" x14ac:dyDescent="0.2">
      <c r="A48" s="48"/>
      <c r="B48" s="1254"/>
      <c r="C48" s="1255"/>
      <c r="D48" s="62"/>
      <c r="E48" s="1260" t="s">
        <v>15</v>
      </c>
      <c r="F48" s="1260"/>
      <c r="G48" s="1260"/>
      <c r="H48" s="1260"/>
      <c r="I48" s="1260"/>
      <c r="J48" s="1261"/>
      <c r="K48" s="63">
        <v>13622</v>
      </c>
      <c r="L48" s="64">
        <v>13192</v>
      </c>
      <c r="M48" s="64">
        <v>12613</v>
      </c>
      <c r="N48" s="64">
        <v>12783</v>
      </c>
      <c r="O48" s="65">
        <v>12856</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541</v>
      </c>
      <c r="L49" s="64" t="s">
        <v>541</v>
      </c>
      <c r="M49" s="64" t="s">
        <v>541</v>
      </c>
      <c r="N49" s="64" t="s">
        <v>541</v>
      </c>
      <c r="O49" s="65" t="s">
        <v>541</v>
      </c>
      <c r="P49" s="48"/>
      <c r="Q49" s="48"/>
      <c r="R49" s="48"/>
      <c r="S49" s="48"/>
      <c r="T49" s="48"/>
      <c r="U49" s="48"/>
    </row>
    <row r="50" spans="1:21" ht="30.75" customHeight="1" x14ac:dyDescent="0.2">
      <c r="A50" s="48"/>
      <c r="B50" s="1254"/>
      <c r="C50" s="1255"/>
      <c r="D50" s="62"/>
      <c r="E50" s="1260" t="s">
        <v>17</v>
      </c>
      <c r="F50" s="1260"/>
      <c r="G50" s="1260"/>
      <c r="H50" s="1260"/>
      <c r="I50" s="1260"/>
      <c r="J50" s="1261"/>
      <c r="K50" s="63">
        <v>1175</v>
      </c>
      <c r="L50" s="64">
        <v>1124</v>
      </c>
      <c r="M50" s="64">
        <v>1779</v>
      </c>
      <c r="N50" s="64">
        <v>1840</v>
      </c>
      <c r="O50" s="65">
        <v>1721</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541</v>
      </c>
      <c r="L51" s="64" t="s">
        <v>541</v>
      </c>
      <c r="M51" s="64" t="s">
        <v>541</v>
      </c>
      <c r="N51" s="64" t="s">
        <v>541</v>
      </c>
      <c r="O51" s="65" t="s">
        <v>541</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63398</v>
      </c>
      <c r="L52" s="64">
        <v>62722</v>
      </c>
      <c r="M52" s="64">
        <v>61001</v>
      </c>
      <c r="N52" s="64">
        <v>62458</v>
      </c>
      <c r="O52" s="65">
        <v>59781</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20533</v>
      </c>
      <c r="L53" s="69">
        <v>21111</v>
      </c>
      <c r="M53" s="69">
        <v>25883</v>
      </c>
      <c r="N53" s="69">
        <v>26711</v>
      </c>
      <c r="O53" s="70">
        <v>30572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5">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2">
      <c r="B57" s="1268" t="s">
        <v>25</v>
      </c>
      <c r="C57" s="1269"/>
      <c r="D57" s="1272" t="s">
        <v>26</v>
      </c>
      <c r="E57" s="1273"/>
      <c r="F57" s="1273"/>
      <c r="G57" s="1273"/>
      <c r="H57" s="1273"/>
      <c r="I57" s="1273"/>
      <c r="J57" s="1274"/>
      <c r="K57" s="83">
        <v>172771</v>
      </c>
      <c r="L57" s="84">
        <v>179351</v>
      </c>
      <c r="M57" s="84">
        <v>190638</v>
      </c>
      <c r="N57" s="84">
        <v>187306</v>
      </c>
      <c r="O57" s="85">
        <v>169538</v>
      </c>
    </row>
    <row r="58" spans="1:21" ht="31.5" customHeight="1" thickBot="1" x14ac:dyDescent="0.25">
      <c r="B58" s="1270"/>
      <c r="C58" s="1271"/>
      <c r="D58" s="1275" t="s">
        <v>27</v>
      </c>
      <c r="E58" s="1276"/>
      <c r="F58" s="1276"/>
      <c r="G58" s="1276"/>
      <c r="H58" s="1276"/>
      <c r="I58" s="1276"/>
      <c r="J58" s="1277"/>
      <c r="K58" s="86">
        <v>177292</v>
      </c>
      <c r="L58" s="87">
        <v>187087</v>
      </c>
      <c r="M58" s="87">
        <v>209024</v>
      </c>
      <c r="N58" s="87">
        <v>217174</v>
      </c>
      <c r="O58" s="88">
        <v>215160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QA5wKQYdAOPhQTayETszznQZmA5gaVjx9gcrr8NBotE7/qW2CLisvmn28u90CRI+42rBUJ5i/1KO4MG2s2zw==" saltValue="fEzCOb61ufLq4n/xTOyv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582</v>
      </c>
      <c r="J40" s="100" t="s">
        <v>583</v>
      </c>
      <c r="K40" s="100" t="s">
        <v>584</v>
      </c>
      <c r="L40" s="100" t="s">
        <v>585</v>
      </c>
      <c r="M40" s="101" t="s">
        <v>586</v>
      </c>
    </row>
    <row r="41" spans="2:13" ht="27.75" customHeight="1" x14ac:dyDescent="0.2">
      <c r="B41" s="1278" t="s">
        <v>30</v>
      </c>
      <c r="C41" s="1279"/>
      <c r="D41" s="102"/>
      <c r="E41" s="1284" t="s">
        <v>31</v>
      </c>
      <c r="F41" s="1284"/>
      <c r="G41" s="1284"/>
      <c r="H41" s="1285"/>
      <c r="I41" s="103">
        <v>1035000</v>
      </c>
      <c r="J41" s="104">
        <v>1053471</v>
      </c>
      <c r="K41" s="104">
        <v>1049364</v>
      </c>
      <c r="L41" s="104">
        <v>1028266</v>
      </c>
      <c r="M41" s="105">
        <v>1031630</v>
      </c>
    </row>
    <row r="42" spans="2:13" ht="27.75" customHeight="1" x14ac:dyDescent="0.2">
      <c r="B42" s="1280"/>
      <c r="C42" s="1281"/>
      <c r="D42" s="106"/>
      <c r="E42" s="1286" t="s">
        <v>32</v>
      </c>
      <c r="F42" s="1286"/>
      <c r="G42" s="1286"/>
      <c r="H42" s="1287"/>
      <c r="I42" s="107">
        <v>34475</v>
      </c>
      <c r="J42" s="108">
        <v>29343</v>
      </c>
      <c r="K42" s="108">
        <v>26270</v>
      </c>
      <c r="L42" s="108">
        <v>23683</v>
      </c>
      <c r="M42" s="109">
        <v>21078</v>
      </c>
    </row>
    <row r="43" spans="2:13" ht="27.75" customHeight="1" x14ac:dyDescent="0.2">
      <c r="B43" s="1280"/>
      <c r="C43" s="1281"/>
      <c r="D43" s="106"/>
      <c r="E43" s="1286" t="s">
        <v>33</v>
      </c>
      <c r="F43" s="1286"/>
      <c r="G43" s="1286"/>
      <c r="H43" s="1287"/>
      <c r="I43" s="107">
        <v>156351</v>
      </c>
      <c r="J43" s="108">
        <v>142358</v>
      </c>
      <c r="K43" s="108">
        <v>141684</v>
      </c>
      <c r="L43" s="108">
        <v>142593</v>
      </c>
      <c r="M43" s="109">
        <v>149402</v>
      </c>
    </row>
    <row r="44" spans="2:13" ht="27.75" customHeight="1" x14ac:dyDescent="0.2">
      <c r="B44" s="1280"/>
      <c r="C44" s="1281"/>
      <c r="D44" s="106"/>
      <c r="E44" s="1286" t="s">
        <v>34</v>
      </c>
      <c r="F44" s="1286"/>
      <c r="G44" s="1286"/>
      <c r="H44" s="1287"/>
      <c r="I44" s="107" t="s">
        <v>541</v>
      </c>
      <c r="J44" s="108" t="s">
        <v>541</v>
      </c>
      <c r="K44" s="108" t="s">
        <v>541</v>
      </c>
      <c r="L44" s="108" t="s">
        <v>541</v>
      </c>
      <c r="M44" s="109" t="s">
        <v>541</v>
      </c>
    </row>
    <row r="45" spans="2:13" ht="27.75" customHeight="1" x14ac:dyDescent="0.2">
      <c r="B45" s="1280"/>
      <c r="C45" s="1281"/>
      <c r="D45" s="106"/>
      <c r="E45" s="1286" t="s">
        <v>35</v>
      </c>
      <c r="F45" s="1286"/>
      <c r="G45" s="1286"/>
      <c r="H45" s="1287"/>
      <c r="I45" s="107">
        <v>73234</v>
      </c>
      <c r="J45" s="108">
        <v>105548</v>
      </c>
      <c r="K45" s="108">
        <v>101660</v>
      </c>
      <c r="L45" s="108">
        <v>101461</v>
      </c>
      <c r="M45" s="109">
        <v>101065</v>
      </c>
    </row>
    <row r="46" spans="2:13" ht="27.75" customHeight="1" x14ac:dyDescent="0.2">
      <c r="B46" s="1280"/>
      <c r="C46" s="1281"/>
      <c r="D46" s="110"/>
      <c r="E46" s="1286" t="s">
        <v>36</v>
      </c>
      <c r="F46" s="1286"/>
      <c r="G46" s="1286"/>
      <c r="H46" s="1287"/>
      <c r="I46" s="107">
        <v>262</v>
      </c>
      <c r="J46" s="108">
        <v>130</v>
      </c>
      <c r="K46" s="108">
        <v>93</v>
      </c>
      <c r="L46" s="108">
        <v>67</v>
      </c>
      <c r="M46" s="109">
        <v>37</v>
      </c>
    </row>
    <row r="47" spans="2:13" ht="27.75" customHeight="1" x14ac:dyDescent="0.2">
      <c r="B47" s="1280"/>
      <c r="C47" s="1281"/>
      <c r="D47" s="111"/>
      <c r="E47" s="1288" t="s">
        <v>37</v>
      </c>
      <c r="F47" s="1289"/>
      <c r="G47" s="1289"/>
      <c r="H47" s="1290"/>
      <c r="I47" s="107" t="s">
        <v>541</v>
      </c>
      <c r="J47" s="108" t="s">
        <v>541</v>
      </c>
      <c r="K47" s="108" t="s">
        <v>541</v>
      </c>
      <c r="L47" s="108" t="s">
        <v>541</v>
      </c>
      <c r="M47" s="109" t="s">
        <v>541</v>
      </c>
    </row>
    <row r="48" spans="2:13" ht="27.75" customHeight="1" x14ac:dyDescent="0.2">
      <c r="B48" s="1280"/>
      <c r="C48" s="1281"/>
      <c r="D48" s="106"/>
      <c r="E48" s="1286" t="s">
        <v>38</v>
      </c>
      <c r="F48" s="1286"/>
      <c r="G48" s="1286"/>
      <c r="H48" s="1287"/>
      <c r="I48" s="107" t="s">
        <v>541</v>
      </c>
      <c r="J48" s="108" t="s">
        <v>541</v>
      </c>
      <c r="K48" s="108" t="s">
        <v>541</v>
      </c>
      <c r="L48" s="108" t="s">
        <v>541</v>
      </c>
      <c r="M48" s="109" t="s">
        <v>541</v>
      </c>
    </row>
    <row r="49" spans="2:13" ht="27.75" customHeight="1" x14ac:dyDescent="0.2">
      <c r="B49" s="1282"/>
      <c r="C49" s="1283"/>
      <c r="D49" s="106"/>
      <c r="E49" s="1286" t="s">
        <v>39</v>
      </c>
      <c r="F49" s="1286"/>
      <c r="G49" s="1286"/>
      <c r="H49" s="1287"/>
      <c r="I49" s="107" t="s">
        <v>541</v>
      </c>
      <c r="J49" s="108" t="s">
        <v>541</v>
      </c>
      <c r="K49" s="108" t="s">
        <v>541</v>
      </c>
      <c r="L49" s="108" t="s">
        <v>541</v>
      </c>
      <c r="M49" s="109" t="s">
        <v>541</v>
      </c>
    </row>
    <row r="50" spans="2:13" ht="27.75" customHeight="1" x14ac:dyDescent="0.2">
      <c r="B50" s="1291" t="s">
        <v>40</v>
      </c>
      <c r="C50" s="1292"/>
      <c r="D50" s="112"/>
      <c r="E50" s="1286" t="s">
        <v>41</v>
      </c>
      <c r="F50" s="1286"/>
      <c r="G50" s="1286"/>
      <c r="H50" s="1287"/>
      <c r="I50" s="107">
        <v>227690</v>
      </c>
      <c r="J50" s="108">
        <v>234155</v>
      </c>
      <c r="K50" s="108">
        <v>238846</v>
      </c>
      <c r="L50" s="108">
        <v>221716</v>
      </c>
      <c r="M50" s="109">
        <v>220192</v>
      </c>
    </row>
    <row r="51" spans="2:13" ht="27.75" customHeight="1" x14ac:dyDescent="0.2">
      <c r="B51" s="1280"/>
      <c r="C51" s="1281"/>
      <c r="D51" s="106"/>
      <c r="E51" s="1286" t="s">
        <v>42</v>
      </c>
      <c r="F51" s="1286"/>
      <c r="G51" s="1286"/>
      <c r="H51" s="1287"/>
      <c r="I51" s="107">
        <v>264585</v>
      </c>
      <c r="J51" s="108">
        <v>250365</v>
      </c>
      <c r="K51" s="108">
        <v>247958</v>
      </c>
      <c r="L51" s="108">
        <v>244740</v>
      </c>
      <c r="M51" s="109">
        <v>265157</v>
      </c>
    </row>
    <row r="52" spans="2:13" ht="27.75" customHeight="1" x14ac:dyDescent="0.2">
      <c r="B52" s="1282"/>
      <c r="C52" s="1283"/>
      <c r="D52" s="106"/>
      <c r="E52" s="1286" t="s">
        <v>43</v>
      </c>
      <c r="F52" s="1286"/>
      <c r="G52" s="1286"/>
      <c r="H52" s="1287"/>
      <c r="I52" s="107">
        <v>485164</v>
      </c>
      <c r="J52" s="108">
        <v>459442</v>
      </c>
      <c r="K52" s="108">
        <v>437760</v>
      </c>
      <c r="L52" s="108">
        <v>417670</v>
      </c>
      <c r="M52" s="109">
        <v>396619</v>
      </c>
    </row>
    <row r="53" spans="2:13" ht="27.75" customHeight="1" thickBot="1" x14ac:dyDescent="0.25">
      <c r="B53" s="1293" t="s">
        <v>44</v>
      </c>
      <c r="C53" s="1294"/>
      <c r="D53" s="113"/>
      <c r="E53" s="1295" t="s">
        <v>45</v>
      </c>
      <c r="F53" s="1295"/>
      <c r="G53" s="1295"/>
      <c r="H53" s="1296"/>
      <c r="I53" s="114">
        <v>321884</v>
      </c>
      <c r="J53" s="115">
        <v>386888</v>
      </c>
      <c r="K53" s="115">
        <v>394508</v>
      </c>
      <c r="L53" s="115">
        <v>411946</v>
      </c>
      <c r="M53" s="116">
        <v>421244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xavDmSrqC0oxXlEuFm/3bgEs1ZKBlkBP53nWsT8M3jfiQCwocQpVTOyd1ptcaaBwpAZuQbxePP3t8l3AGGoAQ==" saltValue="rXgZRu/Ueu7JQaYklpd6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584</v>
      </c>
      <c r="G54" s="125" t="s">
        <v>585</v>
      </c>
      <c r="H54" s="126" t="s">
        <v>586</v>
      </c>
    </row>
    <row r="55" spans="2:8" ht="52.5" customHeight="1" x14ac:dyDescent="0.2">
      <c r="B55" s="127"/>
      <c r="C55" s="1305" t="s">
        <v>48</v>
      </c>
      <c r="D55" s="1305"/>
      <c r="E55" s="1306"/>
      <c r="F55" s="128">
        <v>6121</v>
      </c>
      <c r="G55" s="128">
        <v>6384</v>
      </c>
      <c r="H55" s="129">
        <v>6524</v>
      </c>
    </row>
    <row r="56" spans="2:8" ht="52.5" customHeight="1" x14ac:dyDescent="0.2">
      <c r="B56" s="130"/>
      <c r="C56" s="1307" t="s">
        <v>49</v>
      </c>
      <c r="D56" s="1307"/>
      <c r="E56" s="1308"/>
      <c r="F56" s="131">
        <v>839</v>
      </c>
      <c r="G56" s="131">
        <v>1124</v>
      </c>
      <c r="H56" s="132">
        <v>1460</v>
      </c>
    </row>
    <row r="57" spans="2:8" ht="53.25" customHeight="1" x14ac:dyDescent="0.2">
      <c r="B57" s="130"/>
      <c r="C57" s="1309" t="s">
        <v>50</v>
      </c>
      <c r="D57" s="1309"/>
      <c r="E57" s="1310"/>
      <c r="F57" s="133">
        <v>22315</v>
      </c>
      <c r="G57" s="133">
        <v>23206</v>
      </c>
      <c r="H57" s="134">
        <v>23320</v>
      </c>
    </row>
    <row r="58" spans="2:8" ht="45.75" customHeight="1" x14ac:dyDescent="0.2">
      <c r="B58" s="135"/>
      <c r="C58" s="1297" t="s">
        <v>632</v>
      </c>
      <c r="D58" s="1298"/>
      <c r="E58" s="1299"/>
      <c r="F58" s="136">
        <v>8734</v>
      </c>
      <c r="G58" s="136">
        <v>8690</v>
      </c>
      <c r="H58" s="137">
        <v>8729</v>
      </c>
    </row>
    <row r="59" spans="2:8" ht="45.75" customHeight="1" x14ac:dyDescent="0.2">
      <c r="B59" s="135"/>
      <c r="C59" s="1297" t="s">
        <v>633</v>
      </c>
      <c r="D59" s="1298"/>
      <c r="E59" s="1299"/>
      <c r="F59" s="136">
        <v>5165</v>
      </c>
      <c r="G59" s="136">
        <v>5043</v>
      </c>
      <c r="H59" s="137">
        <v>4763</v>
      </c>
    </row>
    <row r="60" spans="2:8" ht="45.75" customHeight="1" x14ac:dyDescent="0.2">
      <c r="B60" s="135"/>
      <c r="C60" s="1297" t="s">
        <v>634</v>
      </c>
      <c r="D60" s="1298"/>
      <c r="E60" s="1299"/>
      <c r="F60" s="136">
        <v>2258</v>
      </c>
      <c r="G60" s="136">
        <v>2127</v>
      </c>
      <c r="H60" s="137">
        <v>2025</v>
      </c>
    </row>
    <row r="61" spans="2:8" ht="45.75" customHeight="1" x14ac:dyDescent="0.2">
      <c r="B61" s="135"/>
      <c r="C61" s="1297" t="s">
        <v>635</v>
      </c>
      <c r="D61" s="1298"/>
      <c r="E61" s="1299"/>
      <c r="F61" s="136">
        <v>1038</v>
      </c>
      <c r="G61" s="136">
        <v>1038</v>
      </c>
      <c r="H61" s="137">
        <v>1038</v>
      </c>
    </row>
    <row r="62" spans="2:8" ht="45.75" customHeight="1" thickBot="1" x14ac:dyDescent="0.25">
      <c r="B62" s="138"/>
      <c r="C62" s="1300" t="s">
        <v>636</v>
      </c>
      <c r="D62" s="1301"/>
      <c r="E62" s="1302"/>
      <c r="F62" s="139">
        <v>1015</v>
      </c>
      <c r="G62" s="139">
        <v>897</v>
      </c>
      <c r="H62" s="140">
        <v>1017</v>
      </c>
    </row>
    <row r="63" spans="2:8" ht="52.5" customHeight="1" thickBot="1" x14ac:dyDescent="0.25">
      <c r="B63" s="141"/>
      <c r="C63" s="1303" t="s">
        <v>51</v>
      </c>
      <c r="D63" s="1303"/>
      <c r="E63" s="1304"/>
      <c r="F63" s="142">
        <v>29275</v>
      </c>
      <c r="G63" s="142">
        <v>30715</v>
      </c>
      <c r="H63" s="143">
        <v>31304</v>
      </c>
    </row>
    <row r="64" spans="2:8" ht="15" customHeight="1" x14ac:dyDescent="0.2"/>
  </sheetData>
  <sheetProtection algorithmName="SHA-512" hashValue="MQyyBtqA1Fd3T4HcOwuygcEBeEatbMHPNRp7Bkeyzu624mFQdtAOw81XXe26LXphA+/JiZrZDCWTozC7q8qUbA==" saltValue="DwOVJERWbbsJG+vUXnZl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637</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637</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638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639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640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641</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582</v>
      </c>
      <c r="BQ50" s="1317"/>
      <c r="BR50" s="1317"/>
      <c r="BS50" s="1317"/>
      <c r="BT50" s="1317"/>
      <c r="BU50" s="1317"/>
      <c r="BV50" s="1317"/>
      <c r="BW50" s="1317"/>
      <c r="BX50" s="1317" t="s">
        <v>583</v>
      </c>
      <c r="BY50" s="1317"/>
      <c r="BZ50" s="1317"/>
      <c r="CA50" s="1317"/>
      <c r="CB50" s="1317"/>
      <c r="CC50" s="1317"/>
      <c r="CD50" s="1317"/>
      <c r="CE50" s="1317"/>
      <c r="CF50" s="1317" t="s">
        <v>584</v>
      </c>
      <c r="CG50" s="1317"/>
      <c r="CH50" s="1317"/>
      <c r="CI50" s="1317"/>
      <c r="CJ50" s="1317"/>
      <c r="CK50" s="1317"/>
      <c r="CL50" s="1317"/>
      <c r="CM50" s="1317"/>
      <c r="CN50" s="1317" t="s">
        <v>585</v>
      </c>
      <c r="CO50" s="1317"/>
      <c r="CP50" s="1317"/>
      <c r="CQ50" s="1317"/>
      <c r="CR50" s="1317"/>
      <c r="CS50" s="1317"/>
      <c r="CT50" s="1317"/>
      <c r="CU50" s="1317"/>
      <c r="CV50" s="1317" t="s">
        <v>586</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642</v>
      </c>
      <c r="AO51" s="1316"/>
      <c r="AP51" s="1316"/>
      <c r="AQ51" s="1316"/>
      <c r="AR51" s="1316"/>
      <c r="AS51" s="1316"/>
      <c r="AT51" s="1316"/>
      <c r="AU51" s="1316"/>
      <c r="AV51" s="1316"/>
      <c r="AW51" s="1316"/>
      <c r="AX51" s="1316"/>
      <c r="AY51" s="1316"/>
      <c r="AZ51" s="1316"/>
      <c r="BA51" s="1316"/>
      <c r="BB51" s="1316" t="s">
        <v>643</v>
      </c>
      <c r="BC51" s="1316"/>
      <c r="BD51" s="1316"/>
      <c r="BE51" s="1316"/>
      <c r="BF51" s="1316"/>
      <c r="BG51" s="1316"/>
      <c r="BH51" s="1316"/>
      <c r="BI51" s="1316"/>
      <c r="BJ51" s="1316"/>
      <c r="BK51" s="1316"/>
      <c r="BL51" s="1316"/>
      <c r="BM51" s="1316"/>
      <c r="BN51" s="1316"/>
      <c r="BO51" s="1316"/>
      <c r="BP51" s="1313">
        <v>118.3</v>
      </c>
      <c r="BQ51" s="1313"/>
      <c r="BR51" s="1313"/>
      <c r="BS51" s="1313"/>
      <c r="BT51" s="1313"/>
      <c r="BU51" s="1313"/>
      <c r="BV51" s="1313"/>
      <c r="BW51" s="1313"/>
      <c r="BX51" s="1313">
        <v>121.7</v>
      </c>
      <c r="BY51" s="1313"/>
      <c r="BZ51" s="1313"/>
      <c r="CA51" s="1313"/>
      <c r="CB51" s="1313"/>
      <c r="CC51" s="1313"/>
      <c r="CD51" s="1313"/>
      <c r="CE51" s="1313"/>
      <c r="CF51" s="1313">
        <v>120.4</v>
      </c>
      <c r="CG51" s="1313"/>
      <c r="CH51" s="1313"/>
      <c r="CI51" s="1313"/>
      <c r="CJ51" s="1313"/>
      <c r="CK51" s="1313"/>
      <c r="CL51" s="1313"/>
      <c r="CM51" s="1313"/>
      <c r="CN51" s="1313">
        <v>123.7</v>
      </c>
      <c r="CO51" s="1313"/>
      <c r="CP51" s="1313"/>
      <c r="CQ51" s="1313"/>
      <c r="CR51" s="1313"/>
      <c r="CS51" s="1313"/>
      <c r="CT51" s="1313"/>
      <c r="CU51" s="1313"/>
      <c r="CV51" s="1313">
        <v>122</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644</v>
      </c>
      <c r="BC53" s="1316"/>
      <c r="BD53" s="1316"/>
      <c r="BE53" s="1316"/>
      <c r="BF53" s="1316"/>
      <c r="BG53" s="1316"/>
      <c r="BH53" s="1316"/>
      <c r="BI53" s="1316"/>
      <c r="BJ53" s="1316"/>
      <c r="BK53" s="1316"/>
      <c r="BL53" s="1316"/>
      <c r="BM53" s="1316"/>
      <c r="BN53" s="1316"/>
      <c r="BO53" s="1316"/>
      <c r="BP53" s="1313">
        <v>60.2</v>
      </c>
      <c r="BQ53" s="1313"/>
      <c r="BR53" s="1313"/>
      <c r="BS53" s="1313"/>
      <c r="BT53" s="1313"/>
      <c r="BU53" s="1313"/>
      <c r="BV53" s="1313"/>
      <c r="BW53" s="1313"/>
      <c r="BX53" s="1313">
        <v>60.1</v>
      </c>
      <c r="BY53" s="1313"/>
      <c r="BZ53" s="1313"/>
      <c r="CA53" s="1313"/>
      <c r="CB53" s="1313"/>
      <c r="CC53" s="1313"/>
      <c r="CD53" s="1313"/>
      <c r="CE53" s="1313"/>
      <c r="CF53" s="1313">
        <v>60.3</v>
      </c>
      <c r="CG53" s="1313"/>
      <c r="CH53" s="1313"/>
      <c r="CI53" s="1313"/>
      <c r="CJ53" s="1313"/>
      <c r="CK53" s="1313"/>
      <c r="CL53" s="1313"/>
      <c r="CM53" s="1313"/>
      <c r="CN53" s="1313">
        <v>60.7</v>
      </c>
      <c r="CO53" s="1313"/>
      <c r="CP53" s="1313"/>
      <c r="CQ53" s="1313"/>
      <c r="CR53" s="1313"/>
      <c r="CS53" s="1313"/>
      <c r="CT53" s="1313"/>
      <c r="CU53" s="1313"/>
      <c r="CV53" s="1313">
        <v>61.4</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645</v>
      </c>
      <c r="AO55" s="1317"/>
      <c r="AP55" s="1317"/>
      <c r="AQ55" s="1317"/>
      <c r="AR55" s="1317"/>
      <c r="AS55" s="1317"/>
      <c r="AT55" s="1317"/>
      <c r="AU55" s="1317"/>
      <c r="AV55" s="1317"/>
      <c r="AW55" s="1317"/>
      <c r="AX55" s="1317"/>
      <c r="AY55" s="1317"/>
      <c r="AZ55" s="1317"/>
      <c r="BA55" s="1317"/>
      <c r="BB55" s="1316" t="s">
        <v>643</v>
      </c>
      <c r="BC55" s="1316"/>
      <c r="BD55" s="1316"/>
      <c r="BE55" s="1316"/>
      <c r="BF55" s="1316"/>
      <c r="BG55" s="1316"/>
      <c r="BH55" s="1316"/>
      <c r="BI55" s="1316"/>
      <c r="BJ55" s="1316"/>
      <c r="BK55" s="1316"/>
      <c r="BL55" s="1316"/>
      <c r="BM55" s="1316"/>
      <c r="BN55" s="1316"/>
      <c r="BO55" s="1316"/>
      <c r="BP55" s="1313">
        <v>115.7</v>
      </c>
      <c r="BQ55" s="1313"/>
      <c r="BR55" s="1313"/>
      <c r="BS55" s="1313"/>
      <c r="BT55" s="1313"/>
      <c r="BU55" s="1313"/>
      <c r="BV55" s="1313"/>
      <c r="BW55" s="1313"/>
      <c r="BX55" s="1313">
        <v>106</v>
      </c>
      <c r="BY55" s="1313"/>
      <c r="BZ55" s="1313"/>
      <c r="CA55" s="1313"/>
      <c r="CB55" s="1313"/>
      <c r="CC55" s="1313"/>
      <c r="CD55" s="1313"/>
      <c r="CE55" s="1313"/>
      <c r="CF55" s="1313">
        <v>97.6</v>
      </c>
      <c r="CG55" s="1313"/>
      <c r="CH55" s="1313"/>
      <c r="CI55" s="1313"/>
      <c r="CJ55" s="1313"/>
      <c r="CK55" s="1313"/>
      <c r="CL55" s="1313"/>
      <c r="CM55" s="1313"/>
      <c r="CN55" s="1313">
        <v>91.6</v>
      </c>
      <c r="CO55" s="1313"/>
      <c r="CP55" s="1313"/>
      <c r="CQ55" s="1313"/>
      <c r="CR55" s="1313"/>
      <c r="CS55" s="1313"/>
      <c r="CT55" s="1313"/>
      <c r="CU55" s="1313"/>
      <c r="CV55" s="1313">
        <v>86</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644</v>
      </c>
      <c r="BC57" s="1316"/>
      <c r="BD57" s="1316"/>
      <c r="BE57" s="1316"/>
      <c r="BF57" s="1316"/>
      <c r="BG57" s="1316"/>
      <c r="BH57" s="1316"/>
      <c r="BI57" s="1316"/>
      <c r="BJ57" s="1316"/>
      <c r="BK57" s="1316"/>
      <c r="BL57" s="1316"/>
      <c r="BM57" s="1316"/>
      <c r="BN57" s="1316"/>
      <c r="BO57" s="1316"/>
      <c r="BP57" s="1313">
        <v>61</v>
      </c>
      <c r="BQ57" s="1313"/>
      <c r="BR57" s="1313"/>
      <c r="BS57" s="1313"/>
      <c r="BT57" s="1313"/>
      <c r="BU57" s="1313"/>
      <c r="BV57" s="1313"/>
      <c r="BW57" s="1313"/>
      <c r="BX57" s="1313">
        <v>62</v>
      </c>
      <c r="BY57" s="1313"/>
      <c r="BZ57" s="1313"/>
      <c r="CA57" s="1313"/>
      <c r="CB57" s="1313"/>
      <c r="CC57" s="1313"/>
      <c r="CD57" s="1313"/>
      <c r="CE57" s="1313"/>
      <c r="CF57" s="1313">
        <v>62.9</v>
      </c>
      <c r="CG57" s="1313"/>
      <c r="CH57" s="1313"/>
      <c r="CI57" s="1313"/>
      <c r="CJ57" s="1313"/>
      <c r="CK57" s="1313"/>
      <c r="CL57" s="1313"/>
      <c r="CM57" s="1313"/>
      <c r="CN57" s="1313">
        <v>63.4</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646</v>
      </c>
    </row>
    <row r="64" spans="1:109" ht="13.2" x14ac:dyDescent="0.2">
      <c r="B64" s="397"/>
      <c r="G64" s="404"/>
      <c r="I64" s="417"/>
      <c r="J64" s="417"/>
      <c r="K64" s="417"/>
      <c r="L64" s="417"/>
      <c r="M64" s="417"/>
      <c r="N64" s="418"/>
      <c r="AM64" s="404"/>
      <c r="AN64" s="404" t="s">
        <v>639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647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641</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582</v>
      </c>
      <c r="BQ72" s="1317"/>
      <c r="BR72" s="1317"/>
      <c r="BS72" s="1317"/>
      <c r="BT72" s="1317"/>
      <c r="BU72" s="1317"/>
      <c r="BV72" s="1317"/>
      <c r="BW72" s="1317"/>
      <c r="BX72" s="1317" t="s">
        <v>583</v>
      </c>
      <c r="BY72" s="1317"/>
      <c r="BZ72" s="1317"/>
      <c r="CA72" s="1317"/>
      <c r="CB72" s="1317"/>
      <c r="CC72" s="1317"/>
      <c r="CD72" s="1317"/>
      <c r="CE72" s="1317"/>
      <c r="CF72" s="1317" t="s">
        <v>584</v>
      </c>
      <c r="CG72" s="1317"/>
      <c r="CH72" s="1317"/>
      <c r="CI72" s="1317"/>
      <c r="CJ72" s="1317"/>
      <c r="CK72" s="1317"/>
      <c r="CL72" s="1317"/>
      <c r="CM72" s="1317"/>
      <c r="CN72" s="1317" t="s">
        <v>585</v>
      </c>
      <c r="CO72" s="1317"/>
      <c r="CP72" s="1317"/>
      <c r="CQ72" s="1317"/>
      <c r="CR72" s="1317"/>
      <c r="CS72" s="1317"/>
      <c r="CT72" s="1317"/>
      <c r="CU72" s="1317"/>
      <c r="CV72" s="1317" t="s">
        <v>586</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642</v>
      </c>
      <c r="AO73" s="1316"/>
      <c r="AP73" s="1316"/>
      <c r="AQ73" s="1316"/>
      <c r="AR73" s="1316"/>
      <c r="AS73" s="1316"/>
      <c r="AT73" s="1316"/>
      <c r="AU73" s="1316"/>
      <c r="AV73" s="1316"/>
      <c r="AW73" s="1316"/>
      <c r="AX73" s="1316"/>
      <c r="AY73" s="1316"/>
      <c r="AZ73" s="1316"/>
      <c r="BA73" s="1316"/>
      <c r="BB73" s="1316" t="s">
        <v>643</v>
      </c>
      <c r="BC73" s="1316"/>
      <c r="BD73" s="1316"/>
      <c r="BE73" s="1316"/>
      <c r="BF73" s="1316"/>
      <c r="BG73" s="1316"/>
      <c r="BH73" s="1316"/>
      <c r="BI73" s="1316"/>
      <c r="BJ73" s="1316"/>
      <c r="BK73" s="1316"/>
      <c r="BL73" s="1316"/>
      <c r="BM73" s="1316"/>
      <c r="BN73" s="1316"/>
      <c r="BO73" s="1316"/>
      <c r="BP73" s="1313">
        <v>118.3</v>
      </c>
      <c r="BQ73" s="1313"/>
      <c r="BR73" s="1313"/>
      <c r="BS73" s="1313"/>
      <c r="BT73" s="1313"/>
      <c r="BU73" s="1313"/>
      <c r="BV73" s="1313"/>
      <c r="BW73" s="1313"/>
      <c r="BX73" s="1313">
        <v>121.7</v>
      </c>
      <c r="BY73" s="1313"/>
      <c r="BZ73" s="1313"/>
      <c r="CA73" s="1313"/>
      <c r="CB73" s="1313"/>
      <c r="CC73" s="1313"/>
      <c r="CD73" s="1313"/>
      <c r="CE73" s="1313"/>
      <c r="CF73" s="1313">
        <v>120.4</v>
      </c>
      <c r="CG73" s="1313"/>
      <c r="CH73" s="1313"/>
      <c r="CI73" s="1313"/>
      <c r="CJ73" s="1313"/>
      <c r="CK73" s="1313"/>
      <c r="CL73" s="1313"/>
      <c r="CM73" s="1313"/>
      <c r="CN73" s="1313">
        <v>123.7</v>
      </c>
      <c r="CO73" s="1313"/>
      <c r="CP73" s="1313"/>
      <c r="CQ73" s="1313"/>
      <c r="CR73" s="1313"/>
      <c r="CS73" s="1313"/>
      <c r="CT73" s="1313"/>
      <c r="CU73" s="1313"/>
      <c r="CV73" s="1313">
        <v>122</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648</v>
      </c>
      <c r="BC75" s="1316"/>
      <c r="BD75" s="1316"/>
      <c r="BE75" s="1316"/>
      <c r="BF75" s="1316"/>
      <c r="BG75" s="1316"/>
      <c r="BH75" s="1316"/>
      <c r="BI75" s="1316"/>
      <c r="BJ75" s="1316"/>
      <c r="BK75" s="1316"/>
      <c r="BL75" s="1316"/>
      <c r="BM75" s="1316"/>
      <c r="BN75" s="1316"/>
      <c r="BO75" s="1316"/>
      <c r="BP75" s="1313">
        <v>7.2</v>
      </c>
      <c r="BQ75" s="1313"/>
      <c r="BR75" s="1313"/>
      <c r="BS75" s="1313"/>
      <c r="BT75" s="1313"/>
      <c r="BU75" s="1313"/>
      <c r="BV75" s="1313"/>
      <c r="BW75" s="1313"/>
      <c r="BX75" s="1313">
        <v>6.9</v>
      </c>
      <c r="BY75" s="1313"/>
      <c r="BZ75" s="1313"/>
      <c r="CA75" s="1313"/>
      <c r="CB75" s="1313"/>
      <c r="CC75" s="1313"/>
      <c r="CD75" s="1313"/>
      <c r="CE75" s="1313"/>
      <c r="CF75" s="1313">
        <v>7.3</v>
      </c>
      <c r="CG75" s="1313"/>
      <c r="CH75" s="1313"/>
      <c r="CI75" s="1313"/>
      <c r="CJ75" s="1313"/>
      <c r="CK75" s="1313"/>
      <c r="CL75" s="1313"/>
      <c r="CM75" s="1313"/>
      <c r="CN75" s="1313">
        <v>7.5</v>
      </c>
      <c r="CO75" s="1313"/>
      <c r="CP75" s="1313"/>
      <c r="CQ75" s="1313"/>
      <c r="CR75" s="1313"/>
      <c r="CS75" s="1313"/>
      <c r="CT75" s="1313"/>
      <c r="CU75" s="1313"/>
      <c r="CV75" s="1313">
        <v>8.1999999999999993</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645</v>
      </c>
      <c r="AO77" s="1317"/>
      <c r="AP77" s="1317"/>
      <c r="AQ77" s="1317"/>
      <c r="AR77" s="1317"/>
      <c r="AS77" s="1317"/>
      <c r="AT77" s="1317"/>
      <c r="AU77" s="1317"/>
      <c r="AV77" s="1317"/>
      <c r="AW77" s="1317"/>
      <c r="AX77" s="1317"/>
      <c r="AY77" s="1317"/>
      <c r="AZ77" s="1317"/>
      <c r="BA77" s="1317"/>
      <c r="BB77" s="1316" t="s">
        <v>643</v>
      </c>
      <c r="BC77" s="1316"/>
      <c r="BD77" s="1316"/>
      <c r="BE77" s="1316"/>
      <c r="BF77" s="1316"/>
      <c r="BG77" s="1316"/>
      <c r="BH77" s="1316"/>
      <c r="BI77" s="1316"/>
      <c r="BJ77" s="1316"/>
      <c r="BK77" s="1316"/>
      <c r="BL77" s="1316"/>
      <c r="BM77" s="1316"/>
      <c r="BN77" s="1316"/>
      <c r="BO77" s="1316"/>
      <c r="BP77" s="1313">
        <v>115.7</v>
      </c>
      <c r="BQ77" s="1313"/>
      <c r="BR77" s="1313"/>
      <c r="BS77" s="1313"/>
      <c r="BT77" s="1313"/>
      <c r="BU77" s="1313"/>
      <c r="BV77" s="1313"/>
      <c r="BW77" s="1313"/>
      <c r="BX77" s="1313">
        <v>106</v>
      </c>
      <c r="BY77" s="1313"/>
      <c r="BZ77" s="1313"/>
      <c r="CA77" s="1313"/>
      <c r="CB77" s="1313"/>
      <c r="CC77" s="1313"/>
      <c r="CD77" s="1313"/>
      <c r="CE77" s="1313"/>
      <c r="CF77" s="1313">
        <v>97.6</v>
      </c>
      <c r="CG77" s="1313"/>
      <c r="CH77" s="1313"/>
      <c r="CI77" s="1313"/>
      <c r="CJ77" s="1313"/>
      <c r="CK77" s="1313"/>
      <c r="CL77" s="1313"/>
      <c r="CM77" s="1313"/>
      <c r="CN77" s="1313">
        <v>91.6</v>
      </c>
      <c r="CO77" s="1313"/>
      <c r="CP77" s="1313"/>
      <c r="CQ77" s="1313"/>
      <c r="CR77" s="1313"/>
      <c r="CS77" s="1313"/>
      <c r="CT77" s="1313"/>
      <c r="CU77" s="1313"/>
      <c r="CV77" s="1313">
        <v>86</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648</v>
      </c>
      <c r="BC79" s="1316"/>
      <c r="BD79" s="1316"/>
      <c r="BE79" s="1316"/>
      <c r="BF79" s="1316"/>
      <c r="BG79" s="1316"/>
      <c r="BH79" s="1316"/>
      <c r="BI79" s="1316"/>
      <c r="BJ79" s="1316"/>
      <c r="BK79" s="1316"/>
      <c r="BL79" s="1316"/>
      <c r="BM79" s="1316"/>
      <c r="BN79" s="1316"/>
      <c r="BO79" s="1316"/>
      <c r="BP79" s="1313">
        <v>10.3</v>
      </c>
      <c r="BQ79" s="1313"/>
      <c r="BR79" s="1313"/>
      <c r="BS79" s="1313"/>
      <c r="BT79" s="1313"/>
      <c r="BU79" s="1313"/>
      <c r="BV79" s="1313"/>
      <c r="BW79" s="1313"/>
      <c r="BX79" s="1313">
        <v>9</v>
      </c>
      <c r="BY79" s="1313"/>
      <c r="BZ79" s="1313"/>
      <c r="CA79" s="1313"/>
      <c r="CB79" s="1313"/>
      <c r="CC79" s="1313"/>
      <c r="CD79" s="1313"/>
      <c r="CE79" s="1313"/>
      <c r="CF79" s="1313">
        <v>8</v>
      </c>
      <c r="CG79" s="1313"/>
      <c r="CH79" s="1313"/>
      <c r="CI79" s="1313"/>
      <c r="CJ79" s="1313"/>
      <c r="CK79" s="1313"/>
      <c r="CL79" s="1313"/>
      <c r="CM79" s="1313"/>
      <c r="CN79" s="1313">
        <v>7.3</v>
      </c>
      <c r="CO79" s="1313"/>
      <c r="CP79" s="1313"/>
      <c r="CQ79" s="1313"/>
      <c r="CR79" s="1313"/>
      <c r="CS79" s="1313"/>
      <c r="CT79" s="1313"/>
      <c r="CU79" s="1313"/>
      <c r="CV79" s="1313">
        <v>7.3</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wTnW73kl7l07iVfAnWcRHdGaUXZxxA1yiWQeaUgS96/LwlCrB3l1HTS1d8m4E+NppKlol8pNP76yCReSwqAGQ==" saltValue="Te4HJrETc0qg+8wkV4tJ7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529</v>
      </c>
    </row>
  </sheetData>
  <sheetProtection algorithmName="SHA-512" hashValue="AnSYPVochNpe7HloLyZgzcP69v3yKLAx7YjCYjoKcJa0ASqjEFuVdn/7zixk+RDWD8ecXm8Y9zSp1J4g0xKhKA==" saltValue="LbtYzQddWdEQzNjRwUvN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529</v>
      </c>
    </row>
  </sheetData>
  <sheetProtection algorithmName="SHA-512" hashValue="iL1aYx8Zl39pqpfkwmluRacjD2d/Ssw4akO54v+1yOnd504LxGGjxplG8JvNwPYxygbgSYtvK1pfrN7GcybF+g==" saltValue="ELPoy+X/F0dOFuCfgBae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579</v>
      </c>
      <c r="G2" s="157"/>
      <c r="H2" s="158"/>
    </row>
    <row r="3" spans="1:8" x14ac:dyDescent="0.2">
      <c r="A3" s="154" t="s">
        <v>572</v>
      </c>
      <c r="B3" s="159"/>
      <c r="C3" s="160"/>
      <c r="D3" s="161">
        <v>52284</v>
      </c>
      <c r="E3" s="162"/>
      <c r="F3" s="163">
        <v>51684</v>
      </c>
      <c r="G3" s="164"/>
      <c r="H3" s="165"/>
    </row>
    <row r="4" spans="1:8" x14ac:dyDescent="0.2">
      <c r="A4" s="166"/>
      <c r="B4" s="167"/>
      <c r="C4" s="168"/>
      <c r="D4" s="169">
        <v>27528</v>
      </c>
      <c r="E4" s="170"/>
      <c r="F4" s="171">
        <v>26671</v>
      </c>
      <c r="G4" s="172"/>
      <c r="H4" s="173"/>
    </row>
    <row r="5" spans="1:8" x14ac:dyDescent="0.2">
      <c r="A5" s="154" t="s">
        <v>574</v>
      </c>
      <c r="B5" s="159"/>
      <c r="C5" s="160"/>
      <c r="D5" s="161">
        <v>64969</v>
      </c>
      <c r="E5" s="162"/>
      <c r="F5" s="163">
        <v>52897</v>
      </c>
      <c r="G5" s="164"/>
      <c r="H5" s="165"/>
    </row>
    <row r="6" spans="1:8" x14ac:dyDescent="0.2">
      <c r="A6" s="166"/>
      <c r="B6" s="167"/>
      <c r="C6" s="168"/>
      <c r="D6" s="169">
        <v>37667</v>
      </c>
      <c r="E6" s="170"/>
      <c r="F6" s="171">
        <v>27013</v>
      </c>
      <c r="G6" s="172"/>
      <c r="H6" s="173"/>
    </row>
    <row r="7" spans="1:8" x14ac:dyDescent="0.2">
      <c r="A7" s="154" t="s">
        <v>575</v>
      </c>
      <c r="B7" s="159"/>
      <c r="C7" s="160"/>
      <c r="D7" s="161">
        <v>61625</v>
      </c>
      <c r="E7" s="162"/>
      <c r="F7" s="163">
        <v>54945</v>
      </c>
      <c r="G7" s="164"/>
      <c r="H7" s="165"/>
    </row>
    <row r="8" spans="1:8" x14ac:dyDescent="0.2">
      <c r="A8" s="166"/>
      <c r="B8" s="167"/>
      <c r="C8" s="168"/>
      <c r="D8" s="169">
        <v>32955</v>
      </c>
      <c r="E8" s="170"/>
      <c r="F8" s="171">
        <v>29293</v>
      </c>
      <c r="G8" s="172"/>
      <c r="H8" s="173"/>
    </row>
    <row r="9" spans="1:8" x14ac:dyDescent="0.2">
      <c r="A9" s="154" t="s">
        <v>576</v>
      </c>
      <c r="B9" s="159"/>
      <c r="C9" s="160"/>
      <c r="D9" s="161">
        <v>57934</v>
      </c>
      <c r="E9" s="162"/>
      <c r="F9" s="163">
        <v>57132</v>
      </c>
      <c r="G9" s="164"/>
      <c r="H9" s="165"/>
    </row>
    <row r="10" spans="1:8" x14ac:dyDescent="0.2">
      <c r="A10" s="166"/>
      <c r="B10" s="167"/>
      <c r="C10" s="168"/>
      <c r="D10" s="169">
        <v>30196</v>
      </c>
      <c r="E10" s="170"/>
      <c r="F10" s="171">
        <v>30126</v>
      </c>
      <c r="G10" s="172"/>
      <c r="H10" s="173"/>
    </row>
    <row r="11" spans="1:8" x14ac:dyDescent="0.2">
      <c r="A11" s="154" t="s">
        <v>577</v>
      </c>
      <c r="B11" s="159"/>
      <c r="C11" s="160"/>
      <c r="D11" s="161">
        <v>71795</v>
      </c>
      <c r="E11" s="162"/>
      <c r="F11" s="163">
        <v>58766</v>
      </c>
      <c r="G11" s="164"/>
      <c r="H11" s="165"/>
    </row>
    <row r="12" spans="1:8" x14ac:dyDescent="0.2">
      <c r="A12" s="166"/>
      <c r="B12" s="167"/>
      <c r="C12" s="174"/>
      <c r="D12" s="169">
        <v>41675</v>
      </c>
      <c r="E12" s="170"/>
      <c r="F12" s="171">
        <v>29363</v>
      </c>
      <c r="G12" s="172"/>
      <c r="H12" s="173"/>
    </row>
    <row r="13" spans="1:8" x14ac:dyDescent="0.2">
      <c r="A13" s="154"/>
      <c r="B13" s="159"/>
      <c r="C13" s="175"/>
      <c r="D13" s="176">
        <v>61721</v>
      </c>
      <c r="E13" s="177"/>
      <c r="F13" s="178">
        <v>55085</v>
      </c>
      <c r="G13" s="179"/>
      <c r="H13" s="165"/>
    </row>
    <row r="14" spans="1:8" x14ac:dyDescent="0.2">
      <c r="A14" s="166"/>
      <c r="B14" s="167"/>
      <c r="C14" s="168"/>
      <c r="D14" s="169">
        <v>34004</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0.18</v>
      </c>
      <c r="C19" s="180">
        <f>ROUND(VALUE(SUBSTITUTE(実質収支比率等に係る経年分析!G$48,"▲","-")),2)</f>
        <v>0.2</v>
      </c>
      <c r="D19" s="180">
        <f>ROUND(VALUE(SUBSTITUTE(実質収支比率等に係る経年分析!H$48,"▲","-")),2)</f>
        <v>0.17</v>
      </c>
      <c r="E19" s="180">
        <f>ROUND(VALUE(SUBSTITUTE(実質収支比率等に係る経年分析!I$48,"▲","-")),2)</f>
        <v>0.12</v>
      </c>
      <c r="F19" s="180">
        <f>ROUND(VALUE(SUBSTITUTE(実質収支比率等に係る経年分析!J$48,"▲","-")),2)</f>
        <v>0.14000000000000001</v>
      </c>
    </row>
    <row r="20" spans="1:11" x14ac:dyDescent="0.2">
      <c r="A20" s="180" t="s">
        <v>55</v>
      </c>
      <c r="B20" s="180">
        <f>ROUND(VALUE(SUBSTITUTE(実質収支比率等に係る経年分析!F$47,"▲","-")),2)</f>
        <v>1.73</v>
      </c>
      <c r="C20" s="180">
        <f>ROUND(VALUE(SUBSTITUTE(実質収支比率等に係る経年分析!G$47,"▲","-")),2)</f>
        <v>1.57</v>
      </c>
      <c r="D20" s="180">
        <f>ROUND(VALUE(SUBSTITUTE(実質収支比率等に係る経年分析!H$47,"▲","-")),2)</f>
        <v>1.66</v>
      </c>
      <c r="E20" s="180">
        <f>ROUND(VALUE(SUBSTITUTE(実質収支比率等に係る経年分析!I$47,"▲","-")),2)</f>
        <v>1.71</v>
      </c>
      <c r="F20" s="180">
        <f>ROUND(VALUE(SUBSTITUTE(実質収支比率等に係る経年分析!J$47,"▲","-")),2)</f>
        <v>1.7</v>
      </c>
    </row>
    <row r="21" spans="1:11" x14ac:dyDescent="0.2">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7.0000000000000007E-2</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0</v>
      </c>
      <c r="F21" s="180">
        <f>IF(ISNUMBER(VALUE(SUBSTITUTE(実質収支比率等に係る経年分析!J$49,"▲","-"))),ROUND(VALUE(SUBSTITUTE(実質収支比率等に係る経年分析!J$49,"▲","-")),2),NA())</f>
        <v>0.04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0.06</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一般会計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墓地整備事業特別会計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港湾整備事業特別会計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2">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2">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4.2300000000000004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63398</v>
      </c>
      <c r="E42" s="182"/>
      <c r="F42" s="182"/>
      <c r="G42" s="182">
        <f>'実質公債費比率（分子）の構造'!L$52</f>
        <v>62722</v>
      </c>
      <c r="H42" s="182"/>
      <c r="I42" s="182"/>
      <c r="J42" s="182">
        <f>'実質公債費比率（分子）の構造'!M$52</f>
        <v>61001</v>
      </c>
      <c r="K42" s="182"/>
      <c r="L42" s="182"/>
      <c r="M42" s="182">
        <f>'実質公債費比率（分子）の構造'!N$52</f>
        <v>62458</v>
      </c>
      <c r="N42" s="182"/>
      <c r="O42" s="182"/>
      <c r="P42" s="182">
        <f>'実質公債費比率（分子）の構造'!O$52</f>
        <v>59781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1175</v>
      </c>
      <c r="C44" s="182"/>
      <c r="D44" s="182"/>
      <c r="E44" s="182">
        <f>'実質公債費比率（分子）の構造'!L$50</f>
        <v>1124</v>
      </c>
      <c r="F44" s="182"/>
      <c r="G44" s="182"/>
      <c r="H44" s="182">
        <f>'実質公債費比率（分子）の構造'!M$50</f>
        <v>1779</v>
      </c>
      <c r="I44" s="182"/>
      <c r="J44" s="182"/>
      <c r="K44" s="182">
        <f>'実質公債費比率（分子）の構造'!N$50</f>
        <v>1840</v>
      </c>
      <c r="L44" s="182"/>
      <c r="M44" s="182"/>
      <c r="N44" s="182">
        <f>'実質公債費比率（分子）の構造'!O$50</f>
        <v>1721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13622</v>
      </c>
      <c r="C46" s="182"/>
      <c r="D46" s="182"/>
      <c r="E46" s="182">
        <f>'実質公債費比率（分子）の構造'!L$48</f>
        <v>13192</v>
      </c>
      <c r="F46" s="182"/>
      <c r="G46" s="182"/>
      <c r="H46" s="182">
        <f>'実質公債費比率（分子）の構造'!M$48</f>
        <v>12613</v>
      </c>
      <c r="I46" s="182"/>
      <c r="J46" s="182"/>
      <c r="K46" s="182">
        <f>'実質公債費比率（分子）の構造'!N$48</f>
        <v>12783</v>
      </c>
      <c r="L46" s="182"/>
      <c r="M46" s="182"/>
      <c r="N46" s="182">
        <f>'実質公債費比率（分子）の構造'!O$48</f>
        <v>12856</v>
      </c>
      <c r="O46" s="182"/>
      <c r="P46" s="182"/>
    </row>
    <row r="47" spans="1:16" x14ac:dyDescent="0.2">
      <c r="A47" s="182" t="s">
        <v>68</v>
      </c>
      <c r="B47" s="182">
        <f>'実質公債費比率（分子）の構造'!K$47</f>
        <v>40690</v>
      </c>
      <c r="C47" s="182"/>
      <c r="D47" s="182"/>
      <c r="E47" s="182">
        <f>'実質公債費比率（分子）の構造'!L$47</f>
        <v>42112</v>
      </c>
      <c r="F47" s="182"/>
      <c r="G47" s="182"/>
      <c r="H47" s="182">
        <f>'実質公債費比率（分子）の構造'!M$47</f>
        <v>43035</v>
      </c>
      <c r="I47" s="182"/>
      <c r="J47" s="182"/>
      <c r="K47" s="182">
        <f>'実質公債費比率（分子）の構造'!N$47</f>
        <v>43724</v>
      </c>
      <c r="L47" s="182"/>
      <c r="M47" s="182"/>
      <c r="N47" s="182">
        <f>'実質公債費比率（分子）の構造'!O$47</f>
        <v>42506</v>
      </c>
      <c r="O47" s="182"/>
      <c r="P47" s="182"/>
    </row>
    <row r="48" spans="1:16" x14ac:dyDescent="0.2">
      <c r="A48" s="182" t="s">
        <v>69</v>
      </c>
      <c r="B48" s="182">
        <f>'実質公債費比率（分子）の構造'!K$46</f>
        <v>785</v>
      </c>
      <c r="C48" s="182"/>
      <c r="D48" s="182"/>
      <c r="E48" s="182">
        <f>'実質公債費比率（分子）の構造'!L$46</f>
        <v>831</v>
      </c>
      <c r="F48" s="182"/>
      <c r="G48" s="182"/>
      <c r="H48" s="182">
        <f>'実質公債費比率（分子）の構造'!M$46</f>
        <v>3071</v>
      </c>
      <c r="I48" s="182"/>
      <c r="J48" s="182"/>
      <c r="K48" s="182">
        <f>'実質公債費比率（分子）の構造'!N$46</f>
        <v>5896</v>
      </c>
      <c r="L48" s="182"/>
      <c r="M48" s="182"/>
      <c r="N48" s="182">
        <f>'実質公債費比率（分子）の構造'!O$46</f>
        <v>7984</v>
      </c>
      <c r="O48" s="182"/>
      <c r="P48" s="182"/>
    </row>
    <row r="49" spans="1:16" x14ac:dyDescent="0.2">
      <c r="A49" s="182" t="s">
        <v>70</v>
      </c>
      <c r="B49" s="182">
        <f>'実質公債費比率（分子）の構造'!K$45</f>
        <v>27659</v>
      </c>
      <c r="C49" s="182"/>
      <c r="D49" s="182"/>
      <c r="E49" s="182">
        <f>'実質公債費比率（分子）の構造'!L$45</f>
        <v>26574</v>
      </c>
      <c r="F49" s="182"/>
      <c r="G49" s="182"/>
      <c r="H49" s="182">
        <f>'実質公債費比率（分子）の構造'!M$45</f>
        <v>26386</v>
      </c>
      <c r="I49" s="182"/>
      <c r="J49" s="182"/>
      <c r="K49" s="182">
        <f>'実質公債費比率（分子）の構造'!N$45</f>
        <v>24926</v>
      </c>
      <c r="L49" s="182"/>
      <c r="M49" s="182"/>
      <c r="N49" s="182">
        <f>'実質公債費比率（分子）の構造'!O$45</f>
        <v>25286</v>
      </c>
      <c r="O49" s="182"/>
      <c r="P49" s="182"/>
    </row>
    <row r="50" spans="1:16" x14ac:dyDescent="0.2">
      <c r="A50" s="182" t="s">
        <v>71</v>
      </c>
      <c r="B50" s="182" t="e">
        <f>NA()</f>
        <v>#N/A</v>
      </c>
      <c r="C50" s="182">
        <f>IF(ISNUMBER('実質公債費比率（分子）の構造'!K$53),'実質公債費比率（分子）の構造'!K$53,NA())</f>
        <v>20533</v>
      </c>
      <c r="D50" s="182" t="e">
        <f>NA()</f>
        <v>#N/A</v>
      </c>
      <c r="E50" s="182" t="e">
        <f>NA()</f>
        <v>#N/A</v>
      </c>
      <c r="F50" s="182">
        <f>IF(ISNUMBER('実質公債費比率（分子）の構造'!L$53),'実質公債費比率（分子）の構造'!L$53,NA())</f>
        <v>21111</v>
      </c>
      <c r="G50" s="182" t="e">
        <f>NA()</f>
        <v>#N/A</v>
      </c>
      <c r="H50" s="182" t="e">
        <f>NA()</f>
        <v>#N/A</v>
      </c>
      <c r="I50" s="182">
        <f>IF(ISNUMBER('実質公債費比率（分子）の構造'!M$53),'実質公債費比率（分子）の構造'!M$53,NA())</f>
        <v>25883</v>
      </c>
      <c r="J50" s="182" t="e">
        <f>NA()</f>
        <v>#N/A</v>
      </c>
      <c r="K50" s="182" t="e">
        <f>NA()</f>
        <v>#N/A</v>
      </c>
      <c r="L50" s="182">
        <f>IF(ISNUMBER('実質公債費比率（分子）の構造'!N$53),'実質公債費比率（分子）の構造'!N$53,NA())</f>
        <v>26711</v>
      </c>
      <c r="M50" s="182" t="e">
        <f>NA()</f>
        <v>#N/A</v>
      </c>
      <c r="N50" s="182" t="e">
        <f>NA()</f>
        <v>#N/A</v>
      </c>
      <c r="O50" s="182">
        <f>IF(ISNUMBER('実質公債費比率（分子）の構造'!O$53),'実質公債費比率（分子）の構造'!O$53,NA())</f>
        <v>30572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485164</v>
      </c>
      <c r="E56" s="181"/>
      <c r="F56" s="181"/>
      <c r="G56" s="181">
        <f>'将来負担比率（分子）の構造'!J$52</f>
        <v>459442</v>
      </c>
      <c r="H56" s="181"/>
      <c r="I56" s="181"/>
      <c r="J56" s="181">
        <f>'将来負担比率（分子）の構造'!K$52</f>
        <v>437760</v>
      </c>
      <c r="K56" s="181"/>
      <c r="L56" s="181"/>
      <c r="M56" s="181">
        <f>'将来負担比率（分子）の構造'!L$52</f>
        <v>417670</v>
      </c>
      <c r="N56" s="181"/>
      <c r="O56" s="181"/>
      <c r="P56" s="181">
        <f>'将来負担比率（分子）の構造'!M$52</f>
        <v>396619</v>
      </c>
    </row>
    <row r="57" spans="1:16" x14ac:dyDescent="0.2">
      <c r="A57" s="181" t="s">
        <v>42</v>
      </c>
      <c r="B57" s="181"/>
      <c r="C57" s="181"/>
      <c r="D57" s="181">
        <f>'将来負担比率（分子）の構造'!I$51</f>
        <v>264585</v>
      </c>
      <c r="E57" s="181"/>
      <c r="F57" s="181"/>
      <c r="G57" s="181">
        <f>'将来負担比率（分子）の構造'!J$51</f>
        <v>250365</v>
      </c>
      <c r="H57" s="181"/>
      <c r="I57" s="181"/>
      <c r="J57" s="181">
        <f>'将来負担比率（分子）の構造'!K$51</f>
        <v>247958</v>
      </c>
      <c r="K57" s="181"/>
      <c r="L57" s="181"/>
      <c r="M57" s="181">
        <f>'将来負担比率（分子）の構造'!L$51</f>
        <v>244740</v>
      </c>
      <c r="N57" s="181"/>
      <c r="O57" s="181"/>
      <c r="P57" s="181">
        <f>'将来負担比率（分子）の構造'!M$51</f>
        <v>265157</v>
      </c>
    </row>
    <row r="58" spans="1:16" x14ac:dyDescent="0.2">
      <c r="A58" s="181" t="s">
        <v>41</v>
      </c>
      <c r="B58" s="181"/>
      <c r="C58" s="181"/>
      <c r="D58" s="181">
        <f>'将来負担比率（分子）の構造'!I$50</f>
        <v>227690</v>
      </c>
      <c r="E58" s="181"/>
      <c r="F58" s="181"/>
      <c r="G58" s="181">
        <f>'将来負担比率（分子）の構造'!J$50</f>
        <v>234155</v>
      </c>
      <c r="H58" s="181"/>
      <c r="I58" s="181"/>
      <c r="J58" s="181">
        <f>'将来負担比率（分子）の構造'!K$50</f>
        <v>238846</v>
      </c>
      <c r="K58" s="181"/>
      <c r="L58" s="181"/>
      <c r="M58" s="181">
        <f>'将来負担比率（分子）の構造'!L$50</f>
        <v>221716</v>
      </c>
      <c r="N58" s="181"/>
      <c r="O58" s="181"/>
      <c r="P58" s="181">
        <f>'将来負担比率（分子）の構造'!M$50</f>
        <v>220192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262</v>
      </c>
      <c r="C61" s="181"/>
      <c r="D61" s="181"/>
      <c r="E61" s="181">
        <f>'将来負担比率（分子）の構造'!J$46</f>
        <v>130</v>
      </c>
      <c r="F61" s="181"/>
      <c r="G61" s="181"/>
      <c r="H61" s="181">
        <f>'将来負担比率（分子）の構造'!K$46</f>
        <v>93</v>
      </c>
      <c r="I61" s="181"/>
      <c r="J61" s="181"/>
      <c r="K61" s="181">
        <f>'将来負担比率（分子）の構造'!L$46</f>
        <v>67</v>
      </c>
      <c r="L61" s="181"/>
      <c r="M61" s="181"/>
      <c r="N61" s="181">
        <f>'将来負担比率（分子）の構造'!M$46</f>
        <v>37</v>
      </c>
      <c r="O61" s="181"/>
      <c r="P61" s="181"/>
    </row>
    <row r="62" spans="1:16" x14ac:dyDescent="0.2">
      <c r="A62" s="181" t="s">
        <v>35</v>
      </c>
      <c r="B62" s="181">
        <f>'将来負担比率（分子）の構造'!I$45</f>
        <v>73234</v>
      </c>
      <c r="C62" s="181"/>
      <c r="D62" s="181"/>
      <c r="E62" s="181">
        <f>'将来負担比率（分子）の構造'!J$45</f>
        <v>105548</v>
      </c>
      <c r="F62" s="181"/>
      <c r="G62" s="181"/>
      <c r="H62" s="181">
        <f>'将来負担比率（分子）の構造'!K$45</f>
        <v>101660</v>
      </c>
      <c r="I62" s="181"/>
      <c r="J62" s="181"/>
      <c r="K62" s="181">
        <f>'将来負担比率（分子）の構造'!L$45</f>
        <v>101461</v>
      </c>
      <c r="L62" s="181"/>
      <c r="M62" s="181"/>
      <c r="N62" s="181">
        <f>'将来負担比率（分子）の構造'!M$45</f>
        <v>101065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156351</v>
      </c>
      <c r="C64" s="181"/>
      <c r="D64" s="181"/>
      <c r="E64" s="181">
        <f>'将来負担比率（分子）の構造'!J$43</f>
        <v>142358</v>
      </c>
      <c r="F64" s="181"/>
      <c r="G64" s="181"/>
      <c r="H64" s="181">
        <f>'将来負担比率（分子）の構造'!K$43</f>
        <v>141684</v>
      </c>
      <c r="I64" s="181"/>
      <c r="J64" s="181"/>
      <c r="K64" s="181">
        <f>'将来負担比率（分子）の構造'!L$43</f>
        <v>142593</v>
      </c>
      <c r="L64" s="181"/>
      <c r="M64" s="181"/>
      <c r="N64" s="181">
        <f>'将来負担比率（分子）の構造'!M$43</f>
        <v>149402</v>
      </c>
      <c r="O64" s="181"/>
      <c r="P64" s="181"/>
    </row>
    <row r="65" spans="1:16" x14ac:dyDescent="0.2">
      <c r="A65" s="181" t="s">
        <v>32</v>
      </c>
      <c r="B65" s="181">
        <f>'将来負担比率（分子）の構造'!I$42</f>
        <v>34475</v>
      </c>
      <c r="C65" s="181"/>
      <c r="D65" s="181"/>
      <c r="E65" s="181">
        <f>'将来負担比率（分子）の構造'!J$42</f>
        <v>29343</v>
      </c>
      <c r="F65" s="181"/>
      <c r="G65" s="181"/>
      <c r="H65" s="181">
        <f>'将来負担比率（分子）の構造'!K$42</f>
        <v>26270</v>
      </c>
      <c r="I65" s="181"/>
      <c r="J65" s="181"/>
      <c r="K65" s="181">
        <f>'将来負担比率（分子）の構造'!L$42</f>
        <v>23683</v>
      </c>
      <c r="L65" s="181"/>
      <c r="M65" s="181"/>
      <c r="N65" s="181">
        <f>'将来負担比率（分子）の構造'!M$42</f>
        <v>21078</v>
      </c>
      <c r="O65" s="181"/>
      <c r="P65" s="181"/>
    </row>
    <row r="66" spans="1:16" x14ac:dyDescent="0.2">
      <c r="A66" s="181" t="s">
        <v>31</v>
      </c>
      <c r="B66" s="181">
        <f>'将来負担比率（分子）の構造'!I$41</f>
        <v>1035000</v>
      </c>
      <c r="C66" s="181"/>
      <c r="D66" s="181"/>
      <c r="E66" s="181">
        <f>'将来負担比率（分子）の構造'!J$41</f>
        <v>1053471</v>
      </c>
      <c r="F66" s="181"/>
      <c r="G66" s="181"/>
      <c r="H66" s="181">
        <f>'将来負担比率（分子）の構造'!K$41</f>
        <v>1049364</v>
      </c>
      <c r="I66" s="181"/>
      <c r="J66" s="181"/>
      <c r="K66" s="181">
        <f>'将来負担比率（分子）の構造'!L$41</f>
        <v>1028266</v>
      </c>
      <c r="L66" s="181"/>
      <c r="M66" s="181"/>
      <c r="N66" s="181">
        <f>'将来負担比率（分子）の構造'!M$41</f>
        <v>1031630</v>
      </c>
      <c r="O66" s="181"/>
      <c r="P66" s="181"/>
    </row>
    <row r="67" spans="1:16" x14ac:dyDescent="0.2">
      <c r="A67" s="181" t="s">
        <v>75</v>
      </c>
      <c r="B67" s="181" t="e">
        <f>NA()</f>
        <v>#N/A</v>
      </c>
      <c r="C67" s="181">
        <f>IF(ISNUMBER('将来負担比率（分子）の構造'!I$53), IF('将来負担比率（分子）の構造'!I$53 &lt; 0, 0, '将来負担比率（分子）の構造'!I$53), NA())</f>
        <v>321884</v>
      </c>
      <c r="D67" s="181" t="e">
        <f>NA()</f>
        <v>#N/A</v>
      </c>
      <c r="E67" s="181" t="e">
        <f>NA()</f>
        <v>#N/A</v>
      </c>
      <c r="F67" s="181">
        <f>IF(ISNUMBER('将来負担比率（分子）の構造'!J$53), IF('将来負担比率（分子）の構造'!J$53 &lt; 0, 0, '将来負担比率（分子）の構造'!J$53), NA())</f>
        <v>386888</v>
      </c>
      <c r="G67" s="181" t="e">
        <f>NA()</f>
        <v>#N/A</v>
      </c>
      <c r="H67" s="181" t="e">
        <f>NA()</f>
        <v>#N/A</v>
      </c>
      <c r="I67" s="181">
        <f>IF(ISNUMBER('将来負担比率（分子）の構造'!K$53), IF('将来負担比率（分子）の構造'!K$53 &lt; 0, 0, '将来負担比率（分子）の構造'!K$53), NA())</f>
        <v>394508</v>
      </c>
      <c r="J67" s="181" t="e">
        <f>NA()</f>
        <v>#N/A</v>
      </c>
      <c r="K67" s="181" t="e">
        <f>NA()</f>
        <v>#N/A</v>
      </c>
      <c r="L67" s="181">
        <f>IF(ISNUMBER('将来負担比率（分子）の構造'!L$53), IF('将来負担比率（分子）の構造'!L$53 &lt; 0, 0, '将来負担比率（分子）の構造'!L$53), NA())</f>
        <v>411946</v>
      </c>
      <c r="M67" s="181" t="e">
        <f>NA()</f>
        <v>#N/A</v>
      </c>
      <c r="N67" s="181" t="e">
        <f>NA()</f>
        <v>#N/A</v>
      </c>
      <c r="O67" s="181">
        <f>IF(ISNUMBER('将来負担比率（分子）の構造'!M$53), IF('将来負担比率（分子）の構造'!M$53 &lt; 0, 0, '将来負担比率（分子）の構造'!M$53), NA())</f>
        <v>421244</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6121</v>
      </c>
      <c r="C72" s="185">
        <f>基金残高に係る経年分析!G55</f>
        <v>6384</v>
      </c>
      <c r="D72" s="185">
        <f>基金残高に係る経年分析!H55</f>
        <v>6524</v>
      </c>
    </row>
    <row r="73" spans="1:16" x14ac:dyDescent="0.2">
      <c r="A73" s="184" t="s">
        <v>78</v>
      </c>
      <c r="B73" s="185">
        <f>基金残高に係る経年分析!F56</f>
        <v>839</v>
      </c>
      <c r="C73" s="185">
        <f>基金残高に係る経年分析!G56</f>
        <v>1124</v>
      </c>
      <c r="D73" s="185">
        <f>基金残高に係る経年分析!H56</f>
        <v>1460</v>
      </c>
    </row>
    <row r="74" spans="1:16" x14ac:dyDescent="0.2">
      <c r="A74" s="184" t="s">
        <v>79</v>
      </c>
      <c r="B74" s="185">
        <f>基金残高に係る経年分析!F57</f>
        <v>22315</v>
      </c>
      <c r="C74" s="185">
        <f>基金残高に係る経年分析!G57</f>
        <v>23206</v>
      </c>
      <c r="D74" s="185">
        <f>基金残高に係る経年分析!H57</f>
        <v>23320</v>
      </c>
    </row>
  </sheetData>
  <sheetProtection algorithmName="SHA-512" hashValue="Ryt3JRqanbZ48wothjGApYtZmgO6AzSaE0E8a9DRYCVwOyFXW9/8M4+u9K0U4z4io56pr19Dpx/gZGZTnZotDA==" saltValue="lzQhVLi5EN3swlgkCsy0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365387980</v>
      </c>
      <c r="S5" s="675"/>
      <c r="T5" s="675"/>
      <c r="U5" s="675"/>
      <c r="V5" s="675"/>
      <c r="W5" s="675"/>
      <c r="X5" s="675"/>
      <c r="Y5" s="676"/>
      <c r="Z5" s="677">
        <v>40.299999999999997</v>
      </c>
      <c r="AA5" s="677"/>
      <c r="AB5" s="677"/>
      <c r="AC5" s="677"/>
      <c r="AD5" s="678">
        <v>338607748</v>
      </c>
      <c r="AE5" s="678"/>
      <c r="AF5" s="678"/>
      <c r="AG5" s="678"/>
      <c r="AH5" s="678"/>
      <c r="AI5" s="678"/>
      <c r="AJ5" s="678"/>
      <c r="AK5" s="678"/>
      <c r="AL5" s="679">
        <v>87.1</v>
      </c>
      <c r="AM5" s="680"/>
      <c r="AN5" s="680"/>
      <c r="AO5" s="681"/>
      <c r="AP5" s="671" t="s">
        <v>225</v>
      </c>
      <c r="AQ5" s="672"/>
      <c r="AR5" s="672"/>
      <c r="AS5" s="672"/>
      <c r="AT5" s="672"/>
      <c r="AU5" s="672"/>
      <c r="AV5" s="672"/>
      <c r="AW5" s="672"/>
      <c r="AX5" s="672"/>
      <c r="AY5" s="672"/>
      <c r="AZ5" s="672"/>
      <c r="BA5" s="672"/>
      <c r="BB5" s="672"/>
      <c r="BC5" s="672"/>
      <c r="BD5" s="672"/>
      <c r="BE5" s="672"/>
      <c r="BF5" s="673"/>
      <c r="BG5" s="685">
        <v>329723261</v>
      </c>
      <c r="BH5" s="686"/>
      <c r="BI5" s="686"/>
      <c r="BJ5" s="686"/>
      <c r="BK5" s="686"/>
      <c r="BL5" s="686"/>
      <c r="BM5" s="686"/>
      <c r="BN5" s="687"/>
      <c r="BO5" s="688">
        <v>90.2</v>
      </c>
      <c r="BP5" s="688"/>
      <c r="BQ5" s="688"/>
      <c r="BR5" s="688"/>
      <c r="BS5" s="689">
        <v>1282886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2977793</v>
      </c>
      <c r="S6" s="686"/>
      <c r="T6" s="686"/>
      <c r="U6" s="686"/>
      <c r="V6" s="686"/>
      <c r="W6" s="686"/>
      <c r="X6" s="686"/>
      <c r="Y6" s="687"/>
      <c r="Z6" s="688">
        <v>0.3</v>
      </c>
      <c r="AA6" s="688"/>
      <c r="AB6" s="688"/>
      <c r="AC6" s="688"/>
      <c r="AD6" s="689">
        <v>2977793</v>
      </c>
      <c r="AE6" s="689"/>
      <c r="AF6" s="689"/>
      <c r="AG6" s="689"/>
      <c r="AH6" s="689"/>
      <c r="AI6" s="689"/>
      <c r="AJ6" s="689"/>
      <c r="AK6" s="689"/>
      <c r="AL6" s="690">
        <v>0.8</v>
      </c>
      <c r="AM6" s="691"/>
      <c r="AN6" s="691"/>
      <c r="AO6" s="692"/>
      <c r="AP6" s="682" t="s">
        <v>230</v>
      </c>
      <c r="AQ6" s="683"/>
      <c r="AR6" s="683"/>
      <c r="AS6" s="683"/>
      <c r="AT6" s="683"/>
      <c r="AU6" s="683"/>
      <c r="AV6" s="683"/>
      <c r="AW6" s="683"/>
      <c r="AX6" s="683"/>
      <c r="AY6" s="683"/>
      <c r="AZ6" s="683"/>
      <c r="BA6" s="683"/>
      <c r="BB6" s="683"/>
      <c r="BC6" s="683"/>
      <c r="BD6" s="683"/>
      <c r="BE6" s="683"/>
      <c r="BF6" s="684"/>
      <c r="BG6" s="685">
        <v>329723261</v>
      </c>
      <c r="BH6" s="686"/>
      <c r="BI6" s="686"/>
      <c r="BJ6" s="686"/>
      <c r="BK6" s="686"/>
      <c r="BL6" s="686"/>
      <c r="BM6" s="686"/>
      <c r="BN6" s="687"/>
      <c r="BO6" s="688">
        <v>90.2</v>
      </c>
      <c r="BP6" s="688"/>
      <c r="BQ6" s="688"/>
      <c r="BR6" s="688"/>
      <c r="BS6" s="689">
        <v>1282886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1713813</v>
      </c>
      <c r="CS6" s="686"/>
      <c r="CT6" s="686"/>
      <c r="CU6" s="686"/>
      <c r="CV6" s="686"/>
      <c r="CW6" s="686"/>
      <c r="CX6" s="686"/>
      <c r="CY6" s="687"/>
      <c r="CZ6" s="679">
        <v>0.2</v>
      </c>
      <c r="DA6" s="680"/>
      <c r="DB6" s="680"/>
      <c r="DC6" s="699"/>
      <c r="DD6" s="694" t="s">
        <v>138</v>
      </c>
      <c r="DE6" s="686"/>
      <c r="DF6" s="686"/>
      <c r="DG6" s="686"/>
      <c r="DH6" s="686"/>
      <c r="DI6" s="686"/>
      <c r="DJ6" s="686"/>
      <c r="DK6" s="686"/>
      <c r="DL6" s="686"/>
      <c r="DM6" s="686"/>
      <c r="DN6" s="686"/>
      <c r="DO6" s="686"/>
      <c r="DP6" s="687"/>
      <c r="DQ6" s="694">
        <v>1713784</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182341</v>
      </c>
      <c r="S7" s="686"/>
      <c r="T7" s="686"/>
      <c r="U7" s="686"/>
      <c r="V7" s="686"/>
      <c r="W7" s="686"/>
      <c r="X7" s="686"/>
      <c r="Y7" s="687"/>
      <c r="Z7" s="688">
        <v>0</v>
      </c>
      <c r="AA7" s="688"/>
      <c r="AB7" s="688"/>
      <c r="AC7" s="688"/>
      <c r="AD7" s="689">
        <v>182341</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192165235</v>
      </c>
      <c r="BH7" s="686"/>
      <c r="BI7" s="686"/>
      <c r="BJ7" s="686"/>
      <c r="BK7" s="686"/>
      <c r="BL7" s="686"/>
      <c r="BM7" s="686"/>
      <c r="BN7" s="687"/>
      <c r="BO7" s="688">
        <v>52.6</v>
      </c>
      <c r="BP7" s="688"/>
      <c r="BQ7" s="688"/>
      <c r="BR7" s="688"/>
      <c r="BS7" s="689">
        <v>1282886</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203272468</v>
      </c>
      <c r="CS7" s="686"/>
      <c r="CT7" s="686"/>
      <c r="CU7" s="686"/>
      <c r="CV7" s="686"/>
      <c r="CW7" s="686"/>
      <c r="CX7" s="686"/>
      <c r="CY7" s="687"/>
      <c r="CZ7" s="688">
        <v>22.5</v>
      </c>
      <c r="DA7" s="688"/>
      <c r="DB7" s="688"/>
      <c r="DC7" s="688"/>
      <c r="DD7" s="694">
        <v>5833478</v>
      </c>
      <c r="DE7" s="686"/>
      <c r="DF7" s="686"/>
      <c r="DG7" s="686"/>
      <c r="DH7" s="686"/>
      <c r="DI7" s="686"/>
      <c r="DJ7" s="686"/>
      <c r="DK7" s="686"/>
      <c r="DL7" s="686"/>
      <c r="DM7" s="686"/>
      <c r="DN7" s="686"/>
      <c r="DO7" s="686"/>
      <c r="DP7" s="687"/>
      <c r="DQ7" s="694">
        <v>38025090</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1543051</v>
      </c>
      <c r="S8" s="686"/>
      <c r="T8" s="686"/>
      <c r="U8" s="686"/>
      <c r="V8" s="686"/>
      <c r="W8" s="686"/>
      <c r="X8" s="686"/>
      <c r="Y8" s="687"/>
      <c r="Z8" s="688">
        <v>0.2</v>
      </c>
      <c r="AA8" s="688"/>
      <c r="AB8" s="688"/>
      <c r="AC8" s="688"/>
      <c r="AD8" s="689">
        <v>1543051</v>
      </c>
      <c r="AE8" s="689"/>
      <c r="AF8" s="689"/>
      <c r="AG8" s="689"/>
      <c r="AH8" s="689"/>
      <c r="AI8" s="689"/>
      <c r="AJ8" s="689"/>
      <c r="AK8" s="689"/>
      <c r="AL8" s="690">
        <v>0.4</v>
      </c>
      <c r="AM8" s="691"/>
      <c r="AN8" s="691"/>
      <c r="AO8" s="692"/>
      <c r="AP8" s="682" t="s">
        <v>236</v>
      </c>
      <c r="AQ8" s="683"/>
      <c r="AR8" s="683"/>
      <c r="AS8" s="683"/>
      <c r="AT8" s="683"/>
      <c r="AU8" s="683"/>
      <c r="AV8" s="683"/>
      <c r="AW8" s="683"/>
      <c r="AX8" s="683"/>
      <c r="AY8" s="683"/>
      <c r="AZ8" s="683"/>
      <c r="BA8" s="683"/>
      <c r="BB8" s="683"/>
      <c r="BC8" s="683"/>
      <c r="BD8" s="683"/>
      <c r="BE8" s="683"/>
      <c r="BF8" s="684"/>
      <c r="BG8" s="685">
        <v>2966879</v>
      </c>
      <c r="BH8" s="686"/>
      <c r="BI8" s="686"/>
      <c r="BJ8" s="686"/>
      <c r="BK8" s="686"/>
      <c r="BL8" s="686"/>
      <c r="BM8" s="686"/>
      <c r="BN8" s="687"/>
      <c r="BO8" s="688">
        <v>0.8</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276773627</v>
      </c>
      <c r="CS8" s="686"/>
      <c r="CT8" s="686"/>
      <c r="CU8" s="686"/>
      <c r="CV8" s="686"/>
      <c r="CW8" s="686"/>
      <c r="CX8" s="686"/>
      <c r="CY8" s="687"/>
      <c r="CZ8" s="688">
        <v>30.6</v>
      </c>
      <c r="DA8" s="688"/>
      <c r="DB8" s="688"/>
      <c r="DC8" s="688"/>
      <c r="DD8" s="694">
        <v>10071767</v>
      </c>
      <c r="DE8" s="686"/>
      <c r="DF8" s="686"/>
      <c r="DG8" s="686"/>
      <c r="DH8" s="686"/>
      <c r="DI8" s="686"/>
      <c r="DJ8" s="686"/>
      <c r="DK8" s="686"/>
      <c r="DL8" s="686"/>
      <c r="DM8" s="686"/>
      <c r="DN8" s="686"/>
      <c r="DO8" s="686"/>
      <c r="DP8" s="687"/>
      <c r="DQ8" s="694">
        <v>131225542</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1830884</v>
      </c>
      <c r="S9" s="686"/>
      <c r="T9" s="686"/>
      <c r="U9" s="686"/>
      <c r="V9" s="686"/>
      <c r="W9" s="686"/>
      <c r="X9" s="686"/>
      <c r="Y9" s="687"/>
      <c r="Z9" s="688">
        <v>0.2</v>
      </c>
      <c r="AA9" s="688"/>
      <c r="AB9" s="688"/>
      <c r="AC9" s="688"/>
      <c r="AD9" s="689">
        <v>1830884</v>
      </c>
      <c r="AE9" s="689"/>
      <c r="AF9" s="689"/>
      <c r="AG9" s="689"/>
      <c r="AH9" s="689"/>
      <c r="AI9" s="689"/>
      <c r="AJ9" s="689"/>
      <c r="AK9" s="689"/>
      <c r="AL9" s="690">
        <v>0.5</v>
      </c>
      <c r="AM9" s="691"/>
      <c r="AN9" s="691"/>
      <c r="AO9" s="692"/>
      <c r="AP9" s="682" t="s">
        <v>239</v>
      </c>
      <c r="AQ9" s="683"/>
      <c r="AR9" s="683"/>
      <c r="AS9" s="683"/>
      <c r="AT9" s="683"/>
      <c r="AU9" s="683"/>
      <c r="AV9" s="683"/>
      <c r="AW9" s="683"/>
      <c r="AX9" s="683"/>
      <c r="AY9" s="683"/>
      <c r="AZ9" s="683"/>
      <c r="BA9" s="683"/>
      <c r="BB9" s="683"/>
      <c r="BC9" s="683"/>
      <c r="BD9" s="683"/>
      <c r="BE9" s="683"/>
      <c r="BF9" s="684"/>
      <c r="BG9" s="685">
        <v>173668999</v>
      </c>
      <c r="BH9" s="686"/>
      <c r="BI9" s="686"/>
      <c r="BJ9" s="686"/>
      <c r="BK9" s="686"/>
      <c r="BL9" s="686"/>
      <c r="BM9" s="686"/>
      <c r="BN9" s="687"/>
      <c r="BO9" s="688">
        <v>47.5</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68476582</v>
      </c>
      <c r="CS9" s="686"/>
      <c r="CT9" s="686"/>
      <c r="CU9" s="686"/>
      <c r="CV9" s="686"/>
      <c r="CW9" s="686"/>
      <c r="CX9" s="686"/>
      <c r="CY9" s="687"/>
      <c r="CZ9" s="688">
        <v>7.6</v>
      </c>
      <c r="DA9" s="688"/>
      <c r="DB9" s="688"/>
      <c r="DC9" s="688"/>
      <c r="DD9" s="694">
        <v>9617346</v>
      </c>
      <c r="DE9" s="686"/>
      <c r="DF9" s="686"/>
      <c r="DG9" s="686"/>
      <c r="DH9" s="686"/>
      <c r="DI9" s="686"/>
      <c r="DJ9" s="686"/>
      <c r="DK9" s="686"/>
      <c r="DL9" s="686"/>
      <c r="DM9" s="686"/>
      <c r="DN9" s="686"/>
      <c r="DO9" s="686"/>
      <c r="DP9" s="687"/>
      <c r="DQ9" s="694">
        <v>49427440</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v>399632</v>
      </c>
      <c r="S10" s="686"/>
      <c r="T10" s="686"/>
      <c r="U10" s="686"/>
      <c r="V10" s="686"/>
      <c r="W10" s="686"/>
      <c r="X10" s="686"/>
      <c r="Y10" s="687"/>
      <c r="Z10" s="688">
        <v>0</v>
      </c>
      <c r="AA10" s="688"/>
      <c r="AB10" s="688"/>
      <c r="AC10" s="688"/>
      <c r="AD10" s="689">
        <v>399632</v>
      </c>
      <c r="AE10" s="689"/>
      <c r="AF10" s="689"/>
      <c r="AG10" s="689"/>
      <c r="AH10" s="689"/>
      <c r="AI10" s="689"/>
      <c r="AJ10" s="689"/>
      <c r="AK10" s="689"/>
      <c r="AL10" s="690">
        <v>0.1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4203520</v>
      </c>
      <c r="BH10" s="686"/>
      <c r="BI10" s="686"/>
      <c r="BJ10" s="686"/>
      <c r="BK10" s="686"/>
      <c r="BL10" s="686"/>
      <c r="BM10" s="686"/>
      <c r="BN10" s="687"/>
      <c r="BO10" s="688">
        <v>1.2</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689156</v>
      </c>
      <c r="CS10" s="686"/>
      <c r="CT10" s="686"/>
      <c r="CU10" s="686"/>
      <c r="CV10" s="686"/>
      <c r="CW10" s="686"/>
      <c r="CX10" s="686"/>
      <c r="CY10" s="687"/>
      <c r="CZ10" s="688">
        <v>0.1</v>
      </c>
      <c r="DA10" s="688"/>
      <c r="DB10" s="688"/>
      <c r="DC10" s="688"/>
      <c r="DD10" s="694">
        <v>100014</v>
      </c>
      <c r="DE10" s="686"/>
      <c r="DF10" s="686"/>
      <c r="DG10" s="686"/>
      <c r="DH10" s="686"/>
      <c r="DI10" s="686"/>
      <c r="DJ10" s="686"/>
      <c r="DK10" s="686"/>
      <c r="DL10" s="686"/>
      <c r="DM10" s="686"/>
      <c r="DN10" s="686"/>
      <c r="DO10" s="686"/>
      <c r="DP10" s="687"/>
      <c r="DQ10" s="694">
        <v>362965</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30077561</v>
      </c>
      <c r="S11" s="686"/>
      <c r="T11" s="686"/>
      <c r="U11" s="686"/>
      <c r="V11" s="686"/>
      <c r="W11" s="686"/>
      <c r="X11" s="686"/>
      <c r="Y11" s="687"/>
      <c r="Z11" s="690">
        <v>3.3</v>
      </c>
      <c r="AA11" s="691"/>
      <c r="AB11" s="691"/>
      <c r="AC11" s="703"/>
      <c r="AD11" s="694">
        <v>30077561</v>
      </c>
      <c r="AE11" s="686"/>
      <c r="AF11" s="686"/>
      <c r="AG11" s="686"/>
      <c r="AH11" s="686"/>
      <c r="AI11" s="686"/>
      <c r="AJ11" s="686"/>
      <c r="AK11" s="687"/>
      <c r="AL11" s="690">
        <v>7.7</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11325837</v>
      </c>
      <c r="BH11" s="686"/>
      <c r="BI11" s="686"/>
      <c r="BJ11" s="686"/>
      <c r="BK11" s="686"/>
      <c r="BL11" s="686"/>
      <c r="BM11" s="686"/>
      <c r="BN11" s="687"/>
      <c r="BO11" s="688">
        <v>3.1</v>
      </c>
      <c r="BP11" s="688"/>
      <c r="BQ11" s="688"/>
      <c r="BR11" s="688"/>
      <c r="BS11" s="694">
        <v>1282886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513046</v>
      </c>
      <c r="CS11" s="686"/>
      <c r="CT11" s="686"/>
      <c r="CU11" s="686"/>
      <c r="CV11" s="686"/>
      <c r="CW11" s="686"/>
      <c r="CX11" s="686"/>
      <c r="CY11" s="687"/>
      <c r="CZ11" s="688">
        <v>0.1</v>
      </c>
      <c r="DA11" s="688"/>
      <c r="DB11" s="688"/>
      <c r="DC11" s="688"/>
      <c r="DD11" s="694">
        <v>9284</v>
      </c>
      <c r="DE11" s="686"/>
      <c r="DF11" s="686"/>
      <c r="DG11" s="686"/>
      <c r="DH11" s="686"/>
      <c r="DI11" s="686"/>
      <c r="DJ11" s="686"/>
      <c r="DK11" s="686"/>
      <c r="DL11" s="686"/>
      <c r="DM11" s="686"/>
      <c r="DN11" s="686"/>
      <c r="DO11" s="686"/>
      <c r="DP11" s="687"/>
      <c r="DQ11" s="694">
        <v>464737</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v>28134</v>
      </c>
      <c r="S12" s="686"/>
      <c r="T12" s="686"/>
      <c r="U12" s="686"/>
      <c r="V12" s="686"/>
      <c r="W12" s="686"/>
      <c r="X12" s="686"/>
      <c r="Y12" s="687"/>
      <c r="Z12" s="688">
        <v>0</v>
      </c>
      <c r="AA12" s="688"/>
      <c r="AB12" s="688"/>
      <c r="AC12" s="688"/>
      <c r="AD12" s="689">
        <v>28134</v>
      </c>
      <c r="AE12" s="689"/>
      <c r="AF12" s="689"/>
      <c r="AG12" s="689"/>
      <c r="AH12" s="689"/>
      <c r="AI12" s="689"/>
      <c r="AJ12" s="689"/>
      <c r="AK12" s="689"/>
      <c r="AL12" s="690">
        <v>0</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127798273</v>
      </c>
      <c r="BH12" s="686"/>
      <c r="BI12" s="686"/>
      <c r="BJ12" s="686"/>
      <c r="BK12" s="686"/>
      <c r="BL12" s="686"/>
      <c r="BM12" s="686"/>
      <c r="BN12" s="687"/>
      <c r="BO12" s="688">
        <v>35</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43203365</v>
      </c>
      <c r="CS12" s="686"/>
      <c r="CT12" s="686"/>
      <c r="CU12" s="686"/>
      <c r="CV12" s="686"/>
      <c r="CW12" s="686"/>
      <c r="CX12" s="686"/>
      <c r="CY12" s="687"/>
      <c r="CZ12" s="688">
        <v>4.8</v>
      </c>
      <c r="DA12" s="688"/>
      <c r="DB12" s="688"/>
      <c r="DC12" s="688"/>
      <c r="DD12" s="694">
        <v>467367</v>
      </c>
      <c r="DE12" s="686"/>
      <c r="DF12" s="686"/>
      <c r="DG12" s="686"/>
      <c r="DH12" s="686"/>
      <c r="DI12" s="686"/>
      <c r="DJ12" s="686"/>
      <c r="DK12" s="686"/>
      <c r="DL12" s="686"/>
      <c r="DM12" s="686"/>
      <c r="DN12" s="686"/>
      <c r="DO12" s="686"/>
      <c r="DP12" s="687"/>
      <c r="DQ12" s="694">
        <v>7021485</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127473236</v>
      </c>
      <c r="BH13" s="686"/>
      <c r="BI13" s="686"/>
      <c r="BJ13" s="686"/>
      <c r="BK13" s="686"/>
      <c r="BL13" s="686"/>
      <c r="BM13" s="686"/>
      <c r="BN13" s="687"/>
      <c r="BO13" s="688">
        <v>34.9</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87288967</v>
      </c>
      <c r="CS13" s="686"/>
      <c r="CT13" s="686"/>
      <c r="CU13" s="686"/>
      <c r="CV13" s="686"/>
      <c r="CW13" s="686"/>
      <c r="CX13" s="686"/>
      <c r="CY13" s="687"/>
      <c r="CZ13" s="688">
        <v>9.6999999999999993</v>
      </c>
      <c r="DA13" s="688"/>
      <c r="DB13" s="688"/>
      <c r="DC13" s="688"/>
      <c r="DD13" s="694">
        <v>49686629</v>
      </c>
      <c r="DE13" s="686"/>
      <c r="DF13" s="686"/>
      <c r="DG13" s="686"/>
      <c r="DH13" s="686"/>
      <c r="DI13" s="686"/>
      <c r="DJ13" s="686"/>
      <c r="DK13" s="686"/>
      <c r="DL13" s="686"/>
      <c r="DM13" s="686"/>
      <c r="DN13" s="686"/>
      <c r="DO13" s="686"/>
      <c r="DP13" s="687"/>
      <c r="DQ13" s="694">
        <v>40457607</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v>707</v>
      </c>
      <c r="S14" s="686"/>
      <c r="T14" s="686"/>
      <c r="U14" s="686"/>
      <c r="V14" s="686"/>
      <c r="W14" s="686"/>
      <c r="X14" s="686"/>
      <c r="Y14" s="687"/>
      <c r="Z14" s="688">
        <v>0</v>
      </c>
      <c r="AA14" s="688"/>
      <c r="AB14" s="688"/>
      <c r="AC14" s="688"/>
      <c r="AD14" s="689">
        <v>707</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908760</v>
      </c>
      <c r="BH14" s="686"/>
      <c r="BI14" s="686"/>
      <c r="BJ14" s="686"/>
      <c r="BK14" s="686"/>
      <c r="BL14" s="686"/>
      <c r="BM14" s="686"/>
      <c r="BN14" s="687"/>
      <c r="BO14" s="688">
        <v>0.2</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16492747</v>
      </c>
      <c r="CS14" s="686"/>
      <c r="CT14" s="686"/>
      <c r="CU14" s="686"/>
      <c r="CV14" s="686"/>
      <c r="CW14" s="686"/>
      <c r="CX14" s="686"/>
      <c r="CY14" s="687"/>
      <c r="CZ14" s="688">
        <v>1.8</v>
      </c>
      <c r="DA14" s="688"/>
      <c r="DB14" s="688"/>
      <c r="DC14" s="688"/>
      <c r="DD14" s="694">
        <v>1290577</v>
      </c>
      <c r="DE14" s="686"/>
      <c r="DF14" s="686"/>
      <c r="DG14" s="686"/>
      <c r="DH14" s="686"/>
      <c r="DI14" s="686"/>
      <c r="DJ14" s="686"/>
      <c r="DK14" s="686"/>
      <c r="DL14" s="686"/>
      <c r="DM14" s="686"/>
      <c r="DN14" s="686"/>
      <c r="DO14" s="686"/>
      <c r="DP14" s="687"/>
      <c r="DQ14" s="694">
        <v>15388600</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v>3922740</v>
      </c>
      <c r="S15" s="686"/>
      <c r="T15" s="686"/>
      <c r="U15" s="686"/>
      <c r="V15" s="686"/>
      <c r="W15" s="686"/>
      <c r="X15" s="686"/>
      <c r="Y15" s="687"/>
      <c r="Z15" s="688">
        <v>0.4</v>
      </c>
      <c r="AA15" s="688"/>
      <c r="AB15" s="688"/>
      <c r="AC15" s="688"/>
      <c r="AD15" s="689">
        <v>3922740</v>
      </c>
      <c r="AE15" s="689"/>
      <c r="AF15" s="689"/>
      <c r="AG15" s="689"/>
      <c r="AH15" s="689"/>
      <c r="AI15" s="689"/>
      <c r="AJ15" s="689"/>
      <c r="AK15" s="689"/>
      <c r="AL15" s="690">
        <v>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8850993</v>
      </c>
      <c r="BH15" s="686"/>
      <c r="BI15" s="686"/>
      <c r="BJ15" s="686"/>
      <c r="BK15" s="686"/>
      <c r="BL15" s="686"/>
      <c r="BM15" s="686"/>
      <c r="BN15" s="687"/>
      <c r="BO15" s="688">
        <v>2.4</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132142380</v>
      </c>
      <c r="CS15" s="686"/>
      <c r="CT15" s="686"/>
      <c r="CU15" s="686"/>
      <c r="CV15" s="686"/>
      <c r="CW15" s="686"/>
      <c r="CX15" s="686"/>
      <c r="CY15" s="687"/>
      <c r="CZ15" s="688">
        <v>14.6</v>
      </c>
      <c r="DA15" s="688"/>
      <c r="DB15" s="688"/>
      <c r="DC15" s="688"/>
      <c r="DD15" s="694">
        <v>32163784</v>
      </c>
      <c r="DE15" s="686"/>
      <c r="DF15" s="686"/>
      <c r="DG15" s="686"/>
      <c r="DH15" s="686"/>
      <c r="DI15" s="686"/>
      <c r="DJ15" s="686"/>
      <c r="DK15" s="686"/>
      <c r="DL15" s="686"/>
      <c r="DM15" s="686"/>
      <c r="DN15" s="686"/>
      <c r="DO15" s="686"/>
      <c r="DP15" s="687"/>
      <c r="DQ15" s="694">
        <v>84458460</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682581</v>
      </c>
      <c r="S16" s="686"/>
      <c r="T16" s="686"/>
      <c r="U16" s="686"/>
      <c r="V16" s="686"/>
      <c r="W16" s="686"/>
      <c r="X16" s="686"/>
      <c r="Y16" s="687"/>
      <c r="Z16" s="688">
        <v>0.1</v>
      </c>
      <c r="AA16" s="688"/>
      <c r="AB16" s="688"/>
      <c r="AC16" s="688"/>
      <c r="AD16" s="689">
        <v>682581</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1822141</v>
      </c>
      <c r="CS16" s="686"/>
      <c r="CT16" s="686"/>
      <c r="CU16" s="686"/>
      <c r="CV16" s="686"/>
      <c r="CW16" s="686"/>
      <c r="CX16" s="686"/>
      <c r="CY16" s="687"/>
      <c r="CZ16" s="688">
        <v>0.2</v>
      </c>
      <c r="DA16" s="688"/>
      <c r="DB16" s="688"/>
      <c r="DC16" s="688"/>
      <c r="DD16" s="694" t="s">
        <v>129</v>
      </c>
      <c r="DE16" s="686"/>
      <c r="DF16" s="686"/>
      <c r="DG16" s="686"/>
      <c r="DH16" s="686"/>
      <c r="DI16" s="686"/>
      <c r="DJ16" s="686"/>
      <c r="DK16" s="686"/>
      <c r="DL16" s="686"/>
      <c r="DM16" s="686"/>
      <c r="DN16" s="686"/>
      <c r="DO16" s="686"/>
      <c r="DP16" s="687"/>
      <c r="DQ16" s="694">
        <v>56202</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1851118</v>
      </c>
      <c r="S17" s="686"/>
      <c r="T17" s="686"/>
      <c r="U17" s="686"/>
      <c r="V17" s="686"/>
      <c r="W17" s="686"/>
      <c r="X17" s="686"/>
      <c r="Y17" s="687"/>
      <c r="Z17" s="688">
        <v>0.2</v>
      </c>
      <c r="AA17" s="688"/>
      <c r="AB17" s="688"/>
      <c r="AC17" s="688"/>
      <c r="AD17" s="689">
        <v>1851118</v>
      </c>
      <c r="AE17" s="689"/>
      <c r="AF17" s="689"/>
      <c r="AG17" s="689"/>
      <c r="AH17" s="689"/>
      <c r="AI17" s="689"/>
      <c r="AJ17" s="689"/>
      <c r="AK17" s="689"/>
      <c r="AL17" s="690">
        <v>0.5</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138</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69789121</v>
      </c>
      <c r="CS17" s="686"/>
      <c r="CT17" s="686"/>
      <c r="CU17" s="686"/>
      <c r="CV17" s="686"/>
      <c r="CW17" s="686"/>
      <c r="CX17" s="686"/>
      <c r="CY17" s="687"/>
      <c r="CZ17" s="688">
        <v>7.7</v>
      </c>
      <c r="DA17" s="688"/>
      <c r="DB17" s="688"/>
      <c r="DC17" s="688"/>
      <c r="DD17" s="694" t="s">
        <v>129</v>
      </c>
      <c r="DE17" s="686"/>
      <c r="DF17" s="686"/>
      <c r="DG17" s="686"/>
      <c r="DH17" s="686"/>
      <c r="DI17" s="686"/>
      <c r="DJ17" s="686"/>
      <c r="DK17" s="686"/>
      <c r="DL17" s="686"/>
      <c r="DM17" s="686"/>
      <c r="DN17" s="686"/>
      <c r="DO17" s="686"/>
      <c r="DP17" s="687"/>
      <c r="DQ17" s="694">
        <v>67472624</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2189551</v>
      </c>
      <c r="S18" s="686"/>
      <c r="T18" s="686"/>
      <c r="U18" s="686"/>
      <c r="V18" s="686"/>
      <c r="W18" s="686"/>
      <c r="X18" s="686"/>
      <c r="Y18" s="687"/>
      <c r="Z18" s="688">
        <v>0.2</v>
      </c>
      <c r="AA18" s="688"/>
      <c r="AB18" s="688"/>
      <c r="AC18" s="688"/>
      <c r="AD18" s="689">
        <v>2189551</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v>1034444</v>
      </c>
      <c r="CS18" s="686"/>
      <c r="CT18" s="686"/>
      <c r="CU18" s="686"/>
      <c r="CV18" s="686"/>
      <c r="CW18" s="686"/>
      <c r="CX18" s="686"/>
      <c r="CY18" s="687"/>
      <c r="CZ18" s="688">
        <v>0.1</v>
      </c>
      <c r="DA18" s="688"/>
      <c r="DB18" s="688"/>
      <c r="DC18" s="688"/>
      <c r="DD18" s="694" t="s">
        <v>129</v>
      </c>
      <c r="DE18" s="686"/>
      <c r="DF18" s="686"/>
      <c r="DG18" s="686"/>
      <c r="DH18" s="686"/>
      <c r="DI18" s="686"/>
      <c r="DJ18" s="686"/>
      <c r="DK18" s="686"/>
      <c r="DL18" s="686"/>
      <c r="DM18" s="686"/>
      <c r="DN18" s="686"/>
      <c r="DO18" s="686"/>
      <c r="DP18" s="687"/>
      <c r="DQ18" s="694">
        <v>1034444</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1844315</v>
      </c>
      <c r="S19" s="686"/>
      <c r="T19" s="686"/>
      <c r="U19" s="686"/>
      <c r="V19" s="686"/>
      <c r="W19" s="686"/>
      <c r="X19" s="686"/>
      <c r="Y19" s="687"/>
      <c r="Z19" s="688">
        <v>0.2</v>
      </c>
      <c r="AA19" s="688"/>
      <c r="AB19" s="688"/>
      <c r="AC19" s="688"/>
      <c r="AD19" s="689">
        <v>1844315</v>
      </c>
      <c r="AE19" s="689"/>
      <c r="AF19" s="689"/>
      <c r="AG19" s="689"/>
      <c r="AH19" s="689"/>
      <c r="AI19" s="689"/>
      <c r="AJ19" s="689"/>
      <c r="AK19" s="689"/>
      <c r="AL19" s="690">
        <v>0.5</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35664719</v>
      </c>
      <c r="BH19" s="686"/>
      <c r="BI19" s="686"/>
      <c r="BJ19" s="686"/>
      <c r="BK19" s="686"/>
      <c r="BL19" s="686"/>
      <c r="BM19" s="686"/>
      <c r="BN19" s="687"/>
      <c r="BO19" s="688">
        <v>9.8000000000000007</v>
      </c>
      <c r="BP19" s="688"/>
      <c r="BQ19" s="688"/>
      <c r="BR19" s="688"/>
      <c r="BS19" s="694" t="s">
        <v>129</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138</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326729</v>
      </c>
      <c r="S20" s="686"/>
      <c r="T20" s="686"/>
      <c r="U20" s="686"/>
      <c r="V20" s="686"/>
      <c r="W20" s="686"/>
      <c r="X20" s="686"/>
      <c r="Y20" s="687"/>
      <c r="Z20" s="688">
        <v>0</v>
      </c>
      <c r="AA20" s="688"/>
      <c r="AB20" s="688"/>
      <c r="AC20" s="688"/>
      <c r="AD20" s="689">
        <v>326729</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35664719</v>
      </c>
      <c r="BH20" s="686"/>
      <c r="BI20" s="686"/>
      <c r="BJ20" s="686"/>
      <c r="BK20" s="686"/>
      <c r="BL20" s="686"/>
      <c r="BM20" s="686"/>
      <c r="BN20" s="687"/>
      <c r="BO20" s="688">
        <v>9.8000000000000007</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903211857</v>
      </c>
      <c r="CS20" s="686"/>
      <c r="CT20" s="686"/>
      <c r="CU20" s="686"/>
      <c r="CV20" s="686"/>
      <c r="CW20" s="686"/>
      <c r="CX20" s="686"/>
      <c r="CY20" s="687"/>
      <c r="CZ20" s="688">
        <v>100</v>
      </c>
      <c r="DA20" s="688"/>
      <c r="DB20" s="688"/>
      <c r="DC20" s="688"/>
      <c r="DD20" s="694">
        <v>109240246</v>
      </c>
      <c r="DE20" s="686"/>
      <c r="DF20" s="686"/>
      <c r="DG20" s="686"/>
      <c r="DH20" s="686"/>
      <c r="DI20" s="686"/>
      <c r="DJ20" s="686"/>
      <c r="DK20" s="686"/>
      <c r="DL20" s="686"/>
      <c r="DM20" s="686"/>
      <c r="DN20" s="686"/>
      <c r="DO20" s="686"/>
      <c r="DP20" s="687"/>
      <c r="DQ20" s="694">
        <v>437108980</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18507</v>
      </c>
      <c r="S21" s="686"/>
      <c r="T21" s="686"/>
      <c r="U21" s="686"/>
      <c r="V21" s="686"/>
      <c r="W21" s="686"/>
      <c r="X21" s="686"/>
      <c r="Y21" s="687"/>
      <c r="Z21" s="688">
        <v>0</v>
      </c>
      <c r="AA21" s="688"/>
      <c r="AB21" s="688"/>
      <c r="AC21" s="688"/>
      <c r="AD21" s="689">
        <v>18507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6956</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355323</v>
      </c>
      <c r="S22" s="686"/>
      <c r="T22" s="686"/>
      <c r="U22" s="686"/>
      <c r="V22" s="686"/>
      <c r="W22" s="686"/>
      <c r="X22" s="686"/>
      <c r="Y22" s="687"/>
      <c r="Z22" s="688">
        <v>0</v>
      </c>
      <c r="AA22" s="688"/>
      <c r="AB22" s="688"/>
      <c r="AC22" s="688"/>
      <c r="AD22" s="689" t="s">
        <v>129</v>
      </c>
      <c r="AE22" s="689"/>
      <c r="AF22" s="689"/>
      <c r="AG22" s="689"/>
      <c r="AH22" s="689"/>
      <c r="AI22" s="689"/>
      <c r="AJ22" s="689"/>
      <c r="AK22" s="689"/>
      <c r="AL22" s="690" t="s">
        <v>129</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v>8877531</v>
      </c>
      <c r="BH22" s="686"/>
      <c r="BI22" s="686"/>
      <c r="BJ22" s="686"/>
      <c r="BK22" s="686"/>
      <c r="BL22" s="686"/>
      <c r="BM22" s="686"/>
      <c r="BN22" s="687"/>
      <c r="BO22" s="688">
        <v>2.4</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t="s">
        <v>138</v>
      </c>
      <c r="S23" s="686"/>
      <c r="T23" s="686"/>
      <c r="U23" s="686"/>
      <c r="V23" s="686"/>
      <c r="W23" s="686"/>
      <c r="X23" s="686"/>
      <c r="Y23" s="687"/>
      <c r="Z23" s="688" t="s">
        <v>129</v>
      </c>
      <c r="AA23" s="688"/>
      <c r="AB23" s="688"/>
      <c r="AC23" s="688"/>
      <c r="AD23" s="689" t="s">
        <v>129</v>
      </c>
      <c r="AE23" s="689"/>
      <c r="AF23" s="689"/>
      <c r="AG23" s="689"/>
      <c r="AH23" s="689"/>
      <c r="AI23" s="689"/>
      <c r="AJ23" s="689"/>
      <c r="AK23" s="689"/>
      <c r="AL23" s="690" t="s">
        <v>129</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26780232</v>
      </c>
      <c r="BH23" s="686"/>
      <c r="BI23" s="686"/>
      <c r="BJ23" s="686"/>
      <c r="BK23" s="686"/>
      <c r="BL23" s="686"/>
      <c r="BM23" s="686"/>
      <c r="BN23" s="687"/>
      <c r="BO23" s="688">
        <v>7.3</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354567</v>
      </c>
      <c r="S24" s="686"/>
      <c r="T24" s="686"/>
      <c r="U24" s="686"/>
      <c r="V24" s="686"/>
      <c r="W24" s="686"/>
      <c r="X24" s="686"/>
      <c r="Y24" s="687"/>
      <c r="Z24" s="688">
        <v>0</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138</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425411894</v>
      </c>
      <c r="CS24" s="675"/>
      <c r="CT24" s="675"/>
      <c r="CU24" s="675"/>
      <c r="CV24" s="675"/>
      <c r="CW24" s="675"/>
      <c r="CX24" s="675"/>
      <c r="CY24" s="676"/>
      <c r="CZ24" s="679">
        <v>47.1</v>
      </c>
      <c r="DA24" s="680"/>
      <c r="DB24" s="680"/>
      <c r="DC24" s="699"/>
      <c r="DD24" s="724">
        <v>268700369</v>
      </c>
      <c r="DE24" s="675"/>
      <c r="DF24" s="675"/>
      <c r="DG24" s="675"/>
      <c r="DH24" s="675"/>
      <c r="DI24" s="675"/>
      <c r="DJ24" s="675"/>
      <c r="DK24" s="676"/>
      <c r="DL24" s="724">
        <v>266727686</v>
      </c>
      <c r="DM24" s="675"/>
      <c r="DN24" s="675"/>
      <c r="DO24" s="675"/>
      <c r="DP24" s="675"/>
      <c r="DQ24" s="675"/>
      <c r="DR24" s="675"/>
      <c r="DS24" s="675"/>
      <c r="DT24" s="675"/>
      <c r="DU24" s="675"/>
      <c r="DV24" s="676"/>
      <c r="DW24" s="679">
        <v>68.3</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v>756</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148540854</v>
      </c>
      <c r="CS25" s="721"/>
      <c r="CT25" s="721"/>
      <c r="CU25" s="721"/>
      <c r="CV25" s="721"/>
      <c r="CW25" s="721"/>
      <c r="CX25" s="721"/>
      <c r="CY25" s="722"/>
      <c r="CZ25" s="690">
        <v>16.399999999999999</v>
      </c>
      <c r="DA25" s="719"/>
      <c r="DB25" s="719"/>
      <c r="DC25" s="723"/>
      <c r="DD25" s="694">
        <v>127694551</v>
      </c>
      <c r="DE25" s="721"/>
      <c r="DF25" s="721"/>
      <c r="DG25" s="721"/>
      <c r="DH25" s="721"/>
      <c r="DI25" s="721"/>
      <c r="DJ25" s="721"/>
      <c r="DK25" s="722"/>
      <c r="DL25" s="694">
        <v>126608948</v>
      </c>
      <c r="DM25" s="721"/>
      <c r="DN25" s="721"/>
      <c r="DO25" s="721"/>
      <c r="DP25" s="721"/>
      <c r="DQ25" s="721"/>
      <c r="DR25" s="721"/>
      <c r="DS25" s="721"/>
      <c r="DT25" s="721"/>
      <c r="DU25" s="721"/>
      <c r="DV25" s="722"/>
      <c r="DW25" s="690">
        <v>32.4</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411429396</v>
      </c>
      <c r="S26" s="686"/>
      <c r="T26" s="686"/>
      <c r="U26" s="686"/>
      <c r="V26" s="686"/>
      <c r="W26" s="686"/>
      <c r="X26" s="686"/>
      <c r="Y26" s="687"/>
      <c r="Z26" s="688">
        <v>45.4</v>
      </c>
      <c r="AA26" s="688"/>
      <c r="AB26" s="688"/>
      <c r="AC26" s="688"/>
      <c r="AD26" s="689">
        <v>384293841</v>
      </c>
      <c r="AE26" s="689"/>
      <c r="AF26" s="689"/>
      <c r="AG26" s="689"/>
      <c r="AH26" s="689"/>
      <c r="AI26" s="689"/>
      <c r="AJ26" s="689"/>
      <c r="AK26" s="689"/>
      <c r="AL26" s="690">
        <v>98.8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109927220</v>
      </c>
      <c r="CS26" s="686"/>
      <c r="CT26" s="686"/>
      <c r="CU26" s="686"/>
      <c r="CV26" s="686"/>
      <c r="CW26" s="686"/>
      <c r="CX26" s="686"/>
      <c r="CY26" s="687"/>
      <c r="CZ26" s="690">
        <v>12.2</v>
      </c>
      <c r="DA26" s="719"/>
      <c r="DB26" s="719"/>
      <c r="DC26" s="723"/>
      <c r="DD26" s="694">
        <v>90207326</v>
      </c>
      <c r="DE26" s="686"/>
      <c r="DF26" s="686"/>
      <c r="DG26" s="686"/>
      <c r="DH26" s="686"/>
      <c r="DI26" s="686"/>
      <c r="DJ26" s="686"/>
      <c r="DK26" s="687"/>
      <c r="DL26" s="694" t="s">
        <v>138</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330355</v>
      </c>
      <c r="S27" s="686"/>
      <c r="T27" s="686"/>
      <c r="U27" s="686"/>
      <c r="V27" s="686"/>
      <c r="W27" s="686"/>
      <c r="X27" s="686"/>
      <c r="Y27" s="687"/>
      <c r="Z27" s="688">
        <v>0</v>
      </c>
      <c r="AA27" s="688"/>
      <c r="AB27" s="688"/>
      <c r="AC27" s="688"/>
      <c r="AD27" s="689">
        <v>330355</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365387980</v>
      </c>
      <c r="BH27" s="686"/>
      <c r="BI27" s="686"/>
      <c r="BJ27" s="686"/>
      <c r="BK27" s="686"/>
      <c r="BL27" s="686"/>
      <c r="BM27" s="686"/>
      <c r="BN27" s="687"/>
      <c r="BO27" s="688">
        <v>100</v>
      </c>
      <c r="BP27" s="688"/>
      <c r="BQ27" s="688"/>
      <c r="BR27" s="688"/>
      <c r="BS27" s="694">
        <v>1282886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207399100</v>
      </c>
      <c r="CS27" s="721"/>
      <c r="CT27" s="721"/>
      <c r="CU27" s="721"/>
      <c r="CV27" s="721"/>
      <c r="CW27" s="721"/>
      <c r="CX27" s="721"/>
      <c r="CY27" s="722"/>
      <c r="CZ27" s="690">
        <v>23</v>
      </c>
      <c r="DA27" s="719"/>
      <c r="DB27" s="719"/>
      <c r="DC27" s="723"/>
      <c r="DD27" s="694">
        <v>73850375</v>
      </c>
      <c r="DE27" s="721"/>
      <c r="DF27" s="721"/>
      <c r="DG27" s="721"/>
      <c r="DH27" s="721"/>
      <c r="DI27" s="721"/>
      <c r="DJ27" s="721"/>
      <c r="DK27" s="722"/>
      <c r="DL27" s="694">
        <v>73850375</v>
      </c>
      <c r="DM27" s="721"/>
      <c r="DN27" s="721"/>
      <c r="DO27" s="721"/>
      <c r="DP27" s="721"/>
      <c r="DQ27" s="721"/>
      <c r="DR27" s="721"/>
      <c r="DS27" s="721"/>
      <c r="DT27" s="721"/>
      <c r="DU27" s="721"/>
      <c r="DV27" s="722"/>
      <c r="DW27" s="690">
        <v>18.899999999999999</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9499309</v>
      </c>
      <c r="S28" s="686"/>
      <c r="T28" s="686"/>
      <c r="U28" s="686"/>
      <c r="V28" s="686"/>
      <c r="W28" s="686"/>
      <c r="X28" s="686"/>
      <c r="Y28" s="687"/>
      <c r="Z28" s="688">
        <v>1</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69471940</v>
      </c>
      <c r="CS28" s="686"/>
      <c r="CT28" s="686"/>
      <c r="CU28" s="686"/>
      <c r="CV28" s="686"/>
      <c r="CW28" s="686"/>
      <c r="CX28" s="686"/>
      <c r="CY28" s="687"/>
      <c r="CZ28" s="690">
        <v>7.7</v>
      </c>
      <c r="DA28" s="719"/>
      <c r="DB28" s="719"/>
      <c r="DC28" s="723"/>
      <c r="DD28" s="694">
        <v>67155443</v>
      </c>
      <c r="DE28" s="686"/>
      <c r="DF28" s="686"/>
      <c r="DG28" s="686"/>
      <c r="DH28" s="686"/>
      <c r="DI28" s="686"/>
      <c r="DJ28" s="686"/>
      <c r="DK28" s="687"/>
      <c r="DL28" s="694">
        <v>66268363</v>
      </c>
      <c r="DM28" s="686"/>
      <c r="DN28" s="686"/>
      <c r="DO28" s="686"/>
      <c r="DP28" s="686"/>
      <c r="DQ28" s="686"/>
      <c r="DR28" s="686"/>
      <c r="DS28" s="686"/>
      <c r="DT28" s="686"/>
      <c r="DU28" s="686"/>
      <c r="DV28" s="687"/>
      <c r="DW28" s="690">
        <v>17</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11798544</v>
      </c>
      <c r="S29" s="686"/>
      <c r="T29" s="686"/>
      <c r="U29" s="686"/>
      <c r="V29" s="686"/>
      <c r="W29" s="686"/>
      <c r="X29" s="686"/>
      <c r="Y29" s="687"/>
      <c r="Z29" s="688">
        <v>1.3</v>
      </c>
      <c r="AA29" s="688"/>
      <c r="AB29" s="688"/>
      <c r="AC29" s="688"/>
      <c r="AD29" s="689">
        <v>3191523</v>
      </c>
      <c r="AE29" s="689"/>
      <c r="AF29" s="689"/>
      <c r="AG29" s="689"/>
      <c r="AH29" s="689"/>
      <c r="AI29" s="689"/>
      <c r="AJ29" s="689"/>
      <c r="AK29" s="689"/>
      <c r="AL29" s="690">
        <v>0.8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69471055</v>
      </c>
      <c r="CS29" s="721"/>
      <c r="CT29" s="721"/>
      <c r="CU29" s="721"/>
      <c r="CV29" s="721"/>
      <c r="CW29" s="721"/>
      <c r="CX29" s="721"/>
      <c r="CY29" s="722"/>
      <c r="CZ29" s="690">
        <v>7.7</v>
      </c>
      <c r="DA29" s="719"/>
      <c r="DB29" s="719"/>
      <c r="DC29" s="723"/>
      <c r="DD29" s="694">
        <v>67154558</v>
      </c>
      <c r="DE29" s="721"/>
      <c r="DF29" s="721"/>
      <c r="DG29" s="721"/>
      <c r="DH29" s="721"/>
      <c r="DI29" s="721"/>
      <c r="DJ29" s="721"/>
      <c r="DK29" s="722"/>
      <c r="DL29" s="694">
        <v>66267478</v>
      </c>
      <c r="DM29" s="721"/>
      <c r="DN29" s="721"/>
      <c r="DO29" s="721"/>
      <c r="DP29" s="721"/>
      <c r="DQ29" s="721"/>
      <c r="DR29" s="721"/>
      <c r="DS29" s="721"/>
      <c r="DT29" s="721"/>
      <c r="DU29" s="721"/>
      <c r="DV29" s="722"/>
      <c r="DW29" s="690">
        <v>17</v>
      </c>
      <c r="DX29" s="719"/>
      <c r="DY29" s="719"/>
      <c r="DZ29" s="719"/>
      <c r="EA29" s="719"/>
      <c r="EB29" s="719"/>
      <c r="EC29" s="720"/>
    </row>
    <row r="30" spans="2:133" ht="11.25" customHeight="1" x14ac:dyDescent="0.2">
      <c r="B30" s="682" t="s">
        <v>303</v>
      </c>
      <c r="C30" s="683"/>
      <c r="D30" s="683"/>
      <c r="E30" s="683"/>
      <c r="F30" s="683"/>
      <c r="G30" s="683"/>
      <c r="H30" s="683"/>
      <c r="I30" s="683"/>
      <c r="J30" s="683"/>
      <c r="K30" s="683"/>
      <c r="L30" s="683"/>
      <c r="M30" s="683"/>
      <c r="N30" s="683"/>
      <c r="O30" s="683"/>
      <c r="P30" s="683"/>
      <c r="Q30" s="684"/>
      <c r="R30" s="685">
        <v>3658573</v>
      </c>
      <c r="S30" s="686"/>
      <c r="T30" s="686"/>
      <c r="U30" s="686"/>
      <c r="V30" s="686"/>
      <c r="W30" s="686"/>
      <c r="X30" s="686"/>
      <c r="Y30" s="687"/>
      <c r="Z30" s="688">
        <v>0.4</v>
      </c>
      <c r="AA30" s="688"/>
      <c r="AB30" s="688"/>
      <c r="AC30" s="688"/>
      <c r="AD30" s="689">
        <v>157620</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59147906</v>
      </c>
      <c r="CS30" s="686"/>
      <c r="CT30" s="686"/>
      <c r="CU30" s="686"/>
      <c r="CV30" s="686"/>
      <c r="CW30" s="686"/>
      <c r="CX30" s="686"/>
      <c r="CY30" s="687"/>
      <c r="CZ30" s="690">
        <v>6.5</v>
      </c>
      <c r="DA30" s="719"/>
      <c r="DB30" s="719"/>
      <c r="DC30" s="723"/>
      <c r="DD30" s="694">
        <v>57317608</v>
      </c>
      <c r="DE30" s="686"/>
      <c r="DF30" s="686"/>
      <c r="DG30" s="686"/>
      <c r="DH30" s="686"/>
      <c r="DI30" s="686"/>
      <c r="DJ30" s="686"/>
      <c r="DK30" s="687"/>
      <c r="DL30" s="694">
        <v>56564135</v>
      </c>
      <c r="DM30" s="686"/>
      <c r="DN30" s="686"/>
      <c r="DO30" s="686"/>
      <c r="DP30" s="686"/>
      <c r="DQ30" s="686"/>
      <c r="DR30" s="686"/>
      <c r="DS30" s="686"/>
      <c r="DT30" s="686"/>
      <c r="DU30" s="686"/>
      <c r="DV30" s="687"/>
      <c r="DW30" s="690">
        <v>14.5</v>
      </c>
      <c r="DX30" s="719"/>
      <c r="DY30" s="719"/>
      <c r="DZ30" s="719"/>
      <c r="EA30" s="719"/>
      <c r="EB30" s="719"/>
      <c r="EC30" s="720"/>
    </row>
    <row r="31" spans="2:133" ht="11.25" customHeight="1" x14ac:dyDescent="0.2">
      <c r="B31" s="682" t="s">
        <v>307</v>
      </c>
      <c r="C31" s="683"/>
      <c r="D31" s="683"/>
      <c r="E31" s="683"/>
      <c r="F31" s="683"/>
      <c r="G31" s="683"/>
      <c r="H31" s="683"/>
      <c r="I31" s="683"/>
      <c r="J31" s="683"/>
      <c r="K31" s="683"/>
      <c r="L31" s="683"/>
      <c r="M31" s="683"/>
      <c r="N31" s="683"/>
      <c r="O31" s="683"/>
      <c r="P31" s="683"/>
      <c r="Q31" s="684"/>
      <c r="R31" s="685">
        <v>311722492</v>
      </c>
      <c r="S31" s="686"/>
      <c r="T31" s="686"/>
      <c r="U31" s="686"/>
      <c r="V31" s="686"/>
      <c r="W31" s="686"/>
      <c r="X31" s="686"/>
      <c r="Y31" s="687"/>
      <c r="Z31" s="688">
        <v>34.4</v>
      </c>
      <c r="AA31" s="688"/>
      <c r="AB31" s="688"/>
      <c r="AC31" s="688"/>
      <c r="AD31" s="689" t="s">
        <v>129</v>
      </c>
      <c r="AE31" s="689"/>
      <c r="AF31" s="689"/>
      <c r="AG31" s="689"/>
      <c r="AH31" s="689"/>
      <c r="AI31" s="689"/>
      <c r="AJ31" s="689"/>
      <c r="AK31" s="689"/>
      <c r="AL31" s="690" t="s">
        <v>129</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99.5</v>
      </c>
      <c r="BH31" s="740"/>
      <c r="BI31" s="740"/>
      <c r="BJ31" s="740"/>
      <c r="BK31" s="740"/>
      <c r="BL31" s="740"/>
      <c r="BM31" s="680">
        <v>99.2</v>
      </c>
      <c r="BN31" s="740"/>
      <c r="BO31" s="740"/>
      <c r="BP31" s="740"/>
      <c r="BQ31" s="741"/>
      <c r="BR31" s="753">
        <v>99.5</v>
      </c>
      <c r="BS31" s="740"/>
      <c r="BT31" s="740"/>
      <c r="BU31" s="740"/>
      <c r="BV31" s="740"/>
      <c r="BW31" s="740"/>
      <c r="BX31" s="680">
        <v>99.2</v>
      </c>
      <c r="BY31" s="740"/>
      <c r="BZ31" s="740"/>
      <c r="CA31" s="740"/>
      <c r="CB31" s="741"/>
      <c r="CD31" s="727"/>
      <c r="CE31" s="728"/>
      <c r="CF31" s="700" t="s">
        <v>310</v>
      </c>
      <c r="CG31" s="701"/>
      <c r="CH31" s="701"/>
      <c r="CI31" s="701"/>
      <c r="CJ31" s="701"/>
      <c r="CK31" s="701"/>
      <c r="CL31" s="701"/>
      <c r="CM31" s="701"/>
      <c r="CN31" s="701"/>
      <c r="CO31" s="701"/>
      <c r="CP31" s="701"/>
      <c r="CQ31" s="702"/>
      <c r="CR31" s="685">
        <v>10323149</v>
      </c>
      <c r="CS31" s="721"/>
      <c r="CT31" s="721"/>
      <c r="CU31" s="721"/>
      <c r="CV31" s="721"/>
      <c r="CW31" s="721"/>
      <c r="CX31" s="721"/>
      <c r="CY31" s="722"/>
      <c r="CZ31" s="690">
        <v>1.1000000000000001</v>
      </c>
      <c r="DA31" s="719"/>
      <c r="DB31" s="719"/>
      <c r="DC31" s="723"/>
      <c r="DD31" s="694">
        <v>9836950</v>
      </c>
      <c r="DE31" s="721"/>
      <c r="DF31" s="721"/>
      <c r="DG31" s="721"/>
      <c r="DH31" s="721"/>
      <c r="DI31" s="721"/>
      <c r="DJ31" s="721"/>
      <c r="DK31" s="722"/>
      <c r="DL31" s="694">
        <v>9703343</v>
      </c>
      <c r="DM31" s="721"/>
      <c r="DN31" s="721"/>
      <c r="DO31" s="721"/>
      <c r="DP31" s="721"/>
      <c r="DQ31" s="721"/>
      <c r="DR31" s="721"/>
      <c r="DS31" s="721"/>
      <c r="DT31" s="721"/>
      <c r="DU31" s="721"/>
      <c r="DV31" s="722"/>
      <c r="DW31" s="690">
        <v>2.5</v>
      </c>
      <c r="DX31" s="719"/>
      <c r="DY31" s="719"/>
      <c r="DZ31" s="719"/>
      <c r="EA31" s="719"/>
      <c r="EB31" s="719"/>
      <c r="EC31" s="720"/>
    </row>
    <row r="32" spans="2:133" ht="11.25" customHeight="1" x14ac:dyDescent="0.2">
      <c r="B32" s="731" t="s">
        <v>311</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99.3</v>
      </c>
      <c r="BH32" s="721"/>
      <c r="BI32" s="721"/>
      <c r="BJ32" s="721"/>
      <c r="BK32" s="721"/>
      <c r="BL32" s="721"/>
      <c r="BM32" s="691">
        <v>98.9</v>
      </c>
      <c r="BN32" s="751"/>
      <c r="BO32" s="751"/>
      <c r="BP32" s="751"/>
      <c r="BQ32" s="752"/>
      <c r="BR32" s="754">
        <v>99.3</v>
      </c>
      <c r="BS32" s="721"/>
      <c r="BT32" s="721"/>
      <c r="BU32" s="721"/>
      <c r="BV32" s="721"/>
      <c r="BW32" s="721"/>
      <c r="BX32" s="691">
        <v>98.9</v>
      </c>
      <c r="BY32" s="751"/>
      <c r="BZ32" s="751"/>
      <c r="CA32" s="751"/>
      <c r="CB32" s="752"/>
      <c r="CD32" s="729"/>
      <c r="CE32" s="730"/>
      <c r="CF32" s="700" t="s">
        <v>314</v>
      </c>
      <c r="CG32" s="701"/>
      <c r="CH32" s="701"/>
      <c r="CI32" s="701"/>
      <c r="CJ32" s="701"/>
      <c r="CK32" s="701"/>
      <c r="CL32" s="701"/>
      <c r="CM32" s="701"/>
      <c r="CN32" s="701"/>
      <c r="CO32" s="701"/>
      <c r="CP32" s="701"/>
      <c r="CQ32" s="702"/>
      <c r="CR32" s="685">
        <v>885</v>
      </c>
      <c r="CS32" s="686"/>
      <c r="CT32" s="686"/>
      <c r="CU32" s="686"/>
      <c r="CV32" s="686"/>
      <c r="CW32" s="686"/>
      <c r="CX32" s="686"/>
      <c r="CY32" s="687"/>
      <c r="CZ32" s="690">
        <v>0</v>
      </c>
      <c r="DA32" s="719"/>
      <c r="DB32" s="719"/>
      <c r="DC32" s="723"/>
      <c r="DD32" s="694">
        <v>885</v>
      </c>
      <c r="DE32" s="686"/>
      <c r="DF32" s="686"/>
      <c r="DG32" s="686"/>
      <c r="DH32" s="686"/>
      <c r="DI32" s="686"/>
      <c r="DJ32" s="686"/>
      <c r="DK32" s="687"/>
      <c r="DL32" s="694">
        <v>885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315</v>
      </c>
      <c r="C33" s="683"/>
      <c r="D33" s="683"/>
      <c r="E33" s="683"/>
      <c r="F33" s="683"/>
      <c r="G33" s="683"/>
      <c r="H33" s="683"/>
      <c r="I33" s="683"/>
      <c r="J33" s="683"/>
      <c r="K33" s="683"/>
      <c r="L33" s="683"/>
      <c r="M33" s="683"/>
      <c r="N33" s="683"/>
      <c r="O33" s="683"/>
      <c r="P33" s="683"/>
      <c r="Q33" s="684"/>
      <c r="R33" s="685">
        <v>34504561</v>
      </c>
      <c r="S33" s="686"/>
      <c r="T33" s="686"/>
      <c r="U33" s="686"/>
      <c r="V33" s="686"/>
      <c r="W33" s="686"/>
      <c r="X33" s="686"/>
      <c r="Y33" s="687"/>
      <c r="Z33" s="688">
        <v>3.8</v>
      </c>
      <c r="AA33" s="688"/>
      <c r="AB33" s="688"/>
      <c r="AC33" s="688"/>
      <c r="AD33" s="689" t="s">
        <v>138</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99.6</v>
      </c>
      <c r="BH33" s="756"/>
      <c r="BI33" s="756"/>
      <c r="BJ33" s="756"/>
      <c r="BK33" s="756"/>
      <c r="BL33" s="756"/>
      <c r="BM33" s="757">
        <v>99.6</v>
      </c>
      <c r="BN33" s="756"/>
      <c r="BO33" s="756"/>
      <c r="BP33" s="756"/>
      <c r="BQ33" s="758"/>
      <c r="BR33" s="755">
        <v>99.7</v>
      </c>
      <c r="BS33" s="756"/>
      <c r="BT33" s="756"/>
      <c r="BU33" s="756"/>
      <c r="BV33" s="756"/>
      <c r="BW33" s="756"/>
      <c r="BX33" s="757">
        <v>99.6</v>
      </c>
      <c r="BY33" s="756"/>
      <c r="BZ33" s="756"/>
      <c r="CA33" s="756"/>
      <c r="CB33" s="758"/>
      <c r="CD33" s="700" t="s">
        <v>317</v>
      </c>
      <c r="CE33" s="701"/>
      <c r="CF33" s="701"/>
      <c r="CG33" s="701"/>
      <c r="CH33" s="701"/>
      <c r="CI33" s="701"/>
      <c r="CJ33" s="701"/>
      <c r="CK33" s="701"/>
      <c r="CL33" s="701"/>
      <c r="CM33" s="701"/>
      <c r="CN33" s="701"/>
      <c r="CO33" s="701"/>
      <c r="CP33" s="701"/>
      <c r="CQ33" s="702"/>
      <c r="CR33" s="685">
        <v>366737576</v>
      </c>
      <c r="CS33" s="721"/>
      <c r="CT33" s="721"/>
      <c r="CU33" s="721"/>
      <c r="CV33" s="721"/>
      <c r="CW33" s="721"/>
      <c r="CX33" s="721"/>
      <c r="CY33" s="722"/>
      <c r="CZ33" s="690">
        <v>40.6</v>
      </c>
      <c r="DA33" s="719"/>
      <c r="DB33" s="719"/>
      <c r="DC33" s="723"/>
      <c r="DD33" s="694">
        <v>146563572</v>
      </c>
      <c r="DE33" s="721"/>
      <c r="DF33" s="721"/>
      <c r="DG33" s="721"/>
      <c r="DH33" s="721"/>
      <c r="DI33" s="721"/>
      <c r="DJ33" s="721"/>
      <c r="DK33" s="722"/>
      <c r="DL33" s="694">
        <v>113779931</v>
      </c>
      <c r="DM33" s="721"/>
      <c r="DN33" s="721"/>
      <c r="DO33" s="721"/>
      <c r="DP33" s="721"/>
      <c r="DQ33" s="721"/>
      <c r="DR33" s="721"/>
      <c r="DS33" s="721"/>
      <c r="DT33" s="721"/>
      <c r="DU33" s="721"/>
      <c r="DV33" s="722"/>
      <c r="DW33" s="690">
        <v>29.1</v>
      </c>
      <c r="DX33" s="719"/>
      <c r="DY33" s="719"/>
      <c r="DZ33" s="719"/>
      <c r="EA33" s="719"/>
      <c r="EB33" s="719"/>
      <c r="EC33" s="720"/>
    </row>
    <row r="34" spans="2:133" ht="11.25" customHeight="1" x14ac:dyDescent="0.2">
      <c r="B34" s="682" t="s">
        <v>318</v>
      </c>
      <c r="C34" s="683"/>
      <c r="D34" s="683"/>
      <c r="E34" s="683"/>
      <c r="F34" s="683"/>
      <c r="G34" s="683"/>
      <c r="H34" s="683"/>
      <c r="I34" s="683"/>
      <c r="J34" s="683"/>
      <c r="K34" s="683"/>
      <c r="L34" s="683"/>
      <c r="M34" s="683"/>
      <c r="N34" s="683"/>
      <c r="O34" s="683"/>
      <c r="P34" s="683"/>
      <c r="Q34" s="684"/>
      <c r="R34" s="685">
        <v>3956214</v>
      </c>
      <c r="S34" s="686"/>
      <c r="T34" s="686"/>
      <c r="U34" s="686"/>
      <c r="V34" s="686"/>
      <c r="W34" s="686"/>
      <c r="X34" s="686"/>
      <c r="Y34" s="687"/>
      <c r="Z34" s="688">
        <v>0.4</v>
      </c>
      <c r="AA34" s="688"/>
      <c r="AB34" s="688"/>
      <c r="AC34" s="688"/>
      <c r="AD34" s="689">
        <v>753661</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78999914</v>
      </c>
      <c r="CS34" s="686"/>
      <c r="CT34" s="686"/>
      <c r="CU34" s="686"/>
      <c r="CV34" s="686"/>
      <c r="CW34" s="686"/>
      <c r="CX34" s="686"/>
      <c r="CY34" s="687"/>
      <c r="CZ34" s="690">
        <v>8.6999999999999993</v>
      </c>
      <c r="DA34" s="719"/>
      <c r="DB34" s="719"/>
      <c r="DC34" s="723"/>
      <c r="DD34" s="694">
        <v>64379092</v>
      </c>
      <c r="DE34" s="686"/>
      <c r="DF34" s="686"/>
      <c r="DG34" s="686"/>
      <c r="DH34" s="686"/>
      <c r="DI34" s="686"/>
      <c r="DJ34" s="686"/>
      <c r="DK34" s="687"/>
      <c r="DL34" s="694">
        <v>54367757</v>
      </c>
      <c r="DM34" s="686"/>
      <c r="DN34" s="686"/>
      <c r="DO34" s="686"/>
      <c r="DP34" s="686"/>
      <c r="DQ34" s="686"/>
      <c r="DR34" s="686"/>
      <c r="DS34" s="686"/>
      <c r="DT34" s="686"/>
      <c r="DU34" s="686"/>
      <c r="DV34" s="687"/>
      <c r="DW34" s="690">
        <v>13.9</v>
      </c>
      <c r="DX34" s="719"/>
      <c r="DY34" s="719"/>
      <c r="DZ34" s="719"/>
      <c r="EA34" s="719"/>
      <c r="EB34" s="719"/>
      <c r="EC34" s="720"/>
    </row>
    <row r="35" spans="2:133" ht="11.25" customHeight="1" x14ac:dyDescent="0.2">
      <c r="B35" s="682" t="s">
        <v>320</v>
      </c>
      <c r="C35" s="683"/>
      <c r="D35" s="683"/>
      <c r="E35" s="683"/>
      <c r="F35" s="683"/>
      <c r="G35" s="683"/>
      <c r="H35" s="683"/>
      <c r="I35" s="683"/>
      <c r="J35" s="683"/>
      <c r="K35" s="683"/>
      <c r="L35" s="683"/>
      <c r="M35" s="683"/>
      <c r="N35" s="683"/>
      <c r="O35" s="683"/>
      <c r="P35" s="683"/>
      <c r="Q35" s="684"/>
      <c r="R35" s="685">
        <v>396716</v>
      </c>
      <c r="S35" s="686"/>
      <c r="T35" s="686"/>
      <c r="U35" s="686"/>
      <c r="V35" s="686"/>
      <c r="W35" s="686"/>
      <c r="X35" s="686"/>
      <c r="Y35" s="687"/>
      <c r="Z35" s="688">
        <v>0</v>
      </c>
      <c r="AA35" s="688"/>
      <c r="AB35" s="688"/>
      <c r="AC35" s="688"/>
      <c r="AD35" s="689" t="s">
        <v>129</v>
      </c>
      <c r="AE35" s="689"/>
      <c r="AF35" s="689"/>
      <c r="AG35" s="689"/>
      <c r="AH35" s="689"/>
      <c r="AI35" s="689"/>
      <c r="AJ35" s="689"/>
      <c r="AK35" s="689"/>
      <c r="AL35" s="690" t="s">
        <v>129</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6438553</v>
      </c>
      <c r="CS35" s="721"/>
      <c r="CT35" s="721"/>
      <c r="CU35" s="721"/>
      <c r="CV35" s="721"/>
      <c r="CW35" s="721"/>
      <c r="CX35" s="721"/>
      <c r="CY35" s="722"/>
      <c r="CZ35" s="690">
        <v>0.7</v>
      </c>
      <c r="DA35" s="719"/>
      <c r="DB35" s="719"/>
      <c r="DC35" s="723"/>
      <c r="DD35" s="694">
        <v>4442861</v>
      </c>
      <c r="DE35" s="721"/>
      <c r="DF35" s="721"/>
      <c r="DG35" s="721"/>
      <c r="DH35" s="721"/>
      <c r="DI35" s="721"/>
      <c r="DJ35" s="721"/>
      <c r="DK35" s="722"/>
      <c r="DL35" s="694">
        <v>4442861</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2">
      <c r="B36" s="682" t="s">
        <v>324</v>
      </c>
      <c r="C36" s="683"/>
      <c r="D36" s="683"/>
      <c r="E36" s="683"/>
      <c r="F36" s="683"/>
      <c r="G36" s="683"/>
      <c r="H36" s="683"/>
      <c r="I36" s="683"/>
      <c r="J36" s="683"/>
      <c r="K36" s="683"/>
      <c r="L36" s="683"/>
      <c r="M36" s="683"/>
      <c r="N36" s="683"/>
      <c r="O36" s="683"/>
      <c r="P36" s="683"/>
      <c r="Q36" s="684"/>
      <c r="R36" s="685">
        <v>2868662</v>
      </c>
      <c r="S36" s="686"/>
      <c r="T36" s="686"/>
      <c r="U36" s="686"/>
      <c r="V36" s="686"/>
      <c r="W36" s="686"/>
      <c r="X36" s="686"/>
      <c r="Y36" s="687"/>
      <c r="Z36" s="688">
        <v>0.3</v>
      </c>
      <c r="AA36" s="688"/>
      <c r="AB36" s="688"/>
      <c r="AC36" s="688"/>
      <c r="AD36" s="689" t="s">
        <v>129</v>
      </c>
      <c r="AE36" s="689"/>
      <c r="AF36" s="689"/>
      <c r="AG36" s="689"/>
      <c r="AH36" s="689"/>
      <c r="AI36" s="689"/>
      <c r="AJ36" s="689"/>
      <c r="AK36" s="689"/>
      <c r="AL36" s="690" t="s">
        <v>129</v>
      </c>
      <c r="AM36" s="691"/>
      <c r="AN36" s="691"/>
      <c r="AO36" s="692"/>
      <c r="AP36" s="235"/>
      <c r="AQ36" s="759" t="s">
        <v>325</v>
      </c>
      <c r="AR36" s="760"/>
      <c r="AS36" s="760"/>
      <c r="AT36" s="760"/>
      <c r="AU36" s="760"/>
      <c r="AV36" s="760"/>
      <c r="AW36" s="760"/>
      <c r="AX36" s="760"/>
      <c r="AY36" s="761"/>
      <c r="AZ36" s="674">
        <v>64852574</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1324874</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199052347</v>
      </c>
      <c r="CS36" s="686"/>
      <c r="CT36" s="686"/>
      <c r="CU36" s="686"/>
      <c r="CV36" s="686"/>
      <c r="CW36" s="686"/>
      <c r="CX36" s="686"/>
      <c r="CY36" s="687"/>
      <c r="CZ36" s="690">
        <v>22</v>
      </c>
      <c r="DA36" s="719"/>
      <c r="DB36" s="719"/>
      <c r="DC36" s="723"/>
      <c r="DD36" s="694">
        <v>38237285</v>
      </c>
      <c r="DE36" s="686"/>
      <c r="DF36" s="686"/>
      <c r="DG36" s="686"/>
      <c r="DH36" s="686"/>
      <c r="DI36" s="686"/>
      <c r="DJ36" s="686"/>
      <c r="DK36" s="687"/>
      <c r="DL36" s="694">
        <v>25744471</v>
      </c>
      <c r="DM36" s="686"/>
      <c r="DN36" s="686"/>
      <c r="DO36" s="686"/>
      <c r="DP36" s="686"/>
      <c r="DQ36" s="686"/>
      <c r="DR36" s="686"/>
      <c r="DS36" s="686"/>
      <c r="DT36" s="686"/>
      <c r="DU36" s="686"/>
      <c r="DV36" s="687"/>
      <c r="DW36" s="690">
        <v>6.6</v>
      </c>
      <c r="DX36" s="719"/>
      <c r="DY36" s="719"/>
      <c r="DZ36" s="719"/>
      <c r="EA36" s="719"/>
      <c r="EB36" s="719"/>
      <c r="EC36" s="720"/>
    </row>
    <row r="37" spans="2:133" ht="11.25" customHeight="1" x14ac:dyDescent="0.2">
      <c r="B37" s="682" t="s">
        <v>328</v>
      </c>
      <c r="C37" s="683"/>
      <c r="D37" s="683"/>
      <c r="E37" s="683"/>
      <c r="F37" s="683"/>
      <c r="G37" s="683"/>
      <c r="H37" s="683"/>
      <c r="I37" s="683"/>
      <c r="J37" s="683"/>
      <c r="K37" s="683"/>
      <c r="L37" s="683"/>
      <c r="M37" s="683"/>
      <c r="N37" s="683"/>
      <c r="O37" s="683"/>
      <c r="P37" s="683"/>
      <c r="Q37" s="684"/>
      <c r="R37" s="685">
        <v>3383932</v>
      </c>
      <c r="S37" s="686"/>
      <c r="T37" s="686"/>
      <c r="U37" s="686"/>
      <c r="V37" s="686"/>
      <c r="W37" s="686"/>
      <c r="X37" s="686"/>
      <c r="Y37" s="687"/>
      <c r="Z37" s="688">
        <v>0.4</v>
      </c>
      <c r="AA37" s="688"/>
      <c r="AB37" s="688"/>
      <c r="AC37" s="688"/>
      <c r="AD37" s="689" t="s">
        <v>129</v>
      </c>
      <c r="AE37" s="689"/>
      <c r="AF37" s="689"/>
      <c r="AG37" s="689"/>
      <c r="AH37" s="689"/>
      <c r="AI37" s="689"/>
      <c r="AJ37" s="689"/>
      <c r="AK37" s="689"/>
      <c r="AL37" s="690" t="s">
        <v>129</v>
      </c>
      <c r="AM37" s="691"/>
      <c r="AN37" s="691"/>
      <c r="AO37" s="692"/>
      <c r="AQ37" s="763" t="s">
        <v>329</v>
      </c>
      <c r="AR37" s="764"/>
      <c r="AS37" s="764"/>
      <c r="AT37" s="764"/>
      <c r="AU37" s="764"/>
      <c r="AV37" s="764"/>
      <c r="AW37" s="764"/>
      <c r="AX37" s="764"/>
      <c r="AY37" s="765"/>
      <c r="AZ37" s="685">
        <v>16527978</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-1898641</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34641</v>
      </c>
      <c r="CS37" s="721"/>
      <c r="CT37" s="721"/>
      <c r="CU37" s="721"/>
      <c r="CV37" s="721"/>
      <c r="CW37" s="721"/>
      <c r="CX37" s="721"/>
      <c r="CY37" s="722"/>
      <c r="CZ37" s="690">
        <v>0</v>
      </c>
      <c r="DA37" s="719"/>
      <c r="DB37" s="719"/>
      <c r="DC37" s="723"/>
      <c r="DD37" s="694">
        <v>34641</v>
      </c>
      <c r="DE37" s="721"/>
      <c r="DF37" s="721"/>
      <c r="DG37" s="721"/>
      <c r="DH37" s="721"/>
      <c r="DI37" s="721"/>
      <c r="DJ37" s="721"/>
      <c r="DK37" s="722"/>
      <c r="DL37" s="694">
        <v>34641</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2">
      <c r="B38" s="682" t="s">
        <v>332</v>
      </c>
      <c r="C38" s="683"/>
      <c r="D38" s="683"/>
      <c r="E38" s="683"/>
      <c r="F38" s="683"/>
      <c r="G38" s="683"/>
      <c r="H38" s="683"/>
      <c r="I38" s="683"/>
      <c r="J38" s="683"/>
      <c r="K38" s="683"/>
      <c r="L38" s="683"/>
      <c r="M38" s="683"/>
      <c r="N38" s="683"/>
      <c r="O38" s="683"/>
      <c r="P38" s="683"/>
      <c r="Q38" s="684"/>
      <c r="R38" s="685">
        <v>48348589</v>
      </c>
      <c r="S38" s="686"/>
      <c r="T38" s="686"/>
      <c r="U38" s="686"/>
      <c r="V38" s="686"/>
      <c r="W38" s="686"/>
      <c r="X38" s="686"/>
      <c r="Y38" s="687"/>
      <c r="Z38" s="688">
        <v>5.3</v>
      </c>
      <c r="AA38" s="688"/>
      <c r="AB38" s="688"/>
      <c r="AC38" s="688"/>
      <c r="AD38" s="689">
        <v>73568</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7961976</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178588</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38624737</v>
      </c>
      <c r="CS38" s="686"/>
      <c r="CT38" s="686"/>
      <c r="CU38" s="686"/>
      <c r="CV38" s="686"/>
      <c r="CW38" s="686"/>
      <c r="CX38" s="686"/>
      <c r="CY38" s="687"/>
      <c r="CZ38" s="690">
        <v>4.3</v>
      </c>
      <c r="DA38" s="719"/>
      <c r="DB38" s="719"/>
      <c r="DC38" s="723"/>
      <c r="DD38" s="694">
        <v>32753365</v>
      </c>
      <c r="DE38" s="686"/>
      <c r="DF38" s="686"/>
      <c r="DG38" s="686"/>
      <c r="DH38" s="686"/>
      <c r="DI38" s="686"/>
      <c r="DJ38" s="686"/>
      <c r="DK38" s="687"/>
      <c r="DL38" s="694">
        <v>29205434</v>
      </c>
      <c r="DM38" s="686"/>
      <c r="DN38" s="686"/>
      <c r="DO38" s="686"/>
      <c r="DP38" s="686"/>
      <c r="DQ38" s="686"/>
      <c r="DR38" s="686"/>
      <c r="DS38" s="686"/>
      <c r="DT38" s="686"/>
      <c r="DU38" s="686"/>
      <c r="DV38" s="687"/>
      <c r="DW38" s="690">
        <v>7.5</v>
      </c>
      <c r="DX38" s="719"/>
      <c r="DY38" s="719"/>
      <c r="DZ38" s="719"/>
      <c r="EA38" s="719"/>
      <c r="EB38" s="719"/>
      <c r="EC38" s="720"/>
    </row>
    <row r="39" spans="2:133" ht="11.25" customHeight="1" x14ac:dyDescent="0.2">
      <c r="B39" s="682" t="s">
        <v>336</v>
      </c>
      <c r="C39" s="683"/>
      <c r="D39" s="683"/>
      <c r="E39" s="683"/>
      <c r="F39" s="683"/>
      <c r="G39" s="683"/>
      <c r="H39" s="683"/>
      <c r="I39" s="683"/>
      <c r="J39" s="683"/>
      <c r="K39" s="683"/>
      <c r="L39" s="683"/>
      <c r="M39" s="683"/>
      <c r="N39" s="683"/>
      <c r="O39" s="683"/>
      <c r="P39" s="683"/>
      <c r="Q39" s="684"/>
      <c r="R39" s="685">
        <v>65279300</v>
      </c>
      <c r="S39" s="686"/>
      <c r="T39" s="686"/>
      <c r="U39" s="686"/>
      <c r="V39" s="686"/>
      <c r="W39" s="686"/>
      <c r="X39" s="686"/>
      <c r="Y39" s="687"/>
      <c r="Z39" s="688">
        <v>7.2</v>
      </c>
      <c r="AA39" s="688"/>
      <c r="AB39" s="688"/>
      <c r="AC39" s="688"/>
      <c r="AD39" s="689" t="s">
        <v>129</v>
      </c>
      <c r="AE39" s="689"/>
      <c r="AF39" s="689"/>
      <c r="AG39" s="689"/>
      <c r="AH39" s="689"/>
      <c r="AI39" s="689"/>
      <c r="AJ39" s="689"/>
      <c r="AK39" s="689"/>
      <c r="AL39" s="690" t="s">
        <v>138</v>
      </c>
      <c r="AM39" s="691"/>
      <c r="AN39" s="691"/>
      <c r="AO39" s="692"/>
      <c r="AQ39" s="763" t="s">
        <v>337</v>
      </c>
      <c r="AR39" s="764"/>
      <c r="AS39" s="764"/>
      <c r="AT39" s="764"/>
      <c r="AU39" s="764"/>
      <c r="AV39" s="764"/>
      <c r="AW39" s="764"/>
      <c r="AX39" s="764"/>
      <c r="AY39" s="765"/>
      <c r="AZ39" s="685">
        <v>1034444</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255274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2326346</v>
      </c>
      <c r="CS39" s="721"/>
      <c r="CT39" s="721"/>
      <c r="CU39" s="721"/>
      <c r="CV39" s="721"/>
      <c r="CW39" s="721"/>
      <c r="CX39" s="721"/>
      <c r="CY39" s="722"/>
      <c r="CZ39" s="690">
        <v>0.3</v>
      </c>
      <c r="DA39" s="719"/>
      <c r="DB39" s="719"/>
      <c r="DC39" s="723"/>
      <c r="DD39" s="694">
        <v>370262</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2">
      <c r="B40" s="682" t="s">
        <v>340</v>
      </c>
      <c r="C40" s="683"/>
      <c r="D40" s="683"/>
      <c r="E40" s="683"/>
      <c r="F40" s="683"/>
      <c r="G40" s="683"/>
      <c r="H40" s="683"/>
      <c r="I40" s="683"/>
      <c r="J40" s="683"/>
      <c r="K40" s="683"/>
      <c r="L40" s="683"/>
      <c r="M40" s="683"/>
      <c r="N40" s="683"/>
      <c r="O40" s="683"/>
      <c r="P40" s="683"/>
      <c r="Q40" s="684"/>
      <c r="R40" s="685">
        <v>1653000</v>
      </c>
      <c r="S40" s="686"/>
      <c r="T40" s="686"/>
      <c r="U40" s="686"/>
      <c r="V40" s="686"/>
      <c r="W40" s="686"/>
      <c r="X40" s="686"/>
      <c r="Y40" s="687"/>
      <c r="Z40" s="688">
        <v>0.2</v>
      </c>
      <c r="AA40" s="688"/>
      <c r="AB40" s="688"/>
      <c r="AC40" s="688"/>
      <c r="AD40" s="689" t="s">
        <v>129</v>
      </c>
      <c r="AE40" s="689"/>
      <c r="AF40" s="689"/>
      <c r="AG40" s="689"/>
      <c r="AH40" s="689"/>
      <c r="AI40" s="689"/>
      <c r="AJ40" s="689"/>
      <c r="AK40" s="689"/>
      <c r="AL40" s="690" t="s">
        <v>129</v>
      </c>
      <c r="AM40" s="691"/>
      <c r="AN40" s="691"/>
      <c r="AO40" s="692"/>
      <c r="AQ40" s="763" t="s">
        <v>341</v>
      </c>
      <c r="AR40" s="764"/>
      <c r="AS40" s="764"/>
      <c r="AT40" s="764"/>
      <c r="AU40" s="764"/>
      <c r="AV40" s="764"/>
      <c r="AW40" s="764"/>
      <c r="AX40" s="764"/>
      <c r="AY40" s="765"/>
      <c r="AZ40" s="685">
        <v>530505</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118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41295679</v>
      </c>
      <c r="CS40" s="686"/>
      <c r="CT40" s="686"/>
      <c r="CU40" s="686"/>
      <c r="CV40" s="686"/>
      <c r="CW40" s="686"/>
      <c r="CX40" s="686"/>
      <c r="CY40" s="687"/>
      <c r="CZ40" s="690">
        <v>4.5999999999999996</v>
      </c>
      <c r="DA40" s="719"/>
      <c r="DB40" s="719"/>
      <c r="DC40" s="723"/>
      <c r="DD40" s="694">
        <v>6380707</v>
      </c>
      <c r="DE40" s="686"/>
      <c r="DF40" s="686"/>
      <c r="DG40" s="686"/>
      <c r="DH40" s="686"/>
      <c r="DI40" s="686"/>
      <c r="DJ40" s="686"/>
      <c r="DK40" s="687"/>
      <c r="DL40" s="694">
        <v>19408</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2">
      <c r="B41" s="682" t="s">
        <v>345</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138</v>
      </c>
      <c r="AE41" s="689"/>
      <c r="AF41" s="689"/>
      <c r="AG41" s="689"/>
      <c r="AH41" s="689"/>
      <c r="AI41" s="689"/>
      <c r="AJ41" s="689"/>
      <c r="AK41" s="689"/>
      <c r="AL41" s="690" t="s">
        <v>129</v>
      </c>
      <c r="AM41" s="691"/>
      <c r="AN41" s="691"/>
      <c r="AO41" s="692"/>
      <c r="AQ41" s="763" t="s">
        <v>346</v>
      </c>
      <c r="AR41" s="764"/>
      <c r="AS41" s="764"/>
      <c r="AT41" s="764"/>
      <c r="AU41" s="764"/>
      <c r="AV41" s="764"/>
      <c r="AW41" s="764"/>
      <c r="AX41" s="764"/>
      <c r="AY41" s="765"/>
      <c r="AZ41" s="685">
        <v>11039624</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138</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t="s">
        <v>138</v>
      </c>
      <c r="S42" s="686"/>
      <c r="T42" s="686"/>
      <c r="U42" s="686"/>
      <c r="V42" s="686"/>
      <c r="W42" s="686"/>
      <c r="X42" s="686"/>
      <c r="Y42" s="687"/>
      <c r="Z42" s="688" t="s">
        <v>129</v>
      </c>
      <c r="AA42" s="688"/>
      <c r="AB42" s="688"/>
      <c r="AC42" s="688"/>
      <c r="AD42" s="689" t="s">
        <v>138</v>
      </c>
      <c r="AE42" s="689"/>
      <c r="AF42" s="689"/>
      <c r="AG42" s="689"/>
      <c r="AH42" s="689"/>
      <c r="AI42" s="689"/>
      <c r="AJ42" s="689"/>
      <c r="AK42" s="689"/>
      <c r="AL42" s="690" t="s">
        <v>138</v>
      </c>
      <c r="AM42" s="691"/>
      <c r="AN42" s="691"/>
      <c r="AO42" s="692"/>
      <c r="AQ42" s="784" t="s">
        <v>350</v>
      </c>
      <c r="AR42" s="785"/>
      <c r="AS42" s="785"/>
      <c r="AT42" s="785"/>
      <c r="AU42" s="785"/>
      <c r="AV42" s="785"/>
      <c r="AW42" s="785"/>
      <c r="AX42" s="785"/>
      <c r="AY42" s="786"/>
      <c r="AZ42" s="776">
        <v>27758047</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292</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111062387</v>
      </c>
      <c r="CS42" s="686"/>
      <c r="CT42" s="686"/>
      <c r="CU42" s="686"/>
      <c r="CV42" s="686"/>
      <c r="CW42" s="686"/>
      <c r="CX42" s="686"/>
      <c r="CY42" s="687"/>
      <c r="CZ42" s="690">
        <v>12.3</v>
      </c>
      <c r="DA42" s="691"/>
      <c r="DB42" s="691"/>
      <c r="DC42" s="703"/>
      <c r="DD42" s="694">
        <v>21845039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353</v>
      </c>
      <c r="C43" s="736"/>
      <c r="D43" s="736"/>
      <c r="E43" s="736"/>
      <c r="F43" s="736"/>
      <c r="G43" s="736"/>
      <c r="H43" s="736"/>
      <c r="I43" s="736"/>
      <c r="J43" s="736"/>
      <c r="K43" s="736"/>
      <c r="L43" s="736"/>
      <c r="M43" s="736"/>
      <c r="N43" s="736"/>
      <c r="O43" s="736"/>
      <c r="P43" s="736"/>
      <c r="Q43" s="737"/>
      <c r="R43" s="776">
        <v>907176643</v>
      </c>
      <c r="S43" s="777"/>
      <c r="T43" s="777"/>
      <c r="U43" s="777"/>
      <c r="V43" s="777"/>
      <c r="W43" s="777"/>
      <c r="X43" s="777"/>
      <c r="Y43" s="778"/>
      <c r="Z43" s="779">
        <v>100</v>
      </c>
      <c r="AA43" s="779"/>
      <c r="AB43" s="779"/>
      <c r="AC43" s="779"/>
      <c r="AD43" s="780">
        <v>388800568</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3532923</v>
      </c>
      <c r="CS43" s="721"/>
      <c r="CT43" s="721"/>
      <c r="CU43" s="721"/>
      <c r="CV43" s="721"/>
      <c r="CW43" s="721"/>
      <c r="CX43" s="721"/>
      <c r="CY43" s="722"/>
      <c r="CZ43" s="690">
        <v>0.4</v>
      </c>
      <c r="DA43" s="719"/>
      <c r="DB43" s="719"/>
      <c r="DC43" s="723"/>
      <c r="DD43" s="694">
        <v>3448934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109240246</v>
      </c>
      <c r="CS44" s="686"/>
      <c r="CT44" s="686"/>
      <c r="CU44" s="686"/>
      <c r="CV44" s="686"/>
      <c r="CW44" s="686"/>
      <c r="CX44" s="686"/>
      <c r="CY44" s="687"/>
      <c r="CZ44" s="690">
        <v>12.1</v>
      </c>
      <c r="DA44" s="691"/>
      <c r="DB44" s="691"/>
      <c r="DC44" s="703"/>
      <c r="DD44" s="694">
        <v>21788837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42281017</v>
      </c>
      <c r="CS45" s="721"/>
      <c r="CT45" s="721"/>
      <c r="CU45" s="721"/>
      <c r="CV45" s="721"/>
      <c r="CW45" s="721"/>
      <c r="CX45" s="721"/>
      <c r="CY45" s="722"/>
      <c r="CZ45" s="690">
        <v>4.7</v>
      </c>
      <c r="DA45" s="719"/>
      <c r="DB45" s="719"/>
      <c r="DC45" s="723"/>
      <c r="DD45" s="694">
        <v>2099381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63411353</v>
      </c>
      <c r="CS46" s="686"/>
      <c r="CT46" s="686"/>
      <c r="CU46" s="686"/>
      <c r="CV46" s="686"/>
      <c r="CW46" s="686"/>
      <c r="CX46" s="686"/>
      <c r="CY46" s="687"/>
      <c r="CZ46" s="690">
        <v>7</v>
      </c>
      <c r="DA46" s="691"/>
      <c r="DB46" s="691"/>
      <c r="DC46" s="703"/>
      <c r="DD46" s="694">
        <v>19549827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1822141</v>
      </c>
      <c r="CS47" s="721"/>
      <c r="CT47" s="721"/>
      <c r="CU47" s="721"/>
      <c r="CV47" s="721"/>
      <c r="CW47" s="721"/>
      <c r="CX47" s="721"/>
      <c r="CY47" s="722"/>
      <c r="CZ47" s="690">
        <v>0.2</v>
      </c>
      <c r="DA47" s="719"/>
      <c r="DB47" s="719"/>
      <c r="DC47" s="723"/>
      <c r="DD47" s="694">
        <v>56202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363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903211857</v>
      </c>
      <c r="CS49" s="756"/>
      <c r="CT49" s="756"/>
      <c r="CU49" s="756"/>
      <c r="CV49" s="756"/>
      <c r="CW49" s="756"/>
      <c r="CX49" s="756"/>
      <c r="CY49" s="787"/>
      <c r="CZ49" s="781">
        <v>100</v>
      </c>
      <c r="DA49" s="788"/>
      <c r="DB49" s="788"/>
      <c r="DC49" s="789"/>
      <c r="DD49" s="790">
        <v>437108980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rx4DYwmyY7w1yuuD6PXaebRoEKVYBGhhNpBhoJ631wWpFDedW8TQPdjhOcugjqQcNmam7rE+4AyRrP4UbZsDg==" saltValue="c9/i1aMr1x40WuJBR9Sk3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387</v>
      </c>
      <c r="C7" s="818"/>
      <c r="D7" s="818"/>
      <c r="E7" s="818"/>
      <c r="F7" s="818"/>
      <c r="G7" s="818"/>
      <c r="H7" s="818"/>
      <c r="I7" s="818"/>
      <c r="J7" s="818"/>
      <c r="K7" s="818"/>
      <c r="L7" s="818"/>
      <c r="M7" s="818"/>
      <c r="N7" s="818"/>
      <c r="O7" s="818"/>
      <c r="P7" s="819"/>
      <c r="Q7" s="820">
        <v>959744</v>
      </c>
      <c r="R7" s="821"/>
      <c r="S7" s="821"/>
      <c r="T7" s="821"/>
      <c r="U7" s="821"/>
      <c r="V7" s="821">
        <v>956207</v>
      </c>
      <c r="W7" s="821"/>
      <c r="X7" s="821"/>
      <c r="Y7" s="821"/>
      <c r="Z7" s="821"/>
      <c r="AA7" s="821">
        <v>3537</v>
      </c>
      <c r="AB7" s="821"/>
      <c r="AC7" s="821"/>
      <c r="AD7" s="821"/>
      <c r="AE7" s="822"/>
      <c r="AF7" s="823">
        <v>185</v>
      </c>
      <c r="AG7" s="824"/>
      <c r="AH7" s="824"/>
      <c r="AI7" s="824"/>
      <c r="AJ7" s="825"/>
      <c r="AK7" s="860">
        <v>55558</v>
      </c>
      <c r="AL7" s="861"/>
      <c r="AM7" s="861"/>
      <c r="AN7" s="861"/>
      <c r="AO7" s="861"/>
      <c r="AP7" s="861">
        <v>1029625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609</v>
      </c>
      <c r="BT7" s="865"/>
      <c r="BU7" s="865"/>
      <c r="BV7" s="865"/>
      <c r="BW7" s="865"/>
      <c r="BX7" s="865"/>
      <c r="BY7" s="865"/>
      <c r="BZ7" s="865"/>
      <c r="CA7" s="865"/>
      <c r="CB7" s="865"/>
      <c r="CC7" s="865"/>
      <c r="CD7" s="865"/>
      <c r="CE7" s="865"/>
      <c r="CF7" s="865"/>
      <c r="CG7" s="866"/>
      <c r="CH7" s="857">
        <v>5</v>
      </c>
      <c r="CI7" s="858"/>
      <c r="CJ7" s="858"/>
      <c r="CK7" s="858"/>
      <c r="CL7" s="859"/>
      <c r="CM7" s="857">
        <v>165</v>
      </c>
      <c r="CN7" s="858"/>
      <c r="CO7" s="858"/>
      <c r="CP7" s="858"/>
      <c r="CQ7" s="859"/>
      <c r="CR7" s="857">
        <v>77</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t="s">
        <v>388</v>
      </c>
      <c r="C8" s="842"/>
      <c r="D8" s="842"/>
      <c r="E8" s="842"/>
      <c r="F8" s="842"/>
      <c r="G8" s="842"/>
      <c r="H8" s="842"/>
      <c r="I8" s="842"/>
      <c r="J8" s="842"/>
      <c r="K8" s="842"/>
      <c r="L8" s="842"/>
      <c r="M8" s="842"/>
      <c r="N8" s="842"/>
      <c r="O8" s="842"/>
      <c r="P8" s="843"/>
      <c r="Q8" s="844">
        <v>325</v>
      </c>
      <c r="R8" s="845"/>
      <c r="S8" s="845"/>
      <c r="T8" s="845"/>
      <c r="U8" s="845"/>
      <c r="V8" s="845">
        <v>281</v>
      </c>
      <c r="W8" s="845"/>
      <c r="X8" s="845"/>
      <c r="Y8" s="845"/>
      <c r="Z8" s="845"/>
      <c r="AA8" s="845">
        <v>44</v>
      </c>
      <c r="AB8" s="845"/>
      <c r="AC8" s="845"/>
      <c r="AD8" s="845"/>
      <c r="AE8" s="846"/>
      <c r="AF8" s="847" t="s">
        <v>389</v>
      </c>
      <c r="AG8" s="848"/>
      <c r="AH8" s="848"/>
      <c r="AI8" s="848"/>
      <c r="AJ8" s="849"/>
      <c r="AK8" s="850">
        <v>20</v>
      </c>
      <c r="AL8" s="851"/>
      <c r="AM8" s="851"/>
      <c r="AN8" s="851"/>
      <c r="AO8" s="851"/>
      <c r="AP8" s="851">
        <v>1509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610</v>
      </c>
      <c r="BT8" s="855"/>
      <c r="BU8" s="855"/>
      <c r="BV8" s="855"/>
      <c r="BW8" s="855"/>
      <c r="BX8" s="855"/>
      <c r="BY8" s="855"/>
      <c r="BZ8" s="855"/>
      <c r="CA8" s="855"/>
      <c r="CB8" s="855"/>
      <c r="CC8" s="855"/>
      <c r="CD8" s="855"/>
      <c r="CE8" s="855"/>
      <c r="CF8" s="855"/>
      <c r="CG8" s="856"/>
      <c r="CH8" s="867">
        <v>9</v>
      </c>
      <c r="CI8" s="868"/>
      <c r="CJ8" s="868"/>
      <c r="CK8" s="868"/>
      <c r="CL8" s="869"/>
      <c r="CM8" s="867">
        <v>1536</v>
      </c>
      <c r="CN8" s="868"/>
      <c r="CO8" s="868"/>
      <c r="CP8" s="868"/>
      <c r="CQ8" s="869"/>
      <c r="CR8" s="867">
        <v>20</v>
      </c>
      <c r="CS8" s="868"/>
      <c r="CT8" s="868"/>
      <c r="CU8" s="868"/>
      <c r="CV8" s="869"/>
      <c r="CW8" s="867"/>
      <c r="CX8" s="868"/>
      <c r="CY8" s="868"/>
      <c r="CZ8" s="868"/>
      <c r="DA8" s="869"/>
      <c r="DB8" s="867"/>
      <c r="DC8" s="868"/>
      <c r="DD8" s="868"/>
      <c r="DE8" s="868"/>
      <c r="DF8" s="869"/>
      <c r="DG8" s="867"/>
      <c r="DH8" s="868"/>
      <c r="DI8" s="868"/>
      <c r="DJ8" s="868"/>
      <c r="DK8" s="869"/>
      <c r="DL8" s="867">
        <v>10000</v>
      </c>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t="s">
        <v>390</v>
      </c>
      <c r="C9" s="842"/>
      <c r="D9" s="842"/>
      <c r="E9" s="842"/>
      <c r="F9" s="842"/>
      <c r="G9" s="842"/>
      <c r="H9" s="842"/>
      <c r="I9" s="842"/>
      <c r="J9" s="842"/>
      <c r="K9" s="842"/>
      <c r="L9" s="842"/>
      <c r="M9" s="842"/>
      <c r="N9" s="842"/>
      <c r="O9" s="842"/>
      <c r="P9" s="843"/>
      <c r="Q9" s="844">
        <v>204</v>
      </c>
      <c r="R9" s="845"/>
      <c r="S9" s="845"/>
      <c r="T9" s="845"/>
      <c r="U9" s="845"/>
      <c r="V9" s="845">
        <v>62</v>
      </c>
      <c r="W9" s="845"/>
      <c r="X9" s="845"/>
      <c r="Y9" s="845"/>
      <c r="Z9" s="845"/>
      <c r="AA9" s="845">
        <v>142</v>
      </c>
      <c r="AB9" s="845"/>
      <c r="AC9" s="845"/>
      <c r="AD9" s="845"/>
      <c r="AE9" s="846"/>
      <c r="AF9" s="847">
        <v>142</v>
      </c>
      <c r="AG9" s="848"/>
      <c r="AH9" s="848"/>
      <c r="AI9" s="848"/>
      <c r="AJ9" s="849"/>
      <c r="AK9" s="850">
        <v>28</v>
      </c>
      <c r="AL9" s="851"/>
      <c r="AM9" s="851"/>
      <c r="AN9" s="851"/>
      <c r="AO9" s="851"/>
      <c r="AP9" s="851">
        <v>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611</v>
      </c>
      <c r="BT9" s="855"/>
      <c r="BU9" s="855"/>
      <c r="BV9" s="855"/>
      <c r="BW9" s="855"/>
      <c r="BX9" s="855"/>
      <c r="BY9" s="855"/>
      <c r="BZ9" s="855"/>
      <c r="CA9" s="855"/>
      <c r="CB9" s="855"/>
      <c r="CC9" s="855"/>
      <c r="CD9" s="855"/>
      <c r="CE9" s="855"/>
      <c r="CF9" s="855"/>
      <c r="CG9" s="856"/>
      <c r="CH9" s="867">
        <v>-17</v>
      </c>
      <c r="CI9" s="868"/>
      <c r="CJ9" s="868"/>
      <c r="CK9" s="868"/>
      <c r="CL9" s="869"/>
      <c r="CM9" s="867">
        <v>436</v>
      </c>
      <c r="CN9" s="868"/>
      <c r="CO9" s="868"/>
      <c r="CP9" s="868"/>
      <c r="CQ9" s="869"/>
      <c r="CR9" s="867">
        <v>30</v>
      </c>
      <c r="CS9" s="868"/>
      <c r="CT9" s="868"/>
      <c r="CU9" s="868"/>
      <c r="CV9" s="869"/>
      <c r="CW9" s="867">
        <v>385</v>
      </c>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t="s">
        <v>391</v>
      </c>
      <c r="C10" s="842"/>
      <c r="D10" s="842"/>
      <c r="E10" s="842"/>
      <c r="F10" s="842"/>
      <c r="G10" s="842"/>
      <c r="H10" s="842"/>
      <c r="I10" s="842"/>
      <c r="J10" s="842"/>
      <c r="K10" s="842"/>
      <c r="L10" s="842"/>
      <c r="M10" s="842"/>
      <c r="N10" s="842"/>
      <c r="O10" s="842"/>
      <c r="P10" s="843"/>
      <c r="Q10" s="844">
        <v>100</v>
      </c>
      <c r="R10" s="845"/>
      <c r="S10" s="845"/>
      <c r="T10" s="845"/>
      <c r="U10" s="845"/>
      <c r="V10" s="845">
        <v>100</v>
      </c>
      <c r="W10" s="845"/>
      <c r="X10" s="845"/>
      <c r="Y10" s="845"/>
      <c r="Z10" s="845"/>
      <c r="AA10" s="845">
        <v>0</v>
      </c>
      <c r="AB10" s="845"/>
      <c r="AC10" s="845"/>
      <c r="AD10" s="845"/>
      <c r="AE10" s="846"/>
      <c r="AF10" s="847" t="s">
        <v>392</v>
      </c>
      <c r="AG10" s="848"/>
      <c r="AH10" s="848"/>
      <c r="AI10" s="848"/>
      <c r="AJ10" s="849"/>
      <c r="AK10" s="850">
        <v>21</v>
      </c>
      <c r="AL10" s="851"/>
      <c r="AM10" s="851"/>
      <c r="AN10" s="851"/>
      <c r="AO10" s="851"/>
      <c r="AP10" s="851">
        <v>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612</v>
      </c>
      <c r="BT10" s="855"/>
      <c r="BU10" s="855"/>
      <c r="BV10" s="855"/>
      <c r="BW10" s="855"/>
      <c r="BX10" s="855"/>
      <c r="BY10" s="855"/>
      <c r="BZ10" s="855"/>
      <c r="CA10" s="855"/>
      <c r="CB10" s="855"/>
      <c r="CC10" s="855"/>
      <c r="CD10" s="855"/>
      <c r="CE10" s="855"/>
      <c r="CF10" s="855"/>
      <c r="CG10" s="856"/>
      <c r="CH10" s="867">
        <v>-1</v>
      </c>
      <c r="CI10" s="868"/>
      <c r="CJ10" s="868"/>
      <c r="CK10" s="868"/>
      <c r="CL10" s="869"/>
      <c r="CM10" s="867">
        <v>321</v>
      </c>
      <c r="CN10" s="868"/>
      <c r="CO10" s="868"/>
      <c r="CP10" s="868"/>
      <c r="CQ10" s="869"/>
      <c r="CR10" s="867">
        <v>300</v>
      </c>
      <c r="CS10" s="868"/>
      <c r="CT10" s="868"/>
      <c r="CU10" s="868"/>
      <c r="CV10" s="869"/>
      <c r="CW10" s="867">
        <v>26</v>
      </c>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t="s">
        <v>393</v>
      </c>
      <c r="C11" s="842"/>
      <c r="D11" s="842"/>
      <c r="E11" s="842"/>
      <c r="F11" s="842"/>
      <c r="G11" s="842"/>
      <c r="H11" s="842"/>
      <c r="I11" s="842"/>
      <c r="J11" s="842"/>
      <c r="K11" s="842"/>
      <c r="L11" s="842"/>
      <c r="M11" s="842"/>
      <c r="N11" s="842"/>
      <c r="O11" s="842"/>
      <c r="P11" s="843"/>
      <c r="Q11" s="844">
        <v>648</v>
      </c>
      <c r="R11" s="845"/>
      <c r="S11" s="845"/>
      <c r="T11" s="845"/>
      <c r="U11" s="845"/>
      <c r="V11" s="845">
        <v>408</v>
      </c>
      <c r="W11" s="845"/>
      <c r="X11" s="845"/>
      <c r="Y11" s="845"/>
      <c r="Z11" s="845"/>
      <c r="AA11" s="845">
        <v>240</v>
      </c>
      <c r="AB11" s="845"/>
      <c r="AC11" s="845"/>
      <c r="AD11" s="845"/>
      <c r="AE11" s="846"/>
      <c r="AF11" s="847">
        <v>213</v>
      </c>
      <c r="AG11" s="848"/>
      <c r="AH11" s="848"/>
      <c r="AI11" s="848"/>
      <c r="AJ11" s="849"/>
      <c r="AK11" s="850">
        <v>0</v>
      </c>
      <c r="AL11" s="851"/>
      <c r="AM11" s="851"/>
      <c r="AN11" s="851"/>
      <c r="AO11" s="851"/>
      <c r="AP11" s="851">
        <v>495</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613</v>
      </c>
      <c r="BT11" s="855"/>
      <c r="BU11" s="855"/>
      <c r="BV11" s="855"/>
      <c r="BW11" s="855"/>
      <c r="BX11" s="855"/>
      <c r="BY11" s="855"/>
      <c r="BZ11" s="855"/>
      <c r="CA11" s="855"/>
      <c r="CB11" s="855"/>
      <c r="CC11" s="855"/>
      <c r="CD11" s="855"/>
      <c r="CE11" s="855"/>
      <c r="CF11" s="855"/>
      <c r="CG11" s="856"/>
      <c r="CH11" s="867">
        <v>-17</v>
      </c>
      <c r="CI11" s="868"/>
      <c r="CJ11" s="868"/>
      <c r="CK11" s="868"/>
      <c r="CL11" s="869"/>
      <c r="CM11" s="867">
        <v>166</v>
      </c>
      <c r="CN11" s="868"/>
      <c r="CO11" s="868"/>
      <c r="CP11" s="868"/>
      <c r="CQ11" s="869"/>
      <c r="CR11" s="867">
        <v>45</v>
      </c>
      <c r="CS11" s="868"/>
      <c r="CT11" s="868"/>
      <c r="CU11" s="868"/>
      <c r="CV11" s="869"/>
      <c r="CW11" s="867">
        <v>16</v>
      </c>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t="s">
        <v>394</v>
      </c>
      <c r="C12" s="842"/>
      <c r="D12" s="842"/>
      <c r="E12" s="842"/>
      <c r="F12" s="842"/>
      <c r="G12" s="842"/>
      <c r="H12" s="842"/>
      <c r="I12" s="842"/>
      <c r="J12" s="842"/>
      <c r="K12" s="842"/>
      <c r="L12" s="842"/>
      <c r="M12" s="842"/>
      <c r="N12" s="842"/>
      <c r="O12" s="842"/>
      <c r="P12" s="843"/>
      <c r="Q12" s="844">
        <v>414</v>
      </c>
      <c r="R12" s="845"/>
      <c r="S12" s="845"/>
      <c r="T12" s="845"/>
      <c r="U12" s="845"/>
      <c r="V12" s="845">
        <v>414</v>
      </c>
      <c r="W12" s="845"/>
      <c r="X12" s="845"/>
      <c r="Y12" s="845"/>
      <c r="Z12" s="845"/>
      <c r="AA12" s="845">
        <v>0</v>
      </c>
      <c r="AB12" s="845"/>
      <c r="AC12" s="845"/>
      <c r="AD12" s="845"/>
      <c r="AE12" s="846"/>
      <c r="AF12" s="847" t="s">
        <v>129</v>
      </c>
      <c r="AG12" s="848"/>
      <c r="AH12" s="848"/>
      <c r="AI12" s="848"/>
      <c r="AJ12" s="849"/>
      <c r="AK12" s="850">
        <v>414</v>
      </c>
      <c r="AL12" s="851"/>
      <c r="AM12" s="851"/>
      <c r="AN12" s="851"/>
      <c r="AO12" s="851"/>
      <c r="AP12" s="851">
        <v>0</v>
      </c>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614</v>
      </c>
      <c r="BT12" s="855"/>
      <c r="BU12" s="855"/>
      <c r="BV12" s="855"/>
      <c r="BW12" s="855"/>
      <c r="BX12" s="855"/>
      <c r="BY12" s="855"/>
      <c r="BZ12" s="855"/>
      <c r="CA12" s="855"/>
      <c r="CB12" s="855"/>
      <c r="CC12" s="855"/>
      <c r="CD12" s="855"/>
      <c r="CE12" s="855"/>
      <c r="CF12" s="855"/>
      <c r="CG12" s="856"/>
      <c r="CH12" s="867">
        <v>-524</v>
      </c>
      <c r="CI12" s="868"/>
      <c r="CJ12" s="868"/>
      <c r="CK12" s="868"/>
      <c r="CL12" s="869"/>
      <c r="CM12" s="867">
        <v>5456</v>
      </c>
      <c r="CN12" s="868"/>
      <c r="CO12" s="868"/>
      <c r="CP12" s="868"/>
      <c r="CQ12" s="869"/>
      <c r="CR12" s="867">
        <v>2143</v>
      </c>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t="s">
        <v>395</v>
      </c>
      <c r="C13" s="842"/>
      <c r="D13" s="842"/>
      <c r="E13" s="842"/>
      <c r="F13" s="842"/>
      <c r="G13" s="842"/>
      <c r="H13" s="842"/>
      <c r="I13" s="842"/>
      <c r="J13" s="842"/>
      <c r="K13" s="842"/>
      <c r="L13" s="842"/>
      <c r="M13" s="842"/>
      <c r="N13" s="842"/>
      <c r="O13" s="842"/>
      <c r="P13" s="843"/>
      <c r="Q13" s="844">
        <v>207931</v>
      </c>
      <c r="R13" s="845"/>
      <c r="S13" s="845"/>
      <c r="T13" s="845"/>
      <c r="U13" s="845"/>
      <c r="V13" s="845">
        <v>207931</v>
      </c>
      <c r="W13" s="845"/>
      <c r="X13" s="845"/>
      <c r="Y13" s="845"/>
      <c r="Z13" s="845"/>
      <c r="AA13" s="845">
        <v>0</v>
      </c>
      <c r="AB13" s="845"/>
      <c r="AC13" s="845"/>
      <c r="AD13" s="845"/>
      <c r="AE13" s="846"/>
      <c r="AF13" s="847" t="s">
        <v>392</v>
      </c>
      <c r="AG13" s="848"/>
      <c r="AH13" s="848"/>
      <c r="AI13" s="848"/>
      <c r="AJ13" s="849"/>
      <c r="AK13" s="850">
        <v>164705</v>
      </c>
      <c r="AL13" s="851"/>
      <c r="AM13" s="851"/>
      <c r="AN13" s="851"/>
      <c r="AO13" s="851"/>
      <c r="AP13" s="851">
        <v>0</v>
      </c>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615</v>
      </c>
      <c r="BT13" s="855"/>
      <c r="BU13" s="855"/>
      <c r="BV13" s="855"/>
      <c r="BW13" s="855"/>
      <c r="BX13" s="855"/>
      <c r="BY13" s="855"/>
      <c r="BZ13" s="855"/>
      <c r="CA13" s="855"/>
      <c r="CB13" s="855"/>
      <c r="CC13" s="855"/>
      <c r="CD13" s="855"/>
      <c r="CE13" s="855"/>
      <c r="CF13" s="855"/>
      <c r="CG13" s="856"/>
      <c r="CH13" s="867">
        <v>37</v>
      </c>
      <c r="CI13" s="868"/>
      <c r="CJ13" s="868"/>
      <c r="CK13" s="868"/>
      <c r="CL13" s="869"/>
      <c r="CM13" s="867">
        <v>24</v>
      </c>
      <c r="CN13" s="868"/>
      <c r="CO13" s="868"/>
      <c r="CP13" s="868"/>
      <c r="CQ13" s="869"/>
      <c r="CR13" s="867">
        <v>40</v>
      </c>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616</v>
      </c>
      <c r="BT14" s="855"/>
      <c r="BU14" s="855"/>
      <c r="BV14" s="855"/>
      <c r="BW14" s="855"/>
      <c r="BX14" s="855"/>
      <c r="BY14" s="855"/>
      <c r="BZ14" s="855"/>
      <c r="CA14" s="855"/>
      <c r="CB14" s="855"/>
      <c r="CC14" s="855"/>
      <c r="CD14" s="855"/>
      <c r="CE14" s="855"/>
      <c r="CF14" s="855"/>
      <c r="CG14" s="856"/>
      <c r="CH14" s="867">
        <v>-8</v>
      </c>
      <c r="CI14" s="868"/>
      <c r="CJ14" s="868"/>
      <c r="CK14" s="868"/>
      <c r="CL14" s="869"/>
      <c r="CM14" s="867">
        <v>2154</v>
      </c>
      <c r="CN14" s="868"/>
      <c r="CO14" s="868"/>
      <c r="CP14" s="868"/>
      <c r="CQ14" s="869"/>
      <c r="CR14" s="867">
        <v>100</v>
      </c>
      <c r="CS14" s="868"/>
      <c r="CT14" s="868"/>
      <c r="CU14" s="868"/>
      <c r="CV14" s="869"/>
      <c r="CW14" s="867">
        <v>345</v>
      </c>
      <c r="CX14" s="868"/>
      <c r="CY14" s="868"/>
      <c r="CZ14" s="868"/>
      <c r="DA14" s="869"/>
      <c r="DB14" s="867">
        <v>1000</v>
      </c>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617</v>
      </c>
      <c r="BT15" s="855"/>
      <c r="BU15" s="855"/>
      <c r="BV15" s="855"/>
      <c r="BW15" s="855"/>
      <c r="BX15" s="855"/>
      <c r="BY15" s="855"/>
      <c r="BZ15" s="855"/>
      <c r="CA15" s="855"/>
      <c r="CB15" s="855"/>
      <c r="CC15" s="855"/>
      <c r="CD15" s="855"/>
      <c r="CE15" s="855"/>
      <c r="CF15" s="855"/>
      <c r="CG15" s="856"/>
      <c r="CH15" s="867">
        <v>-6</v>
      </c>
      <c r="CI15" s="868"/>
      <c r="CJ15" s="868"/>
      <c r="CK15" s="868"/>
      <c r="CL15" s="869"/>
      <c r="CM15" s="867">
        <v>157</v>
      </c>
      <c r="CN15" s="868"/>
      <c r="CO15" s="868"/>
      <c r="CP15" s="868"/>
      <c r="CQ15" s="869"/>
      <c r="CR15" s="867">
        <v>7</v>
      </c>
      <c r="CS15" s="868"/>
      <c r="CT15" s="868"/>
      <c r="CU15" s="868"/>
      <c r="CV15" s="869"/>
      <c r="CW15" s="867">
        <v>24</v>
      </c>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618</v>
      </c>
      <c r="BT16" s="855"/>
      <c r="BU16" s="855"/>
      <c r="BV16" s="855"/>
      <c r="BW16" s="855"/>
      <c r="BX16" s="855"/>
      <c r="BY16" s="855"/>
      <c r="BZ16" s="855"/>
      <c r="CA16" s="855"/>
      <c r="CB16" s="855"/>
      <c r="CC16" s="855"/>
      <c r="CD16" s="855"/>
      <c r="CE16" s="855"/>
      <c r="CF16" s="855"/>
      <c r="CG16" s="856"/>
      <c r="CH16" s="867">
        <v>29</v>
      </c>
      <c r="CI16" s="868"/>
      <c r="CJ16" s="868"/>
      <c r="CK16" s="868"/>
      <c r="CL16" s="869"/>
      <c r="CM16" s="867">
        <v>237</v>
      </c>
      <c r="CN16" s="868"/>
      <c r="CO16" s="868"/>
      <c r="CP16" s="868"/>
      <c r="CQ16" s="869"/>
      <c r="CR16" s="867">
        <v>10</v>
      </c>
      <c r="CS16" s="868"/>
      <c r="CT16" s="868"/>
      <c r="CU16" s="868"/>
      <c r="CV16" s="869"/>
      <c r="CW16" s="867">
        <v>54</v>
      </c>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619</v>
      </c>
      <c r="BT17" s="855"/>
      <c r="BU17" s="855"/>
      <c r="BV17" s="855"/>
      <c r="BW17" s="855"/>
      <c r="BX17" s="855"/>
      <c r="BY17" s="855"/>
      <c r="BZ17" s="855"/>
      <c r="CA17" s="855"/>
      <c r="CB17" s="855"/>
      <c r="CC17" s="855"/>
      <c r="CD17" s="855"/>
      <c r="CE17" s="855"/>
      <c r="CF17" s="855"/>
      <c r="CG17" s="856"/>
      <c r="CH17" s="867">
        <v>-5</v>
      </c>
      <c r="CI17" s="868"/>
      <c r="CJ17" s="868"/>
      <c r="CK17" s="868"/>
      <c r="CL17" s="869"/>
      <c r="CM17" s="867">
        <v>114</v>
      </c>
      <c r="CN17" s="868"/>
      <c r="CO17" s="868"/>
      <c r="CP17" s="868"/>
      <c r="CQ17" s="869"/>
      <c r="CR17" s="867">
        <v>10</v>
      </c>
      <c r="CS17" s="868"/>
      <c r="CT17" s="868"/>
      <c r="CU17" s="868"/>
      <c r="CV17" s="869"/>
      <c r="CW17" s="867">
        <v>85</v>
      </c>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620</v>
      </c>
      <c r="BT18" s="855"/>
      <c r="BU18" s="855"/>
      <c r="BV18" s="855"/>
      <c r="BW18" s="855"/>
      <c r="BX18" s="855"/>
      <c r="BY18" s="855"/>
      <c r="BZ18" s="855"/>
      <c r="CA18" s="855"/>
      <c r="CB18" s="855"/>
      <c r="CC18" s="855"/>
      <c r="CD18" s="855"/>
      <c r="CE18" s="855"/>
      <c r="CF18" s="855"/>
      <c r="CG18" s="856"/>
      <c r="CH18" s="867">
        <v>-7</v>
      </c>
      <c r="CI18" s="868"/>
      <c r="CJ18" s="868"/>
      <c r="CK18" s="868"/>
      <c r="CL18" s="869"/>
      <c r="CM18" s="867">
        <v>92</v>
      </c>
      <c r="CN18" s="868"/>
      <c r="CO18" s="868"/>
      <c r="CP18" s="868"/>
      <c r="CQ18" s="869"/>
      <c r="CR18" s="867">
        <v>15</v>
      </c>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621</v>
      </c>
      <c r="BT19" s="855"/>
      <c r="BU19" s="855"/>
      <c r="BV19" s="855"/>
      <c r="BW19" s="855"/>
      <c r="BX19" s="855"/>
      <c r="BY19" s="855"/>
      <c r="BZ19" s="855"/>
      <c r="CA19" s="855"/>
      <c r="CB19" s="855"/>
      <c r="CC19" s="855"/>
      <c r="CD19" s="855"/>
      <c r="CE19" s="855"/>
      <c r="CF19" s="855"/>
      <c r="CG19" s="856"/>
      <c r="CH19" s="867">
        <v>2589</v>
      </c>
      <c r="CI19" s="868"/>
      <c r="CJ19" s="868"/>
      <c r="CK19" s="868"/>
      <c r="CL19" s="869"/>
      <c r="CM19" s="867">
        <v>63665</v>
      </c>
      <c r="CN19" s="868"/>
      <c r="CO19" s="868"/>
      <c r="CP19" s="868"/>
      <c r="CQ19" s="869"/>
      <c r="CR19" s="867">
        <v>8</v>
      </c>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t="s">
        <v>631</v>
      </c>
      <c r="BS20" s="854" t="s">
        <v>622</v>
      </c>
      <c r="BT20" s="855"/>
      <c r="BU20" s="855"/>
      <c r="BV20" s="855"/>
      <c r="BW20" s="855"/>
      <c r="BX20" s="855"/>
      <c r="BY20" s="855"/>
      <c r="BZ20" s="855"/>
      <c r="CA20" s="855"/>
      <c r="CB20" s="855"/>
      <c r="CC20" s="855"/>
      <c r="CD20" s="855"/>
      <c r="CE20" s="855"/>
      <c r="CF20" s="855"/>
      <c r="CG20" s="856"/>
      <c r="CH20" s="867">
        <v>208</v>
      </c>
      <c r="CI20" s="868"/>
      <c r="CJ20" s="868"/>
      <c r="CK20" s="868"/>
      <c r="CL20" s="869"/>
      <c r="CM20" s="867">
        <v>5074</v>
      </c>
      <c r="CN20" s="868"/>
      <c r="CO20" s="868"/>
      <c r="CP20" s="868"/>
      <c r="CQ20" s="869"/>
      <c r="CR20" s="867">
        <v>481</v>
      </c>
      <c r="CS20" s="868"/>
      <c r="CT20" s="868"/>
      <c r="CU20" s="868"/>
      <c r="CV20" s="869"/>
      <c r="CW20" s="867">
        <v>6</v>
      </c>
      <c r="CX20" s="868"/>
      <c r="CY20" s="868"/>
      <c r="CZ20" s="868"/>
      <c r="DA20" s="869"/>
      <c r="DB20" s="867">
        <v>12275</v>
      </c>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t="s">
        <v>623</v>
      </c>
      <c r="BT21" s="855"/>
      <c r="BU21" s="855"/>
      <c r="BV21" s="855"/>
      <c r="BW21" s="855"/>
      <c r="BX21" s="855"/>
      <c r="BY21" s="855"/>
      <c r="BZ21" s="855"/>
      <c r="CA21" s="855"/>
      <c r="CB21" s="855"/>
      <c r="CC21" s="855"/>
      <c r="CD21" s="855"/>
      <c r="CE21" s="855"/>
      <c r="CF21" s="855"/>
      <c r="CG21" s="856"/>
      <c r="CH21" s="867">
        <v>195</v>
      </c>
      <c r="CI21" s="868"/>
      <c r="CJ21" s="868"/>
      <c r="CK21" s="868"/>
      <c r="CL21" s="869"/>
      <c r="CM21" s="867">
        <v>10520</v>
      </c>
      <c r="CN21" s="868"/>
      <c r="CO21" s="868"/>
      <c r="CP21" s="868"/>
      <c r="CQ21" s="869"/>
      <c r="CR21" s="867">
        <v>10</v>
      </c>
      <c r="CS21" s="868"/>
      <c r="CT21" s="868"/>
      <c r="CU21" s="868"/>
      <c r="CV21" s="869"/>
      <c r="CW21" s="867">
        <v>2</v>
      </c>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t="s">
        <v>624</v>
      </c>
      <c r="BT22" s="855"/>
      <c r="BU22" s="855"/>
      <c r="BV22" s="855"/>
      <c r="BW22" s="855"/>
      <c r="BX22" s="855"/>
      <c r="BY22" s="855"/>
      <c r="BZ22" s="855"/>
      <c r="CA22" s="855"/>
      <c r="CB22" s="855"/>
      <c r="CC22" s="855"/>
      <c r="CD22" s="855"/>
      <c r="CE22" s="855"/>
      <c r="CF22" s="855"/>
      <c r="CG22" s="856"/>
      <c r="CH22" s="867">
        <v>-8</v>
      </c>
      <c r="CI22" s="868"/>
      <c r="CJ22" s="868"/>
      <c r="CK22" s="868"/>
      <c r="CL22" s="869"/>
      <c r="CM22" s="867">
        <v>1412</v>
      </c>
      <c r="CN22" s="868"/>
      <c r="CO22" s="868"/>
      <c r="CP22" s="868"/>
      <c r="CQ22" s="869"/>
      <c r="CR22" s="867">
        <v>105</v>
      </c>
      <c r="CS22" s="868"/>
      <c r="CT22" s="868"/>
      <c r="CU22" s="868"/>
      <c r="CV22" s="869"/>
      <c r="CW22" s="867">
        <v>3</v>
      </c>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397</v>
      </c>
      <c r="B23" s="876" t="s">
        <v>398</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540</v>
      </c>
      <c r="AG23" s="880"/>
      <c r="AH23" s="880"/>
      <c r="AI23" s="880"/>
      <c r="AJ23" s="883"/>
      <c r="AK23" s="884"/>
      <c r="AL23" s="885"/>
      <c r="AM23" s="885"/>
      <c r="AN23" s="885"/>
      <c r="AO23" s="885"/>
      <c r="AP23" s="880"/>
      <c r="AQ23" s="880"/>
      <c r="AR23" s="880"/>
      <c r="AS23" s="880"/>
      <c r="AT23" s="880"/>
      <c r="AU23" s="886"/>
      <c r="AV23" s="886"/>
      <c r="AW23" s="886"/>
      <c r="AX23" s="886"/>
      <c r="AY23" s="887"/>
      <c r="AZ23" s="895" t="s">
        <v>399</v>
      </c>
      <c r="BA23" s="896"/>
      <c r="BB23" s="896"/>
      <c r="BC23" s="896"/>
      <c r="BD23" s="897"/>
      <c r="BE23" s="255"/>
      <c r="BF23" s="255"/>
      <c r="BG23" s="255"/>
      <c r="BH23" s="255"/>
      <c r="BI23" s="255"/>
      <c r="BJ23" s="255"/>
      <c r="BK23" s="255"/>
      <c r="BL23" s="255"/>
      <c r="BM23" s="255"/>
      <c r="BN23" s="255"/>
      <c r="BO23" s="255"/>
      <c r="BP23" s="255"/>
      <c r="BQ23" s="264">
        <v>17</v>
      </c>
      <c r="BR23" s="265"/>
      <c r="BS23" s="854" t="s">
        <v>625</v>
      </c>
      <c r="BT23" s="855"/>
      <c r="BU23" s="855"/>
      <c r="BV23" s="855"/>
      <c r="BW23" s="855"/>
      <c r="BX23" s="855"/>
      <c r="BY23" s="855"/>
      <c r="BZ23" s="855"/>
      <c r="CA23" s="855"/>
      <c r="CB23" s="855"/>
      <c r="CC23" s="855"/>
      <c r="CD23" s="855"/>
      <c r="CE23" s="855"/>
      <c r="CF23" s="855"/>
      <c r="CG23" s="856"/>
      <c r="CH23" s="867">
        <v>-18</v>
      </c>
      <c r="CI23" s="868"/>
      <c r="CJ23" s="868"/>
      <c r="CK23" s="868"/>
      <c r="CL23" s="869"/>
      <c r="CM23" s="867">
        <v>535</v>
      </c>
      <c r="CN23" s="868"/>
      <c r="CO23" s="868"/>
      <c r="CP23" s="868"/>
      <c r="CQ23" s="869"/>
      <c r="CR23" s="867">
        <v>131</v>
      </c>
      <c r="CS23" s="868"/>
      <c r="CT23" s="868"/>
      <c r="CU23" s="868"/>
      <c r="CV23" s="869"/>
      <c r="CW23" s="867">
        <v>101</v>
      </c>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t="s">
        <v>626</v>
      </c>
      <c r="BT24" s="855"/>
      <c r="BU24" s="855"/>
      <c r="BV24" s="855"/>
      <c r="BW24" s="855"/>
      <c r="BX24" s="855"/>
      <c r="BY24" s="855"/>
      <c r="BZ24" s="855"/>
      <c r="CA24" s="855"/>
      <c r="CB24" s="855"/>
      <c r="CC24" s="855"/>
      <c r="CD24" s="855"/>
      <c r="CE24" s="855"/>
      <c r="CF24" s="855"/>
      <c r="CG24" s="856"/>
      <c r="CH24" s="867">
        <v>112</v>
      </c>
      <c r="CI24" s="868"/>
      <c r="CJ24" s="868"/>
      <c r="CK24" s="868"/>
      <c r="CL24" s="869"/>
      <c r="CM24" s="867">
        <v>2891</v>
      </c>
      <c r="CN24" s="868"/>
      <c r="CO24" s="868"/>
      <c r="CP24" s="868"/>
      <c r="CQ24" s="869"/>
      <c r="CR24" s="867">
        <v>50</v>
      </c>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t="s">
        <v>627</v>
      </c>
      <c r="BT25" s="855"/>
      <c r="BU25" s="855"/>
      <c r="BV25" s="855"/>
      <c r="BW25" s="855"/>
      <c r="BX25" s="855"/>
      <c r="BY25" s="855"/>
      <c r="BZ25" s="855"/>
      <c r="CA25" s="855"/>
      <c r="CB25" s="855"/>
      <c r="CC25" s="855"/>
      <c r="CD25" s="855"/>
      <c r="CE25" s="855"/>
      <c r="CF25" s="855"/>
      <c r="CG25" s="856"/>
      <c r="CH25" s="867">
        <v>922</v>
      </c>
      <c r="CI25" s="868"/>
      <c r="CJ25" s="868"/>
      <c r="CK25" s="868"/>
      <c r="CL25" s="869"/>
      <c r="CM25" s="867">
        <v>6237</v>
      </c>
      <c r="CN25" s="868"/>
      <c r="CO25" s="868"/>
      <c r="CP25" s="868"/>
      <c r="CQ25" s="869"/>
      <c r="CR25" s="867">
        <v>1700</v>
      </c>
      <c r="CS25" s="868"/>
      <c r="CT25" s="868"/>
      <c r="CU25" s="868"/>
      <c r="CV25" s="869"/>
      <c r="CW25" s="867"/>
      <c r="CX25" s="868"/>
      <c r="CY25" s="868"/>
      <c r="CZ25" s="868"/>
      <c r="DA25" s="869"/>
      <c r="DB25" s="867">
        <v>3700</v>
      </c>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370</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377</v>
      </c>
      <c r="BF26" s="804"/>
      <c r="BG26" s="804"/>
      <c r="BH26" s="804"/>
      <c r="BI26" s="815"/>
      <c r="BJ26" s="254"/>
      <c r="BK26" s="254"/>
      <c r="BL26" s="254"/>
      <c r="BM26" s="254"/>
      <c r="BN26" s="254"/>
      <c r="BO26" s="267"/>
      <c r="BP26" s="267"/>
      <c r="BQ26" s="264">
        <v>20</v>
      </c>
      <c r="BR26" s="265"/>
      <c r="BS26" s="854" t="s">
        <v>628</v>
      </c>
      <c r="BT26" s="855"/>
      <c r="BU26" s="855"/>
      <c r="BV26" s="855"/>
      <c r="BW26" s="855"/>
      <c r="BX26" s="855"/>
      <c r="BY26" s="855"/>
      <c r="BZ26" s="855"/>
      <c r="CA26" s="855"/>
      <c r="CB26" s="855"/>
      <c r="CC26" s="855"/>
      <c r="CD26" s="855"/>
      <c r="CE26" s="855"/>
      <c r="CF26" s="855"/>
      <c r="CG26" s="856"/>
      <c r="CH26" s="867">
        <v>-2</v>
      </c>
      <c r="CI26" s="868"/>
      <c r="CJ26" s="868"/>
      <c r="CK26" s="868"/>
      <c r="CL26" s="869"/>
      <c r="CM26" s="867">
        <v>659</v>
      </c>
      <c r="CN26" s="868"/>
      <c r="CO26" s="868"/>
      <c r="CP26" s="868"/>
      <c r="CQ26" s="869"/>
      <c r="CR26" s="867">
        <v>100</v>
      </c>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t="s">
        <v>629</v>
      </c>
      <c r="BT27" s="855"/>
      <c r="BU27" s="855"/>
      <c r="BV27" s="855"/>
      <c r="BW27" s="855"/>
      <c r="BX27" s="855"/>
      <c r="BY27" s="855"/>
      <c r="BZ27" s="855"/>
      <c r="CA27" s="855"/>
      <c r="CB27" s="855"/>
      <c r="CC27" s="855"/>
      <c r="CD27" s="855"/>
      <c r="CE27" s="855"/>
      <c r="CF27" s="855"/>
      <c r="CG27" s="856"/>
      <c r="CH27" s="867">
        <v>-103</v>
      </c>
      <c r="CI27" s="868"/>
      <c r="CJ27" s="868"/>
      <c r="CK27" s="868"/>
      <c r="CL27" s="869"/>
      <c r="CM27" s="867">
        <v>266</v>
      </c>
      <c r="CN27" s="868"/>
      <c r="CO27" s="868"/>
      <c r="CP27" s="868"/>
      <c r="CQ27" s="869"/>
      <c r="CR27" s="867">
        <v>1</v>
      </c>
      <c r="CS27" s="868"/>
      <c r="CT27" s="868"/>
      <c r="CU27" s="868"/>
      <c r="CV27" s="869"/>
      <c r="CW27" s="867">
        <v>65</v>
      </c>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410</v>
      </c>
      <c r="C28" s="818"/>
      <c r="D28" s="818"/>
      <c r="E28" s="818"/>
      <c r="F28" s="818"/>
      <c r="G28" s="818"/>
      <c r="H28" s="818"/>
      <c r="I28" s="818"/>
      <c r="J28" s="818"/>
      <c r="K28" s="818"/>
      <c r="L28" s="818"/>
      <c r="M28" s="818"/>
      <c r="N28" s="818"/>
      <c r="O28" s="818"/>
      <c r="P28" s="819"/>
      <c r="Q28" s="908">
        <v>25397</v>
      </c>
      <c r="R28" s="909"/>
      <c r="S28" s="909"/>
      <c r="T28" s="909"/>
      <c r="U28" s="909"/>
      <c r="V28" s="909">
        <v>25396</v>
      </c>
      <c r="W28" s="909"/>
      <c r="X28" s="909"/>
      <c r="Y28" s="909"/>
      <c r="Z28" s="909"/>
      <c r="AA28" s="909">
        <v>1</v>
      </c>
      <c r="AB28" s="909"/>
      <c r="AC28" s="909"/>
      <c r="AD28" s="909"/>
      <c r="AE28" s="910"/>
      <c r="AF28" s="911">
        <v>1</v>
      </c>
      <c r="AG28" s="909"/>
      <c r="AH28" s="909"/>
      <c r="AI28" s="909"/>
      <c r="AJ28" s="912"/>
      <c r="AK28" s="913">
        <v>0</v>
      </c>
      <c r="AL28" s="904"/>
      <c r="AM28" s="904"/>
      <c r="AN28" s="904"/>
      <c r="AO28" s="904"/>
      <c r="AP28" s="904">
        <v>0</v>
      </c>
      <c r="AQ28" s="904"/>
      <c r="AR28" s="904"/>
      <c r="AS28" s="904"/>
      <c r="AT28" s="904"/>
      <c r="AU28" s="904">
        <v>0</v>
      </c>
      <c r="AV28" s="904"/>
      <c r="AW28" s="904"/>
      <c r="AX28" s="904"/>
      <c r="AY28" s="904"/>
      <c r="AZ28" s="905" t="s">
        <v>541</v>
      </c>
      <c r="BA28" s="905"/>
      <c r="BB28" s="905"/>
      <c r="BC28" s="905"/>
      <c r="BD28" s="905"/>
      <c r="BE28" s="906"/>
      <c r="BF28" s="906"/>
      <c r="BG28" s="906"/>
      <c r="BH28" s="906"/>
      <c r="BI28" s="907"/>
      <c r="BJ28" s="254"/>
      <c r="BK28" s="254"/>
      <c r="BL28" s="254"/>
      <c r="BM28" s="254"/>
      <c r="BN28" s="254"/>
      <c r="BO28" s="267"/>
      <c r="BP28" s="267"/>
      <c r="BQ28" s="264">
        <v>22</v>
      </c>
      <c r="BR28" s="265"/>
      <c r="BS28" s="854" t="s">
        <v>630</v>
      </c>
      <c r="BT28" s="855"/>
      <c r="BU28" s="855"/>
      <c r="BV28" s="855"/>
      <c r="BW28" s="855"/>
      <c r="BX28" s="855"/>
      <c r="BY28" s="855"/>
      <c r="BZ28" s="855"/>
      <c r="CA28" s="855"/>
      <c r="CB28" s="855"/>
      <c r="CC28" s="855"/>
      <c r="CD28" s="855"/>
      <c r="CE28" s="855"/>
      <c r="CF28" s="855"/>
      <c r="CG28" s="856"/>
      <c r="CH28" s="867">
        <v>-12</v>
      </c>
      <c r="CI28" s="868"/>
      <c r="CJ28" s="868"/>
      <c r="CK28" s="868"/>
      <c r="CL28" s="869"/>
      <c r="CM28" s="867">
        <v>295</v>
      </c>
      <c r="CN28" s="868"/>
      <c r="CO28" s="868"/>
      <c r="CP28" s="868"/>
      <c r="CQ28" s="869"/>
      <c r="CR28" s="867">
        <v>200</v>
      </c>
      <c r="CS28" s="868"/>
      <c r="CT28" s="868"/>
      <c r="CU28" s="868"/>
      <c r="CV28" s="869"/>
      <c r="CW28" s="867">
        <v>140</v>
      </c>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411</v>
      </c>
      <c r="C29" s="842"/>
      <c r="D29" s="842"/>
      <c r="E29" s="842"/>
      <c r="F29" s="842"/>
      <c r="G29" s="842"/>
      <c r="H29" s="842"/>
      <c r="I29" s="842"/>
      <c r="J29" s="842"/>
      <c r="K29" s="842"/>
      <c r="L29" s="842"/>
      <c r="M29" s="842"/>
      <c r="N29" s="842"/>
      <c r="O29" s="842"/>
      <c r="P29" s="843"/>
      <c r="Q29" s="844">
        <v>117918</v>
      </c>
      <c r="R29" s="845"/>
      <c r="S29" s="845"/>
      <c r="T29" s="845"/>
      <c r="U29" s="845"/>
      <c r="V29" s="845">
        <v>116594</v>
      </c>
      <c r="W29" s="845"/>
      <c r="X29" s="845"/>
      <c r="Y29" s="845"/>
      <c r="Z29" s="845"/>
      <c r="AA29" s="845">
        <v>1324</v>
      </c>
      <c r="AB29" s="845"/>
      <c r="AC29" s="845"/>
      <c r="AD29" s="845"/>
      <c r="AE29" s="846"/>
      <c r="AF29" s="847" t="s">
        <v>412</v>
      </c>
      <c r="AG29" s="848"/>
      <c r="AH29" s="848"/>
      <c r="AI29" s="848"/>
      <c r="AJ29" s="849"/>
      <c r="AK29" s="916">
        <v>11040</v>
      </c>
      <c r="AL29" s="917"/>
      <c r="AM29" s="917"/>
      <c r="AN29" s="917"/>
      <c r="AO29" s="917"/>
      <c r="AP29" s="917">
        <v>0</v>
      </c>
      <c r="AQ29" s="917"/>
      <c r="AR29" s="917"/>
      <c r="AS29" s="917"/>
      <c r="AT29" s="917"/>
      <c r="AU29" s="917">
        <v>0</v>
      </c>
      <c r="AV29" s="917"/>
      <c r="AW29" s="917"/>
      <c r="AX29" s="917"/>
      <c r="AY29" s="917"/>
      <c r="AZ29" s="918" t="s">
        <v>541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413</v>
      </c>
      <c r="C30" s="842"/>
      <c r="D30" s="842"/>
      <c r="E30" s="842"/>
      <c r="F30" s="842"/>
      <c r="G30" s="842"/>
      <c r="H30" s="842"/>
      <c r="I30" s="842"/>
      <c r="J30" s="842"/>
      <c r="K30" s="842"/>
      <c r="L30" s="842"/>
      <c r="M30" s="842"/>
      <c r="N30" s="842"/>
      <c r="O30" s="842"/>
      <c r="P30" s="843"/>
      <c r="Q30" s="844">
        <v>17349</v>
      </c>
      <c r="R30" s="845"/>
      <c r="S30" s="845"/>
      <c r="T30" s="845"/>
      <c r="U30" s="845"/>
      <c r="V30" s="845">
        <v>16537</v>
      </c>
      <c r="W30" s="845"/>
      <c r="X30" s="845"/>
      <c r="Y30" s="845"/>
      <c r="Z30" s="845"/>
      <c r="AA30" s="845">
        <v>812</v>
      </c>
      <c r="AB30" s="845"/>
      <c r="AC30" s="845"/>
      <c r="AD30" s="845"/>
      <c r="AE30" s="846"/>
      <c r="AF30" s="847" t="s">
        <v>412</v>
      </c>
      <c r="AG30" s="848"/>
      <c r="AH30" s="848"/>
      <c r="AI30" s="848"/>
      <c r="AJ30" s="849"/>
      <c r="AK30" s="916">
        <v>2155</v>
      </c>
      <c r="AL30" s="917"/>
      <c r="AM30" s="917"/>
      <c r="AN30" s="917"/>
      <c r="AO30" s="917"/>
      <c r="AP30" s="917">
        <v>0</v>
      </c>
      <c r="AQ30" s="917"/>
      <c r="AR30" s="917"/>
      <c r="AS30" s="917"/>
      <c r="AT30" s="917"/>
      <c r="AU30" s="917">
        <v>0</v>
      </c>
      <c r="AV30" s="917"/>
      <c r="AW30" s="917"/>
      <c r="AX30" s="917"/>
      <c r="AY30" s="917"/>
      <c r="AZ30" s="918" t="s">
        <v>541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414</v>
      </c>
      <c r="C31" s="842"/>
      <c r="D31" s="842"/>
      <c r="E31" s="842"/>
      <c r="F31" s="842"/>
      <c r="G31" s="842"/>
      <c r="H31" s="842"/>
      <c r="I31" s="842"/>
      <c r="J31" s="842"/>
      <c r="K31" s="842"/>
      <c r="L31" s="842"/>
      <c r="M31" s="842"/>
      <c r="N31" s="842"/>
      <c r="O31" s="842"/>
      <c r="P31" s="843"/>
      <c r="Q31" s="844">
        <v>98759</v>
      </c>
      <c r="R31" s="845"/>
      <c r="S31" s="845"/>
      <c r="T31" s="845"/>
      <c r="U31" s="845"/>
      <c r="V31" s="845">
        <v>97629</v>
      </c>
      <c r="W31" s="845"/>
      <c r="X31" s="845"/>
      <c r="Y31" s="845"/>
      <c r="Z31" s="845"/>
      <c r="AA31" s="845">
        <v>1130</v>
      </c>
      <c r="AB31" s="845"/>
      <c r="AC31" s="845"/>
      <c r="AD31" s="845"/>
      <c r="AE31" s="846"/>
      <c r="AF31" s="847">
        <v>1130</v>
      </c>
      <c r="AG31" s="848"/>
      <c r="AH31" s="848"/>
      <c r="AI31" s="848"/>
      <c r="AJ31" s="849"/>
      <c r="AK31" s="916">
        <v>14790</v>
      </c>
      <c r="AL31" s="917"/>
      <c r="AM31" s="917"/>
      <c r="AN31" s="917"/>
      <c r="AO31" s="917"/>
      <c r="AP31" s="917">
        <v>1884</v>
      </c>
      <c r="AQ31" s="917"/>
      <c r="AR31" s="917"/>
      <c r="AS31" s="917"/>
      <c r="AT31" s="917"/>
      <c r="AU31" s="917">
        <v>0</v>
      </c>
      <c r="AV31" s="917"/>
      <c r="AW31" s="917"/>
      <c r="AX31" s="917"/>
      <c r="AY31" s="917"/>
      <c r="AZ31" s="918" t="s">
        <v>541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415</v>
      </c>
      <c r="C32" s="842"/>
      <c r="D32" s="842"/>
      <c r="E32" s="842"/>
      <c r="F32" s="842"/>
      <c r="G32" s="842"/>
      <c r="H32" s="842"/>
      <c r="I32" s="842"/>
      <c r="J32" s="842"/>
      <c r="K32" s="842"/>
      <c r="L32" s="842"/>
      <c r="M32" s="842"/>
      <c r="N32" s="842"/>
      <c r="O32" s="842"/>
      <c r="P32" s="843"/>
      <c r="Q32" s="844">
        <v>36861</v>
      </c>
      <c r="R32" s="845"/>
      <c r="S32" s="845"/>
      <c r="T32" s="845"/>
      <c r="U32" s="845"/>
      <c r="V32" s="845">
        <v>33596</v>
      </c>
      <c r="W32" s="845"/>
      <c r="X32" s="845"/>
      <c r="Y32" s="845"/>
      <c r="Z32" s="845"/>
      <c r="AA32" s="845">
        <v>3265</v>
      </c>
      <c r="AB32" s="845"/>
      <c r="AC32" s="845"/>
      <c r="AD32" s="845"/>
      <c r="AE32" s="846"/>
      <c r="AF32" s="847">
        <v>3770</v>
      </c>
      <c r="AG32" s="848"/>
      <c r="AH32" s="848"/>
      <c r="AI32" s="848"/>
      <c r="AJ32" s="849"/>
      <c r="AK32" s="916">
        <v>5705</v>
      </c>
      <c r="AL32" s="917"/>
      <c r="AM32" s="917"/>
      <c r="AN32" s="917"/>
      <c r="AO32" s="917"/>
      <c r="AP32" s="917">
        <v>44958</v>
      </c>
      <c r="AQ32" s="917"/>
      <c r="AR32" s="917"/>
      <c r="AS32" s="917"/>
      <c r="AT32" s="917"/>
      <c r="AU32" s="917">
        <v>28459</v>
      </c>
      <c r="AV32" s="917"/>
      <c r="AW32" s="917"/>
      <c r="AX32" s="917"/>
      <c r="AY32" s="917"/>
      <c r="AZ32" s="918" t="s">
        <v>541</v>
      </c>
      <c r="BA32" s="918"/>
      <c r="BB32" s="918"/>
      <c r="BC32" s="918"/>
      <c r="BD32" s="918"/>
      <c r="BE32" s="914" t="s">
        <v>416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417</v>
      </c>
      <c r="C33" s="842"/>
      <c r="D33" s="842"/>
      <c r="E33" s="842"/>
      <c r="F33" s="842"/>
      <c r="G33" s="842"/>
      <c r="H33" s="842"/>
      <c r="I33" s="842"/>
      <c r="J33" s="842"/>
      <c r="K33" s="842"/>
      <c r="L33" s="842"/>
      <c r="M33" s="842"/>
      <c r="N33" s="842"/>
      <c r="O33" s="842"/>
      <c r="P33" s="843"/>
      <c r="Q33" s="844">
        <v>42152</v>
      </c>
      <c r="R33" s="845"/>
      <c r="S33" s="845"/>
      <c r="T33" s="845"/>
      <c r="U33" s="845"/>
      <c r="V33" s="845">
        <v>38056</v>
      </c>
      <c r="W33" s="845"/>
      <c r="X33" s="845"/>
      <c r="Y33" s="845"/>
      <c r="Z33" s="845"/>
      <c r="AA33" s="845">
        <v>4096</v>
      </c>
      <c r="AB33" s="845"/>
      <c r="AC33" s="845"/>
      <c r="AD33" s="845"/>
      <c r="AE33" s="846"/>
      <c r="AF33" s="847">
        <v>16272</v>
      </c>
      <c r="AG33" s="848"/>
      <c r="AH33" s="848"/>
      <c r="AI33" s="848"/>
      <c r="AJ33" s="849"/>
      <c r="AK33" s="916">
        <v>12104</v>
      </c>
      <c r="AL33" s="917"/>
      <c r="AM33" s="917"/>
      <c r="AN33" s="917"/>
      <c r="AO33" s="917"/>
      <c r="AP33" s="917">
        <v>295032</v>
      </c>
      <c r="AQ33" s="917"/>
      <c r="AR33" s="917"/>
      <c r="AS33" s="917"/>
      <c r="AT33" s="917"/>
      <c r="AU33" s="917">
        <v>112407</v>
      </c>
      <c r="AV33" s="917"/>
      <c r="AW33" s="917"/>
      <c r="AX33" s="917"/>
      <c r="AY33" s="917"/>
      <c r="AZ33" s="918" t="s">
        <v>541</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418</v>
      </c>
      <c r="C34" s="842"/>
      <c r="D34" s="842"/>
      <c r="E34" s="842"/>
      <c r="F34" s="842"/>
      <c r="G34" s="842"/>
      <c r="H34" s="842"/>
      <c r="I34" s="842"/>
      <c r="J34" s="842"/>
      <c r="K34" s="842"/>
      <c r="L34" s="842"/>
      <c r="M34" s="842"/>
      <c r="N34" s="842"/>
      <c r="O34" s="842"/>
      <c r="P34" s="843"/>
      <c r="Q34" s="844">
        <v>32034</v>
      </c>
      <c r="R34" s="845"/>
      <c r="S34" s="845"/>
      <c r="T34" s="845"/>
      <c r="U34" s="845"/>
      <c r="V34" s="845">
        <v>28969</v>
      </c>
      <c r="W34" s="845"/>
      <c r="X34" s="845"/>
      <c r="Y34" s="845"/>
      <c r="Z34" s="845"/>
      <c r="AA34" s="845">
        <v>3065</v>
      </c>
      <c r="AB34" s="845"/>
      <c r="AC34" s="845"/>
      <c r="AD34" s="845"/>
      <c r="AE34" s="846"/>
      <c r="AF34" s="847">
        <v>20586</v>
      </c>
      <c r="AG34" s="848"/>
      <c r="AH34" s="848"/>
      <c r="AI34" s="848"/>
      <c r="AJ34" s="849"/>
      <c r="AK34" s="916">
        <v>271</v>
      </c>
      <c r="AL34" s="917"/>
      <c r="AM34" s="917"/>
      <c r="AN34" s="917"/>
      <c r="AO34" s="917"/>
      <c r="AP34" s="917">
        <v>69343</v>
      </c>
      <c r="AQ34" s="917"/>
      <c r="AR34" s="917"/>
      <c r="AS34" s="917"/>
      <c r="AT34" s="917"/>
      <c r="AU34" s="917">
        <v>2843</v>
      </c>
      <c r="AV34" s="917"/>
      <c r="AW34" s="917"/>
      <c r="AX34" s="917"/>
      <c r="AY34" s="917"/>
      <c r="AZ34" s="918" t="s">
        <v>541</v>
      </c>
      <c r="BA34" s="918"/>
      <c r="BB34" s="918"/>
      <c r="BC34" s="918"/>
      <c r="BD34" s="918"/>
      <c r="BE34" s="914" t="s">
        <v>419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420</v>
      </c>
      <c r="C35" s="842"/>
      <c r="D35" s="842"/>
      <c r="E35" s="842"/>
      <c r="F35" s="842"/>
      <c r="G35" s="842"/>
      <c r="H35" s="842"/>
      <c r="I35" s="842"/>
      <c r="J35" s="842"/>
      <c r="K35" s="842"/>
      <c r="L35" s="842"/>
      <c r="M35" s="842"/>
      <c r="N35" s="842"/>
      <c r="O35" s="842"/>
      <c r="P35" s="843"/>
      <c r="Q35" s="844">
        <v>7140</v>
      </c>
      <c r="R35" s="845"/>
      <c r="S35" s="845"/>
      <c r="T35" s="845"/>
      <c r="U35" s="845"/>
      <c r="V35" s="845">
        <v>6569</v>
      </c>
      <c r="W35" s="845"/>
      <c r="X35" s="845"/>
      <c r="Y35" s="845"/>
      <c r="Z35" s="845"/>
      <c r="AA35" s="845">
        <v>571</v>
      </c>
      <c r="AB35" s="845"/>
      <c r="AC35" s="845"/>
      <c r="AD35" s="845"/>
      <c r="AE35" s="846"/>
      <c r="AF35" s="847">
        <v>9068</v>
      </c>
      <c r="AG35" s="848"/>
      <c r="AH35" s="848"/>
      <c r="AI35" s="848"/>
      <c r="AJ35" s="849"/>
      <c r="AK35" s="916">
        <v>25732</v>
      </c>
      <c r="AL35" s="917"/>
      <c r="AM35" s="917"/>
      <c r="AN35" s="917"/>
      <c r="AO35" s="917"/>
      <c r="AP35" s="917">
        <v>7571</v>
      </c>
      <c r="AQ35" s="917"/>
      <c r="AR35" s="917"/>
      <c r="AS35" s="917"/>
      <c r="AT35" s="917"/>
      <c r="AU35" s="917">
        <v>1370</v>
      </c>
      <c r="AV35" s="917"/>
      <c r="AW35" s="917"/>
      <c r="AX35" s="917"/>
      <c r="AY35" s="917"/>
      <c r="AZ35" s="918" t="s">
        <v>541</v>
      </c>
      <c r="BA35" s="918"/>
      <c r="BB35" s="918"/>
      <c r="BC35" s="918"/>
      <c r="BD35" s="918"/>
      <c r="BE35" s="914" t="s">
        <v>421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422</v>
      </c>
      <c r="C36" s="842"/>
      <c r="D36" s="842"/>
      <c r="E36" s="842"/>
      <c r="F36" s="842"/>
      <c r="G36" s="842"/>
      <c r="H36" s="842"/>
      <c r="I36" s="842"/>
      <c r="J36" s="842"/>
      <c r="K36" s="842"/>
      <c r="L36" s="842"/>
      <c r="M36" s="842"/>
      <c r="N36" s="842"/>
      <c r="O36" s="842"/>
      <c r="P36" s="843"/>
      <c r="Q36" s="844">
        <v>7456</v>
      </c>
      <c r="R36" s="845"/>
      <c r="S36" s="845"/>
      <c r="T36" s="845"/>
      <c r="U36" s="845"/>
      <c r="V36" s="845">
        <v>9153</v>
      </c>
      <c r="W36" s="845"/>
      <c r="X36" s="845"/>
      <c r="Y36" s="845"/>
      <c r="Z36" s="845"/>
      <c r="AA36" s="845">
        <v>-1697</v>
      </c>
      <c r="AB36" s="845"/>
      <c r="AC36" s="845"/>
      <c r="AD36" s="845"/>
      <c r="AE36" s="846"/>
      <c r="AF36" s="847" t="s">
        <v>423</v>
      </c>
      <c r="AG36" s="848"/>
      <c r="AH36" s="848"/>
      <c r="AI36" s="848"/>
      <c r="AJ36" s="849"/>
      <c r="AK36" s="916">
        <v>994</v>
      </c>
      <c r="AL36" s="917"/>
      <c r="AM36" s="917"/>
      <c r="AN36" s="917"/>
      <c r="AO36" s="917"/>
      <c r="AP36" s="917">
        <v>5076</v>
      </c>
      <c r="AQ36" s="917"/>
      <c r="AR36" s="917"/>
      <c r="AS36" s="917"/>
      <c r="AT36" s="917"/>
      <c r="AU36" s="917">
        <v>472</v>
      </c>
      <c r="AV36" s="917"/>
      <c r="AW36" s="917"/>
      <c r="AX36" s="917"/>
      <c r="AY36" s="917"/>
      <c r="AZ36" s="918" t="s">
        <v>541</v>
      </c>
      <c r="BA36" s="918"/>
      <c r="BB36" s="918"/>
      <c r="BC36" s="918"/>
      <c r="BD36" s="918"/>
      <c r="BE36" s="914" t="s">
        <v>424</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425</v>
      </c>
      <c r="C37" s="842"/>
      <c r="D37" s="842"/>
      <c r="E37" s="842"/>
      <c r="F37" s="842"/>
      <c r="G37" s="842"/>
      <c r="H37" s="842"/>
      <c r="I37" s="842"/>
      <c r="J37" s="842"/>
      <c r="K37" s="842"/>
      <c r="L37" s="842"/>
      <c r="M37" s="842"/>
      <c r="N37" s="842"/>
      <c r="O37" s="842"/>
      <c r="P37" s="843"/>
      <c r="Q37" s="844">
        <v>2008</v>
      </c>
      <c r="R37" s="845"/>
      <c r="S37" s="845"/>
      <c r="T37" s="845"/>
      <c r="U37" s="845"/>
      <c r="V37" s="845">
        <v>1976</v>
      </c>
      <c r="W37" s="845"/>
      <c r="X37" s="845"/>
      <c r="Y37" s="845"/>
      <c r="Z37" s="845"/>
      <c r="AA37" s="845">
        <v>32</v>
      </c>
      <c r="AB37" s="845"/>
      <c r="AC37" s="845"/>
      <c r="AD37" s="845"/>
      <c r="AE37" s="846"/>
      <c r="AF37" s="847" t="s">
        <v>426</v>
      </c>
      <c r="AG37" s="848"/>
      <c r="AH37" s="848"/>
      <c r="AI37" s="848"/>
      <c r="AJ37" s="849"/>
      <c r="AK37" s="916">
        <v>216</v>
      </c>
      <c r="AL37" s="917"/>
      <c r="AM37" s="917"/>
      <c r="AN37" s="917"/>
      <c r="AO37" s="917"/>
      <c r="AP37" s="917">
        <v>4317</v>
      </c>
      <c r="AQ37" s="917"/>
      <c r="AR37" s="917"/>
      <c r="AS37" s="917"/>
      <c r="AT37" s="917"/>
      <c r="AU37" s="917">
        <v>3851</v>
      </c>
      <c r="AV37" s="917"/>
      <c r="AW37" s="917"/>
      <c r="AX37" s="917"/>
      <c r="AY37" s="917"/>
      <c r="AZ37" s="918" t="s">
        <v>541</v>
      </c>
      <c r="BA37" s="918"/>
      <c r="BB37" s="918"/>
      <c r="BC37" s="918"/>
      <c r="BD37" s="918"/>
      <c r="BE37" s="914" t="s">
        <v>427</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t="s">
        <v>428</v>
      </c>
      <c r="C38" s="842"/>
      <c r="D38" s="842"/>
      <c r="E38" s="842"/>
      <c r="F38" s="842"/>
      <c r="G38" s="842"/>
      <c r="H38" s="842"/>
      <c r="I38" s="842"/>
      <c r="J38" s="842"/>
      <c r="K38" s="842"/>
      <c r="L38" s="842"/>
      <c r="M38" s="842"/>
      <c r="N38" s="842"/>
      <c r="O38" s="842"/>
      <c r="P38" s="843"/>
      <c r="Q38" s="844">
        <v>4724</v>
      </c>
      <c r="R38" s="845"/>
      <c r="S38" s="845"/>
      <c r="T38" s="845"/>
      <c r="U38" s="845"/>
      <c r="V38" s="845">
        <v>4280</v>
      </c>
      <c r="W38" s="845"/>
      <c r="X38" s="845"/>
      <c r="Y38" s="845"/>
      <c r="Z38" s="845"/>
      <c r="AA38" s="845">
        <v>444</v>
      </c>
      <c r="AB38" s="845"/>
      <c r="AC38" s="845"/>
      <c r="AD38" s="845"/>
      <c r="AE38" s="846"/>
      <c r="AF38" s="847">
        <v>298</v>
      </c>
      <c r="AG38" s="848"/>
      <c r="AH38" s="848"/>
      <c r="AI38" s="848"/>
      <c r="AJ38" s="849"/>
      <c r="AK38" s="916">
        <v>0</v>
      </c>
      <c r="AL38" s="917"/>
      <c r="AM38" s="917"/>
      <c r="AN38" s="917"/>
      <c r="AO38" s="917"/>
      <c r="AP38" s="917">
        <v>3165</v>
      </c>
      <c r="AQ38" s="917"/>
      <c r="AR38" s="917"/>
      <c r="AS38" s="917"/>
      <c r="AT38" s="917"/>
      <c r="AU38" s="917">
        <v>0</v>
      </c>
      <c r="AV38" s="917"/>
      <c r="AW38" s="917"/>
      <c r="AX38" s="917"/>
      <c r="AY38" s="917"/>
      <c r="AZ38" s="918" t="s">
        <v>541</v>
      </c>
      <c r="BA38" s="918"/>
      <c r="BB38" s="918"/>
      <c r="BC38" s="918"/>
      <c r="BD38" s="918"/>
      <c r="BE38" s="914" t="s">
        <v>429</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t="s">
        <v>430</v>
      </c>
      <c r="C39" s="842"/>
      <c r="D39" s="842"/>
      <c r="E39" s="842"/>
      <c r="F39" s="842"/>
      <c r="G39" s="842"/>
      <c r="H39" s="842"/>
      <c r="I39" s="842"/>
      <c r="J39" s="842"/>
      <c r="K39" s="842"/>
      <c r="L39" s="842"/>
      <c r="M39" s="842"/>
      <c r="N39" s="842"/>
      <c r="O39" s="842"/>
      <c r="P39" s="843"/>
      <c r="Q39" s="844">
        <v>407</v>
      </c>
      <c r="R39" s="845"/>
      <c r="S39" s="845"/>
      <c r="T39" s="845"/>
      <c r="U39" s="845"/>
      <c r="V39" s="845">
        <v>407</v>
      </c>
      <c r="W39" s="845"/>
      <c r="X39" s="845"/>
      <c r="Y39" s="845"/>
      <c r="Z39" s="845"/>
      <c r="AA39" s="845">
        <v>0</v>
      </c>
      <c r="AB39" s="845"/>
      <c r="AC39" s="845"/>
      <c r="AD39" s="845"/>
      <c r="AE39" s="846"/>
      <c r="AF39" s="847">
        <v>0</v>
      </c>
      <c r="AG39" s="848"/>
      <c r="AH39" s="848"/>
      <c r="AI39" s="848"/>
      <c r="AJ39" s="849"/>
      <c r="AK39" s="916">
        <v>0</v>
      </c>
      <c r="AL39" s="917"/>
      <c r="AM39" s="917"/>
      <c r="AN39" s="917"/>
      <c r="AO39" s="917"/>
      <c r="AP39" s="917">
        <v>492</v>
      </c>
      <c r="AQ39" s="917"/>
      <c r="AR39" s="917"/>
      <c r="AS39" s="917"/>
      <c r="AT39" s="917"/>
      <c r="AU39" s="917">
        <v>0</v>
      </c>
      <c r="AV39" s="917"/>
      <c r="AW39" s="917"/>
      <c r="AX39" s="917"/>
      <c r="AY39" s="917"/>
      <c r="AZ39" s="918" t="s">
        <v>541</v>
      </c>
      <c r="BA39" s="918"/>
      <c r="BB39" s="918"/>
      <c r="BC39" s="918"/>
      <c r="BD39" s="918"/>
      <c r="BE39" s="914" t="s">
        <v>431</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432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397</v>
      </c>
      <c r="B63" s="876" t="s">
        <v>433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51125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434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435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436</v>
      </c>
      <c r="B66" s="827"/>
      <c r="C66" s="827"/>
      <c r="D66" s="827"/>
      <c r="E66" s="827"/>
      <c r="F66" s="827"/>
      <c r="G66" s="827"/>
      <c r="H66" s="827"/>
      <c r="I66" s="827"/>
      <c r="J66" s="827"/>
      <c r="K66" s="827"/>
      <c r="L66" s="827"/>
      <c r="M66" s="827"/>
      <c r="N66" s="827"/>
      <c r="O66" s="827"/>
      <c r="P66" s="828"/>
      <c r="Q66" s="803" t="s">
        <v>437</v>
      </c>
      <c r="R66" s="804"/>
      <c r="S66" s="804"/>
      <c r="T66" s="804"/>
      <c r="U66" s="805"/>
      <c r="V66" s="803" t="s">
        <v>438</v>
      </c>
      <c r="W66" s="804"/>
      <c r="X66" s="804"/>
      <c r="Y66" s="804"/>
      <c r="Z66" s="805"/>
      <c r="AA66" s="803" t="s">
        <v>439</v>
      </c>
      <c r="AB66" s="804"/>
      <c r="AC66" s="804"/>
      <c r="AD66" s="804"/>
      <c r="AE66" s="805"/>
      <c r="AF66" s="938" t="s">
        <v>440</v>
      </c>
      <c r="AG66" s="899"/>
      <c r="AH66" s="899"/>
      <c r="AI66" s="899"/>
      <c r="AJ66" s="939"/>
      <c r="AK66" s="803" t="s">
        <v>441</v>
      </c>
      <c r="AL66" s="827"/>
      <c r="AM66" s="827"/>
      <c r="AN66" s="827"/>
      <c r="AO66" s="828"/>
      <c r="AP66" s="803" t="s">
        <v>442</v>
      </c>
      <c r="AQ66" s="804"/>
      <c r="AR66" s="804"/>
      <c r="AS66" s="804"/>
      <c r="AT66" s="805"/>
      <c r="AU66" s="803" t="s">
        <v>443</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605</v>
      </c>
      <c r="C68" s="956"/>
      <c r="D68" s="956"/>
      <c r="E68" s="956"/>
      <c r="F68" s="956"/>
      <c r="G68" s="956"/>
      <c r="H68" s="956"/>
      <c r="I68" s="956"/>
      <c r="J68" s="956"/>
      <c r="K68" s="956"/>
      <c r="L68" s="956"/>
      <c r="M68" s="956"/>
      <c r="N68" s="956"/>
      <c r="O68" s="956"/>
      <c r="P68" s="957"/>
      <c r="Q68" s="958">
        <v>101796</v>
      </c>
      <c r="R68" s="952"/>
      <c r="S68" s="952"/>
      <c r="T68" s="952"/>
      <c r="U68" s="952"/>
      <c r="V68" s="952">
        <v>99792</v>
      </c>
      <c r="W68" s="952"/>
      <c r="X68" s="952"/>
      <c r="Y68" s="952"/>
      <c r="Z68" s="952"/>
      <c r="AA68" s="952">
        <v>2004</v>
      </c>
      <c r="AB68" s="952"/>
      <c r="AC68" s="952"/>
      <c r="AD68" s="952"/>
      <c r="AE68" s="952"/>
      <c r="AF68" s="952">
        <v>1966</v>
      </c>
      <c r="AG68" s="952"/>
      <c r="AH68" s="952"/>
      <c r="AI68" s="952"/>
      <c r="AJ68" s="952"/>
      <c r="AK68" s="952">
        <v>0</v>
      </c>
      <c r="AL68" s="952"/>
      <c r="AM68" s="952"/>
      <c r="AN68" s="952"/>
      <c r="AO68" s="952"/>
      <c r="AP68" s="952">
        <v>0</v>
      </c>
      <c r="AQ68" s="952"/>
      <c r="AR68" s="952"/>
      <c r="AS68" s="952"/>
      <c r="AT68" s="952"/>
      <c r="AU68" s="952">
        <v>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606</v>
      </c>
      <c r="C69" s="960"/>
      <c r="D69" s="960"/>
      <c r="E69" s="960"/>
      <c r="F69" s="960"/>
      <c r="G69" s="960"/>
      <c r="H69" s="960"/>
      <c r="I69" s="960"/>
      <c r="J69" s="960"/>
      <c r="K69" s="960"/>
      <c r="L69" s="960"/>
      <c r="M69" s="960"/>
      <c r="N69" s="960"/>
      <c r="O69" s="960"/>
      <c r="P69" s="961"/>
      <c r="Q69" s="962">
        <v>42494</v>
      </c>
      <c r="R69" s="917"/>
      <c r="S69" s="917"/>
      <c r="T69" s="917"/>
      <c r="U69" s="917"/>
      <c r="V69" s="917">
        <v>38949</v>
      </c>
      <c r="W69" s="917"/>
      <c r="X69" s="917"/>
      <c r="Y69" s="917"/>
      <c r="Z69" s="917"/>
      <c r="AA69" s="917">
        <v>3545</v>
      </c>
      <c r="AB69" s="917"/>
      <c r="AC69" s="917"/>
      <c r="AD69" s="917"/>
      <c r="AE69" s="917"/>
      <c r="AF69" s="917">
        <v>14230</v>
      </c>
      <c r="AG69" s="917"/>
      <c r="AH69" s="917"/>
      <c r="AI69" s="917"/>
      <c r="AJ69" s="917"/>
      <c r="AK69" s="917">
        <v>0</v>
      </c>
      <c r="AL69" s="917"/>
      <c r="AM69" s="917"/>
      <c r="AN69" s="917"/>
      <c r="AO69" s="917"/>
      <c r="AP69" s="917">
        <v>92942</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607</v>
      </c>
      <c r="C70" s="960"/>
      <c r="D70" s="960"/>
      <c r="E70" s="960"/>
      <c r="F70" s="960"/>
      <c r="G70" s="960"/>
      <c r="H70" s="960"/>
      <c r="I70" s="960"/>
      <c r="J70" s="960"/>
      <c r="K70" s="960"/>
      <c r="L70" s="960"/>
      <c r="M70" s="960"/>
      <c r="N70" s="960"/>
      <c r="O70" s="960"/>
      <c r="P70" s="961"/>
      <c r="Q70" s="962">
        <v>4670</v>
      </c>
      <c r="R70" s="917"/>
      <c r="S70" s="917"/>
      <c r="T70" s="917"/>
      <c r="U70" s="917"/>
      <c r="V70" s="917">
        <v>3737</v>
      </c>
      <c r="W70" s="917"/>
      <c r="X70" s="917"/>
      <c r="Y70" s="917"/>
      <c r="Z70" s="917"/>
      <c r="AA70" s="917">
        <v>933</v>
      </c>
      <c r="AB70" s="917"/>
      <c r="AC70" s="917"/>
      <c r="AD70" s="917"/>
      <c r="AE70" s="917"/>
      <c r="AF70" s="917">
        <v>933</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608</v>
      </c>
      <c r="C71" s="960"/>
      <c r="D71" s="960"/>
      <c r="E71" s="960"/>
      <c r="F71" s="960"/>
      <c r="G71" s="960"/>
      <c r="H71" s="960"/>
      <c r="I71" s="960"/>
      <c r="J71" s="960"/>
      <c r="K71" s="960"/>
      <c r="L71" s="960"/>
      <c r="M71" s="960"/>
      <c r="N71" s="960"/>
      <c r="O71" s="960"/>
      <c r="P71" s="961"/>
      <c r="Q71" s="962">
        <v>950375</v>
      </c>
      <c r="R71" s="917"/>
      <c r="S71" s="917"/>
      <c r="T71" s="917"/>
      <c r="U71" s="917"/>
      <c r="V71" s="917">
        <v>910903</v>
      </c>
      <c r="W71" s="917"/>
      <c r="X71" s="917"/>
      <c r="Y71" s="917"/>
      <c r="Z71" s="917"/>
      <c r="AA71" s="917">
        <v>39472</v>
      </c>
      <c r="AB71" s="917"/>
      <c r="AC71" s="917"/>
      <c r="AD71" s="917"/>
      <c r="AE71" s="917"/>
      <c r="AF71" s="917">
        <v>39472</v>
      </c>
      <c r="AG71" s="917"/>
      <c r="AH71" s="917"/>
      <c r="AI71" s="917"/>
      <c r="AJ71" s="917"/>
      <c r="AK71" s="917">
        <v>0</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397</v>
      </c>
      <c r="B88" s="876" t="s">
        <v>444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445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446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447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450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451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452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453</v>
      </c>
      <c r="AB109" s="981"/>
      <c r="AC109" s="981"/>
      <c r="AD109" s="981"/>
      <c r="AE109" s="982"/>
      <c r="AF109" s="980" t="s">
        <v>454</v>
      </c>
      <c r="AG109" s="981"/>
      <c r="AH109" s="981"/>
      <c r="AI109" s="981"/>
      <c r="AJ109" s="982"/>
      <c r="AK109" s="980" t="s">
        <v>304</v>
      </c>
      <c r="AL109" s="981"/>
      <c r="AM109" s="981"/>
      <c r="AN109" s="981"/>
      <c r="AO109" s="982"/>
      <c r="AP109" s="980" t="s">
        <v>455</v>
      </c>
      <c r="AQ109" s="981"/>
      <c r="AR109" s="981"/>
      <c r="AS109" s="981"/>
      <c r="AT109" s="983"/>
      <c r="AU109" s="1000" t="s">
        <v>452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453</v>
      </c>
      <c r="BR109" s="981"/>
      <c r="BS109" s="981"/>
      <c r="BT109" s="981"/>
      <c r="BU109" s="982"/>
      <c r="BV109" s="980" t="s">
        <v>454</v>
      </c>
      <c r="BW109" s="981"/>
      <c r="BX109" s="981"/>
      <c r="BY109" s="981"/>
      <c r="BZ109" s="982"/>
      <c r="CA109" s="980" t="s">
        <v>304</v>
      </c>
      <c r="CB109" s="981"/>
      <c r="CC109" s="981"/>
      <c r="CD109" s="981"/>
      <c r="CE109" s="982"/>
      <c r="CF109" s="1001" t="s">
        <v>455</v>
      </c>
      <c r="CG109" s="1001"/>
      <c r="CH109" s="1001"/>
      <c r="CI109" s="1001"/>
      <c r="CJ109" s="1001"/>
      <c r="CK109" s="980" t="s">
        <v>456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453</v>
      </c>
      <c r="DH109" s="981"/>
      <c r="DI109" s="981"/>
      <c r="DJ109" s="981"/>
      <c r="DK109" s="982"/>
      <c r="DL109" s="980" t="s">
        <v>454</v>
      </c>
      <c r="DM109" s="981"/>
      <c r="DN109" s="981"/>
      <c r="DO109" s="981"/>
      <c r="DP109" s="982"/>
      <c r="DQ109" s="980" t="s">
        <v>304</v>
      </c>
      <c r="DR109" s="981"/>
      <c r="DS109" s="981"/>
      <c r="DT109" s="981"/>
      <c r="DU109" s="982"/>
      <c r="DV109" s="980" t="s">
        <v>455</v>
      </c>
      <c r="DW109" s="981"/>
      <c r="DX109" s="981"/>
      <c r="DY109" s="981"/>
      <c r="DZ109" s="983"/>
    </row>
    <row r="110" spans="1:131" s="248" customFormat="1" ht="26.25" customHeight="1" x14ac:dyDescent="0.2">
      <c r="A110" s="984" t="s">
        <v>457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26386160</v>
      </c>
      <c r="AB110" s="988"/>
      <c r="AC110" s="988"/>
      <c r="AD110" s="988"/>
      <c r="AE110" s="989"/>
      <c r="AF110" s="990">
        <v>24925850</v>
      </c>
      <c r="AG110" s="988"/>
      <c r="AH110" s="988"/>
      <c r="AI110" s="988"/>
      <c r="AJ110" s="989"/>
      <c r="AK110" s="990">
        <v>25286412</v>
      </c>
      <c r="AL110" s="988"/>
      <c r="AM110" s="988"/>
      <c r="AN110" s="988"/>
      <c r="AO110" s="989"/>
      <c r="AP110" s="991">
        <v>7.3</v>
      </c>
      <c r="AQ110" s="992"/>
      <c r="AR110" s="992"/>
      <c r="AS110" s="992"/>
      <c r="AT110" s="993"/>
      <c r="AU110" s="994" t="s">
        <v>73</v>
      </c>
      <c r="AV110" s="995"/>
      <c r="AW110" s="995"/>
      <c r="AX110" s="995"/>
      <c r="AY110" s="995"/>
      <c r="AZ110" s="1036" t="s">
        <v>458</v>
      </c>
      <c r="BA110" s="985"/>
      <c r="BB110" s="985"/>
      <c r="BC110" s="985"/>
      <c r="BD110" s="985"/>
      <c r="BE110" s="985"/>
      <c r="BF110" s="985"/>
      <c r="BG110" s="985"/>
      <c r="BH110" s="985"/>
      <c r="BI110" s="985"/>
      <c r="BJ110" s="985"/>
      <c r="BK110" s="985"/>
      <c r="BL110" s="985"/>
      <c r="BM110" s="985"/>
      <c r="BN110" s="985"/>
      <c r="BO110" s="985"/>
      <c r="BP110" s="986"/>
      <c r="BQ110" s="1022">
        <v>1049364435</v>
      </c>
      <c r="BR110" s="1023"/>
      <c r="BS110" s="1023"/>
      <c r="BT110" s="1023"/>
      <c r="BU110" s="1023"/>
      <c r="BV110" s="1023">
        <v>1028266176</v>
      </c>
      <c r="BW110" s="1023"/>
      <c r="BX110" s="1023"/>
      <c r="BY110" s="1023"/>
      <c r="BZ110" s="1023"/>
      <c r="CA110" s="1023">
        <v>1031629544</v>
      </c>
      <c r="CB110" s="1023"/>
      <c r="CC110" s="1023"/>
      <c r="CD110" s="1023"/>
      <c r="CE110" s="1023"/>
      <c r="CF110" s="1037">
        <v>299</v>
      </c>
      <c r="CG110" s="1038"/>
      <c r="CH110" s="1038"/>
      <c r="CI110" s="1038"/>
      <c r="CJ110" s="1038"/>
      <c r="CK110" s="1039" t="s">
        <v>459</v>
      </c>
      <c r="CL110" s="1040"/>
      <c r="CM110" s="1019" t="s">
        <v>460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8946366</v>
      </c>
      <c r="DH110" s="1023"/>
      <c r="DI110" s="1023"/>
      <c r="DJ110" s="1023"/>
      <c r="DK110" s="1023"/>
      <c r="DL110" s="1023">
        <v>8097572</v>
      </c>
      <c r="DM110" s="1023"/>
      <c r="DN110" s="1023"/>
      <c r="DO110" s="1023"/>
      <c r="DP110" s="1023"/>
      <c r="DQ110" s="1023">
        <v>7237688</v>
      </c>
      <c r="DR110" s="1023"/>
      <c r="DS110" s="1023"/>
      <c r="DT110" s="1023"/>
      <c r="DU110" s="1023"/>
      <c r="DV110" s="1024">
        <v>2.1</v>
      </c>
      <c r="DW110" s="1024"/>
      <c r="DX110" s="1024"/>
      <c r="DY110" s="1024"/>
      <c r="DZ110" s="1025"/>
    </row>
    <row r="111" spans="1:131" s="248" customFormat="1" ht="26.25" customHeight="1" x14ac:dyDescent="0.2">
      <c r="A111" s="1026" t="s">
        <v>461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v>3070650</v>
      </c>
      <c r="AB111" s="1030"/>
      <c r="AC111" s="1030"/>
      <c r="AD111" s="1030"/>
      <c r="AE111" s="1031"/>
      <c r="AF111" s="1032">
        <v>5895694</v>
      </c>
      <c r="AG111" s="1030"/>
      <c r="AH111" s="1030"/>
      <c r="AI111" s="1030"/>
      <c r="AJ111" s="1031"/>
      <c r="AK111" s="1032">
        <v>7983750</v>
      </c>
      <c r="AL111" s="1030"/>
      <c r="AM111" s="1030"/>
      <c r="AN111" s="1030"/>
      <c r="AO111" s="1031"/>
      <c r="AP111" s="1033">
        <v>2.2999999999999998</v>
      </c>
      <c r="AQ111" s="1034"/>
      <c r="AR111" s="1034"/>
      <c r="AS111" s="1034"/>
      <c r="AT111" s="1035"/>
      <c r="AU111" s="996"/>
      <c r="AV111" s="997"/>
      <c r="AW111" s="997"/>
      <c r="AX111" s="997"/>
      <c r="AY111" s="997"/>
      <c r="AZ111" s="1045" t="s">
        <v>462</v>
      </c>
      <c r="BA111" s="1046"/>
      <c r="BB111" s="1046"/>
      <c r="BC111" s="1046"/>
      <c r="BD111" s="1046"/>
      <c r="BE111" s="1046"/>
      <c r="BF111" s="1046"/>
      <c r="BG111" s="1046"/>
      <c r="BH111" s="1046"/>
      <c r="BI111" s="1046"/>
      <c r="BJ111" s="1046"/>
      <c r="BK111" s="1046"/>
      <c r="BL111" s="1046"/>
      <c r="BM111" s="1046"/>
      <c r="BN111" s="1046"/>
      <c r="BO111" s="1046"/>
      <c r="BP111" s="1047"/>
      <c r="BQ111" s="1015">
        <v>26270459</v>
      </c>
      <c r="BR111" s="1016"/>
      <c r="BS111" s="1016"/>
      <c r="BT111" s="1016"/>
      <c r="BU111" s="1016"/>
      <c r="BV111" s="1016">
        <v>23683299</v>
      </c>
      <c r="BW111" s="1016"/>
      <c r="BX111" s="1016"/>
      <c r="BY111" s="1016"/>
      <c r="BZ111" s="1016"/>
      <c r="CA111" s="1016">
        <v>21077809</v>
      </c>
      <c r="CB111" s="1016"/>
      <c r="CC111" s="1016"/>
      <c r="CD111" s="1016"/>
      <c r="CE111" s="1016"/>
      <c r="CF111" s="1010">
        <v>6.1</v>
      </c>
      <c r="CG111" s="1011"/>
      <c r="CH111" s="1011"/>
      <c r="CI111" s="1011"/>
      <c r="CJ111" s="1011"/>
      <c r="CK111" s="1041"/>
      <c r="CL111" s="1042"/>
      <c r="CM111" s="1012" t="s">
        <v>463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3389083</v>
      </c>
      <c r="DH111" s="1016"/>
      <c r="DI111" s="1016"/>
      <c r="DJ111" s="1016"/>
      <c r="DK111" s="1016"/>
      <c r="DL111" s="1016">
        <v>2991457</v>
      </c>
      <c r="DM111" s="1016"/>
      <c r="DN111" s="1016"/>
      <c r="DO111" s="1016"/>
      <c r="DP111" s="1016"/>
      <c r="DQ111" s="1016">
        <v>2586953</v>
      </c>
      <c r="DR111" s="1016"/>
      <c r="DS111" s="1016"/>
      <c r="DT111" s="1016"/>
      <c r="DU111" s="1016"/>
      <c r="DV111" s="1017">
        <v>0.7</v>
      </c>
      <c r="DW111" s="1017"/>
      <c r="DX111" s="1017"/>
      <c r="DY111" s="1017"/>
      <c r="DZ111" s="1018"/>
    </row>
    <row r="112" spans="1:131" s="248" customFormat="1" ht="26.25" customHeight="1" x14ac:dyDescent="0.2">
      <c r="A112" s="1048" t="s">
        <v>464</v>
      </c>
      <c r="B112" s="1049"/>
      <c r="C112" s="1046" t="s">
        <v>465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43035428</v>
      </c>
      <c r="AB112" s="1055"/>
      <c r="AC112" s="1055"/>
      <c r="AD112" s="1055"/>
      <c r="AE112" s="1056"/>
      <c r="AF112" s="1057">
        <v>43723573</v>
      </c>
      <c r="AG112" s="1055"/>
      <c r="AH112" s="1055"/>
      <c r="AI112" s="1055"/>
      <c r="AJ112" s="1056"/>
      <c r="AK112" s="1057">
        <v>42505907</v>
      </c>
      <c r="AL112" s="1055"/>
      <c r="AM112" s="1055"/>
      <c r="AN112" s="1055"/>
      <c r="AO112" s="1056"/>
      <c r="AP112" s="1058">
        <v>12.3</v>
      </c>
      <c r="AQ112" s="1059"/>
      <c r="AR112" s="1059"/>
      <c r="AS112" s="1059"/>
      <c r="AT112" s="1060"/>
      <c r="AU112" s="996"/>
      <c r="AV112" s="997"/>
      <c r="AW112" s="997"/>
      <c r="AX112" s="997"/>
      <c r="AY112" s="997"/>
      <c r="AZ112" s="1045" t="s">
        <v>466</v>
      </c>
      <c r="BA112" s="1046"/>
      <c r="BB112" s="1046"/>
      <c r="BC112" s="1046"/>
      <c r="BD112" s="1046"/>
      <c r="BE112" s="1046"/>
      <c r="BF112" s="1046"/>
      <c r="BG112" s="1046"/>
      <c r="BH112" s="1046"/>
      <c r="BI112" s="1046"/>
      <c r="BJ112" s="1046"/>
      <c r="BK112" s="1046"/>
      <c r="BL112" s="1046"/>
      <c r="BM112" s="1046"/>
      <c r="BN112" s="1046"/>
      <c r="BO112" s="1046"/>
      <c r="BP112" s="1047"/>
      <c r="BQ112" s="1015">
        <v>141684113</v>
      </c>
      <c r="BR112" s="1016"/>
      <c r="BS112" s="1016"/>
      <c r="BT112" s="1016"/>
      <c r="BU112" s="1016"/>
      <c r="BV112" s="1016">
        <v>142593480</v>
      </c>
      <c r="BW112" s="1016"/>
      <c r="BX112" s="1016"/>
      <c r="BY112" s="1016"/>
      <c r="BZ112" s="1016"/>
      <c r="CA112" s="1016">
        <v>149402362</v>
      </c>
      <c r="CB112" s="1016"/>
      <c r="CC112" s="1016"/>
      <c r="CD112" s="1016"/>
      <c r="CE112" s="1016"/>
      <c r="CF112" s="1010">
        <v>43.3</v>
      </c>
      <c r="CG112" s="1011"/>
      <c r="CH112" s="1011"/>
      <c r="CI112" s="1011"/>
      <c r="CJ112" s="1011"/>
      <c r="CK112" s="1041"/>
      <c r="CL112" s="1042"/>
      <c r="CM112" s="1012" t="s">
        <v>467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468</v>
      </c>
      <c r="DH112" s="1016"/>
      <c r="DI112" s="1016"/>
      <c r="DJ112" s="1016"/>
      <c r="DK112" s="1016"/>
      <c r="DL112" s="1016" t="s">
        <v>468</v>
      </c>
      <c r="DM112" s="1016"/>
      <c r="DN112" s="1016"/>
      <c r="DO112" s="1016"/>
      <c r="DP112" s="1016"/>
      <c r="DQ112" s="1016" t="s">
        <v>412</v>
      </c>
      <c r="DR112" s="1016"/>
      <c r="DS112" s="1016"/>
      <c r="DT112" s="1016"/>
      <c r="DU112" s="1016"/>
      <c r="DV112" s="1017" t="s">
        <v>469</v>
      </c>
      <c r="DW112" s="1017"/>
      <c r="DX112" s="1017"/>
      <c r="DY112" s="1017"/>
      <c r="DZ112" s="1018"/>
    </row>
    <row r="113" spans="1:130" s="248" customFormat="1" ht="26.25" customHeight="1" x14ac:dyDescent="0.2">
      <c r="A113" s="1050"/>
      <c r="B113" s="1051"/>
      <c r="C113" s="1046" t="s">
        <v>470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12613104</v>
      </c>
      <c r="AB113" s="1030"/>
      <c r="AC113" s="1030"/>
      <c r="AD113" s="1030"/>
      <c r="AE113" s="1031"/>
      <c r="AF113" s="1032">
        <v>12782688</v>
      </c>
      <c r="AG113" s="1030"/>
      <c r="AH113" s="1030"/>
      <c r="AI113" s="1030"/>
      <c r="AJ113" s="1031"/>
      <c r="AK113" s="1032">
        <v>12855902</v>
      </c>
      <c r="AL113" s="1030"/>
      <c r="AM113" s="1030"/>
      <c r="AN113" s="1030"/>
      <c r="AO113" s="1031"/>
      <c r="AP113" s="1033">
        <v>3.7</v>
      </c>
      <c r="AQ113" s="1034"/>
      <c r="AR113" s="1034"/>
      <c r="AS113" s="1034"/>
      <c r="AT113" s="1035"/>
      <c r="AU113" s="996"/>
      <c r="AV113" s="997"/>
      <c r="AW113" s="997"/>
      <c r="AX113" s="997"/>
      <c r="AY113" s="997"/>
      <c r="AZ113" s="1045" t="s">
        <v>471</v>
      </c>
      <c r="BA113" s="1046"/>
      <c r="BB113" s="1046"/>
      <c r="BC113" s="1046"/>
      <c r="BD113" s="1046"/>
      <c r="BE113" s="1046"/>
      <c r="BF113" s="1046"/>
      <c r="BG113" s="1046"/>
      <c r="BH113" s="1046"/>
      <c r="BI113" s="1046"/>
      <c r="BJ113" s="1046"/>
      <c r="BK113" s="1046"/>
      <c r="BL113" s="1046"/>
      <c r="BM113" s="1046"/>
      <c r="BN113" s="1046"/>
      <c r="BO113" s="1046"/>
      <c r="BP113" s="1047"/>
      <c r="BQ113" s="1015" t="s">
        <v>426</v>
      </c>
      <c r="BR113" s="1016"/>
      <c r="BS113" s="1016"/>
      <c r="BT113" s="1016"/>
      <c r="BU113" s="1016"/>
      <c r="BV113" s="1016" t="s">
        <v>469</v>
      </c>
      <c r="BW113" s="1016"/>
      <c r="BX113" s="1016"/>
      <c r="BY113" s="1016"/>
      <c r="BZ113" s="1016"/>
      <c r="CA113" s="1016" t="s">
        <v>426</v>
      </c>
      <c r="CB113" s="1016"/>
      <c r="CC113" s="1016"/>
      <c r="CD113" s="1016"/>
      <c r="CE113" s="1016"/>
      <c r="CF113" s="1010" t="s">
        <v>469</v>
      </c>
      <c r="CG113" s="1011"/>
      <c r="CH113" s="1011"/>
      <c r="CI113" s="1011"/>
      <c r="CJ113" s="1011"/>
      <c r="CK113" s="1041"/>
      <c r="CL113" s="1042"/>
      <c r="CM113" s="1012" t="s">
        <v>472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25098</v>
      </c>
      <c r="DH113" s="1055"/>
      <c r="DI113" s="1055"/>
      <c r="DJ113" s="1055"/>
      <c r="DK113" s="1056"/>
      <c r="DL113" s="1057">
        <v>16732</v>
      </c>
      <c r="DM113" s="1055"/>
      <c r="DN113" s="1055"/>
      <c r="DO113" s="1055"/>
      <c r="DP113" s="1056"/>
      <c r="DQ113" s="1057">
        <v>8494</v>
      </c>
      <c r="DR113" s="1055"/>
      <c r="DS113" s="1055"/>
      <c r="DT113" s="1055"/>
      <c r="DU113" s="1056"/>
      <c r="DV113" s="1058">
        <v>0</v>
      </c>
      <c r="DW113" s="1059"/>
      <c r="DX113" s="1059"/>
      <c r="DY113" s="1059"/>
      <c r="DZ113" s="1060"/>
    </row>
    <row r="114" spans="1:130" s="248" customFormat="1" ht="26.25" customHeight="1" x14ac:dyDescent="0.2">
      <c r="A114" s="1050"/>
      <c r="B114" s="1051"/>
      <c r="C114" s="1046" t="s">
        <v>473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469</v>
      </c>
      <c r="AB114" s="1055"/>
      <c r="AC114" s="1055"/>
      <c r="AD114" s="1055"/>
      <c r="AE114" s="1056"/>
      <c r="AF114" s="1057" t="s">
        <v>469</v>
      </c>
      <c r="AG114" s="1055"/>
      <c r="AH114" s="1055"/>
      <c r="AI114" s="1055"/>
      <c r="AJ114" s="1056"/>
      <c r="AK114" s="1057" t="s">
        <v>469</v>
      </c>
      <c r="AL114" s="1055"/>
      <c r="AM114" s="1055"/>
      <c r="AN114" s="1055"/>
      <c r="AO114" s="1056"/>
      <c r="AP114" s="1058" t="s">
        <v>469</v>
      </c>
      <c r="AQ114" s="1059"/>
      <c r="AR114" s="1059"/>
      <c r="AS114" s="1059"/>
      <c r="AT114" s="1060"/>
      <c r="AU114" s="996"/>
      <c r="AV114" s="997"/>
      <c r="AW114" s="997"/>
      <c r="AX114" s="997"/>
      <c r="AY114" s="997"/>
      <c r="AZ114" s="1045" t="s">
        <v>474</v>
      </c>
      <c r="BA114" s="1046"/>
      <c r="BB114" s="1046"/>
      <c r="BC114" s="1046"/>
      <c r="BD114" s="1046"/>
      <c r="BE114" s="1046"/>
      <c r="BF114" s="1046"/>
      <c r="BG114" s="1046"/>
      <c r="BH114" s="1046"/>
      <c r="BI114" s="1046"/>
      <c r="BJ114" s="1046"/>
      <c r="BK114" s="1046"/>
      <c r="BL114" s="1046"/>
      <c r="BM114" s="1046"/>
      <c r="BN114" s="1046"/>
      <c r="BO114" s="1046"/>
      <c r="BP114" s="1047"/>
      <c r="BQ114" s="1015">
        <v>101659870</v>
      </c>
      <c r="BR114" s="1016"/>
      <c r="BS114" s="1016"/>
      <c r="BT114" s="1016"/>
      <c r="BU114" s="1016"/>
      <c r="BV114" s="1016">
        <v>101460997</v>
      </c>
      <c r="BW114" s="1016"/>
      <c r="BX114" s="1016"/>
      <c r="BY114" s="1016"/>
      <c r="BZ114" s="1016"/>
      <c r="CA114" s="1016">
        <v>101065156</v>
      </c>
      <c r="CB114" s="1016"/>
      <c r="CC114" s="1016"/>
      <c r="CD114" s="1016"/>
      <c r="CE114" s="1016"/>
      <c r="CF114" s="1010">
        <v>29.3</v>
      </c>
      <c r="CG114" s="1011"/>
      <c r="CH114" s="1011"/>
      <c r="CI114" s="1011"/>
      <c r="CJ114" s="1011"/>
      <c r="CK114" s="1041"/>
      <c r="CL114" s="1042"/>
      <c r="CM114" s="1012" t="s">
        <v>475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426</v>
      </c>
      <c r="DH114" s="1055"/>
      <c r="DI114" s="1055"/>
      <c r="DJ114" s="1055"/>
      <c r="DK114" s="1056"/>
      <c r="DL114" s="1057" t="s">
        <v>129</v>
      </c>
      <c r="DM114" s="1055"/>
      <c r="DN114" s="1055"/>
      <c r="DO114" s="1055"/>
      <c r="DP114" s="1056"/>
      <c r="DQ114" s="1057" t="s">
        <v>469</v>
      </c>
      <c r="DR114" s="1055"/>
      <c r="DS114" s="1055"/>
      <c r="DT114" s="1055"/>
      <c r="DU114" s="1056"/>
      <c r="DV114" s="1058" t="s">
        <v>426</v>
      </c>
      <c r="DW114" s="1059"/>
      <c r="DX114" s="1059"/>
      <c r="DY114" s="1059"/>
      <c r="DZ114" s="1060"/>
    </row>
    <row r="115" spans="1:130" s="248" customFormat="1" ht="26.25" customHeight="1" x14ac:dyDescent="0.2">
      <c r="A115" s="1050"/>
      <c r="B115" s="1051"/>
      <c r="C115" s="1046" t="s">
        <v>476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1778986</v>
      </c>
      <c r="AB115" s="1030"/>
      <c r="AC115" s="1030"/>
      <c r="AD115" s="1030"/>
      <c r="AE115" s="1031"/>
      <c r="AF115" s="1032">
        <v>1839566</v>
      </c>
      <c r="AG115" s="1030"/>
      <c r="AH115" s="1030"/>
      <c r="AI115" s="1030"/>
      <c r="AJ115" s="1031"/>
      <c r="AK115" s="1032">
        <v>1720687</v>
      </c>
      <c r="AL115" s="1030"/>
      <c r="AM115" s="1030"/>
      <c r="AN115" s="1030"/>
      <c r="AO115" s="1031"/>
      <c r="AP115" s="1033">
        <v>0.5</v>
      </c>
      <c r="AQ115" s="1034"/>
      <c r="AR115" s="1034"/>
      <c r="AS115" s="1034"/>
      <c r="AT115" s="1035"/>
      <c r="AU115" s="996"/>
      <c r="AV115" s="997"/>
      <c r="AW115" s="997"/>
      <c r="AX115" s="997"/>
      <c r="AY115" s="997"/>
      <c r="AZ115" s="1045" t="s">
        <v>477</v>
      </c>
      <c r="BA115" s="1046"/>
      <c r="BB115" s="1046"/>
      <c r="BC115" s="1046"/>
      <c r="BD115" s="1046"/>
      <c r="BE115" s="1046"/>
      <c r="BF115" s="1046"/>
      <c r="BG115" s="1046"/>
      <c r="BH115" s="1046"/>
      <c r="BI115" s="1046"/>
      <c r="BJ115" s="1046"/>
      <c r="BK115" s="1046"/>
      <c r="BL115" s="1046"/>
      <c r="BM115" s="1046"/>
      <c r="BN115" s="1046"/>
      <c r="BO115" s="1046"/>
      <c r="BP115" s="1047"/>
      <c r="BQ115" s="1015">
        <v>93006</v>
      </c>
      <c r="BR115" s="1016"/>
      <c r="BS115" s="1016"/>
      <c r="BT115" s="1016"/>
      <c r="BU115" s="1016"/>
      <c r="BV115" s="1016">
        <v>67169</v>
      </c>
      <c r="BW115" s="1016"/>
      <c r="BX115" s="1016"/>
      <c r="BY115" s="1016"/>
      <c r="BZ115" s="1016"/>
      <c r="CA115" s="1016">
        <v>36625</v>
      </c>
      <c r="CB115" s="1016"/>
      <c r="CC115" s="1016"/>
      <c r="CD115" s="1016"/>
      <c r="CE115" s="1016"/>
      <c r="CF115" s="1010">
        <v>0</v>
      </c>
      <c r="CG115" s="1011"/>
      <c r="CH115" s="1011"/>
      <c r="CI115" s="1011"/>
      <c r="CJ115" s="1011"/>
      <c r="CK115" s="1041"/>
      <c r="CL115" s="1042"/>
      <c r="CM115" s="1045" t="s">
        <v>478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9512099</v>
      </c>
      <c r="DH115" s="1055"/>
      <c r="DI115" s="1055"/>
      <c r="DJ115" s="1055"/>
      <c r="DK115" s="1056"/>
      <c r="DL115" s="1057">
        <v>8473303</v>
      </c>
      <c r="DM115" s="1055"/>
      <c r="DN115" s="1055"/>
      <c r="DO115" s="1055"/>
      <c r="DP115" s="1056"/>
      <c r="DQ115" s="1057">
        <v>7550705</v>
      </c>
      <c r="DR115" s="1055"/>
      <c r="DS115" s="1055"/>
      <c r="DT115" s="1055"/>
      <c r="DU115" s="1056"/>
      <c r="DV115" s="1058">
        <v>2.2000000000000002</v>
      </c>
      <c r="DW115" s="1059"/>
      <c r="DX115" s="1059"/>
      <c r="DY115" s="1059"/>
      <c r="DZ115" s="1060"/>
    </row>
    <row r="116" spans="1:130" s="248" customFormat="1" ht="26.25" customHeight="1" x14ac:dyDescent="0.2">
      <c r="A116" s="1052"/>
      <c r="B116" s="1053"/>
      <c r="C116" s="1061" t="s">
        <v>479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469</v>
      </c>
      <c r="AB116" s="1055"/>
      <c r="AC116" s="1055"/>
      <c r="AD116" s="1055"/>
      <c r="AE116" s="1056"/>
      <c r="AF116" s="1057" t="s">
        <v>468</v>
      </c>
      <c r="AG116" s="1055"/>
      <c r="AH116" s="1055"/>
      <c r="AI116" s="1055"/>
      <c r="AJ116" s="1056"/>
      <c r="AK116" s="1057" t="s">
        <v>426</v>
      </c>
      <c r="AL116" s="1055"/>
      <c r="AM116" s="1055"/>
      <c r="AN116" s="1055"/>
      <c r="AO116" s="1056"/>
      <c r="AP116" s="1058" t="s">
        <v>426</v>
      </c>
      <c r="AQ116" s="1059"/>
      <c r="AR116" s="1059"/>
      <c r="AS116" s="1059"/>
      <c r="AT116" s="1060"/>
      <c r="AU116" s="996"/>
      <c r="AV116" s="997"/>
      <c r="AW116" s="997"/>
      <c r="AX116" s="997"/>
      <c r="AY116" s="997"/>
      <c r="AZ116" s="1063" t="s">
        <v>480</v>
      </c>
      <c r="BA116" s="1064"/>
      <c r="BB116" s="1064"/>
      <c r="BC116" s="1064"/>
      <c r="BD116" s="1064"/>
      <c r="BE116" s="1064"/>
      <c r="BF116" s="1064"/>
      <c r="BG116" s="1064"/>
      <c r="BH116" s="1064"/>
      <c r="BI116" s="1064"/>
      <c r="BJ116" s="1064"/>
      <c r="BK116" s="1064"/>
      <c r="BL116" s="1064"/>
      <c r="BM116" s="1064"/>
      <c r="BN116" s="1064"/>
      <c r="BO116" s="1064"/>
      <c r="BP116" s="1065"/>
      <c r="BQ116" s="1015" t="s">
        <v>468</v>
      </c>
      <c r="BR116" s="1016"/>
      <c r="BS116" s="1016"/>
      <c r="BT116" s="1016"/>
      <c r="BU116" s="1016"/>
      <c r="BV116" s="1016" t="s">
        <v>426</v>
      </c>
      <c r="BW116" s="1016"/>
      <c r="BX116" s="1016"/>
      <c r="BY116" s="1016"/>
      <c r="BZ116" s="1016"/>
      <c r="CA116" s="1016" t="s">
        <v>469</v>
      </c>
      <c r="CB116" s="1016"/>
      <c r="CC116" s="1016"/>
      <c r="CD116" s="1016"/>
      <c r="CE116" s="1016"/>
      <c r="CF116" s="1010" t="s">
        <v>468</v>
      </c>
      <c r="CG116" s="1011"/>
      <c r="CH116" s="1011"/>
      <c r="CI116" s="1011"/>
      <c r="CJ116" s="1011"/>
      <c r="CK116" s="1041"/>
      <c r="CL116" s="1042"/>
      <c r="CM116" s="1012" t="s">
        <v>481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4397813</v>
      </c>
      <c r="DH116" s="1055"/>
      <c r="DI116" s="1055"/>
      <c r="DJ116" s="1055"/>
      <c r="DK116" s="1056"/>
      <c r="DL116" s="1057">
        <v>4104235</v>
      </c>
      <c r="DM116" s="1055"/>
      <c r="DN116" s="1055"/>
      <c r="DO116" s="1055"/>
      <c r="DP116" s="1056"/>
      <c r="DQ116" s="1057">
        <v>3693969</v>
      </c>
      <c r="DR116" s="1055"/>
      <c r="DS116" s="1055"/>
      <c r="DT116" s="1055"/>
      <c r="DU116" s="1056"/>
      <c r="DV116" s="1058">
        <v>1.1000000000000001</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482</v>
      </c>
      <c r="Z117" s="982"/>
      <c r="AA117" s="1072">
        <v>86884328</v>
      </c>
      <c r="AB117" s="1073"/>
      <c r="AC117" s="1073"/>
      <c r="AD117" s="1073"/>
      <c r="AE117" s="1074"/>
      <c r="AF117" s="1075">
        <v>89167371</v>
      </c>
      <c r="AG117" s="1073"/>
      <c r="AH117" s="1073"/>
      <c r="AI117" s="1073"/>
      <c r="AJ117" s="1074"/>
      <c r="AK117" s="1075">
        <v>90352658</v>
      </c>
      <c r="AL117" s="1073"/>
      <c r="AM117" s="1073"/>
      <c r="AN117" s="1073"/>
      <c r="AO117" s="1074"/>
      <c r="AP117" s="1076"/>
      <c r="AQ117" s="1077"/>
      <c r="AR117" s="1077"/>
      <c r="AS117" s="1077"/>
      <c r="AT117" s="1078"/>
      <c r="AU117" s="996"/>
      <c r="AV117" s="997"/>
      <c r="AW117" s="997"/>
      <c r="AX117" s="997"/>
      <c r="AY117" s="997"/>
      <c r="AZ117" s="1063" t="s">
        <v>483</v>
      </c>
      <c r="BA117" s="1064"/>
      <c r="BB117" s="1064"/>
      <c r="BC117" s="1064"/>
      <c r="BD117" s="1064"/>
      <c r="BE117" s="1064"/>
      <c r="BF117" s="1064"/>
      <c r="BG117" s="1064"/>
      <c r="BH117" s="1064"/>
      <c r="BI117" s="1064"/>
      <c r="BJ117" s="1064"/>
      <c r="BK117" s="1064"/>
      <c r="BL117" s="1064"/>
      <c r="BM117" s="1064"/>
      <c r="BN117" s="1064"/>
      <c r="BO117" s="1064"/>
      <c r="BP117" s="1065"/>
      <c r="BQ117" s="1015" t="s">
        <v>426</v>
      </c>
      <c r="BR117" s="1016"/>
      <c r="BS117" s="1016"/>
      <c r="BT117" s="1016"/>
      <c r="BU117" s="1016"/>
      <c r="BV117" s="1016" t="s">
        <v>426</v>
      </c>
      <c r="BW117" s="1016"/>
      <c r="BX117" s="1016"/>
      <c r="BY117" s="1016"/>
      <c r="BZ117" s="1016"/>
      <c r="CA117" s="1016" t="s">
        <v>469</v>
      </c>
      <c r="CB117" s="1016"/>
      <c r="CC117" s="1016"/>
      <c r="CD117" s="1016"/>
      <c r="CE117" s="1016"/>
      <c r="CF117" s="1010" t="s">
        <v>426</v>
      </c>
      <c r="CG117" s="1011"/>
      <c r="CH117" s="1011"/>
      <c r="CI117" s="1011"/>
      <c r="CJ117" s="1011"/>
      <c r="CK117" s="1041"/>
      <c r="CL117" s="1042"/>
      <c r="CM117" s="1012" t="s">
        <v>484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426</v>
      </c>
      <c r="DH117" s="1055"/>
      <c r="DI117" s="1055"/>
      <c r="DJ117" s="1055"/>
      <c r="DK117" s="1056"/>
      <c r="DL117" s="1057" t="s">
        <v>469</v>
      </c>
      <c r="DM117" s="1055"/>
      <c r="DN117" s="1055"/>
      <c r="DO117" s="1055"/>
      <c r="DP117" s="1056"/>
      <c r="DQ117" s="1057" t="s">
        <v>426</v>
      </c>
      <c r="DR117" s="1055"/>
      <c r="DS117" s="1055"/>
      <c r="DT117" s="1055"/>
      <c r="DU117" s="1056"/>
      <c r="DV117" s="1058" t="s">
        <v>469</v>
      </c>
      <c r="DW117" s="1059"/>
      <c r="DX117" s="1059"/>
      <c r="DY117" s="1059"/>
      <c r="DZ117" s="1060"/>
    </row>
    <row r="118" spans="1:130" s="248" customFormat="1" ht="26.25" customHeight="1" x14ac:dyDescent="0.2">
      <c r="A118" s="1000" t="s">
        <v>456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453</v>
      </c>
      <c r="AB118" s="981"/>
      <c r="AC118" s="981"/>
      <c r="AD118" s="981"/>
      <c r="AE118" s="982"/>
      <c r="AF118" s="980" t="s">
        <v>454</v>
      </c>
      <c r="AG118" s="981"/>
      <c r="AH118" s="981"/>
      <c r="AI118" s="981"/>
      <c r="AJ118" s="982"/>
      <c r="AK118" s="980" t="s">
        <v>304</v>
      </c>
      <c r="AL118" s="981"/>
      <c r="AM118" s="981"/>
      <c r="AN118" s="981"/>
      <c r="AO118" s="982"/>
      <c r="AP118" s="1067" t="s">
        <v>455</v>
      </c>
      <c r="AQ118" s="1068"/>
      <c r="AR118" s="1068"/>
      <c r="AS118" s="1068"/>
      <c r="AT118" s="1069"/>
      <c r="AU118" s="996"/>
      <c r="AV118" s="997"/>
      <c r="AW118" s="997"/>
      <c r="AX118" s="997"/>
      <c r="AY118" s="997"/>
      <c r="AZ118" s="1070" t="s">
        <v>485</v>
      </c>
      <c r="BA118" s="1061"/>
      <c r="BB118" s="1061"/>
      <c r="BC118" s="1061"/>
      <c r="BD118" s="1061"/>
      <c r="BE118" s="1061"/>
      <c r="BF118" s="1061"/>
      <c r="BG118" s="1061"/>
      <c r="BH118" s="1061"/>
      <c r="BI118" s="1061"/>
      <c r="BJ118" s="1061"/>
      <c r="BK118" s="1061"/>
      <c r="BL118" s="1061"/>
      <c r="BM118" s="1061"/>
      <c r="BN118" s="1061"/>
      <c r="BO118" s="1061"/>
      <c r="BP118" s="1062"/>
      <c r="BQ118" s="1093" t="s">
        <v>469</v>
      </c>
      <c r="BR118" s="1094"/>
      <c r="BS118" s="1094"/>
      <c r="BT118" s="1094"/>
      <c r="BU118" s="1094"/>
      <c r="BV118" s="1094" t="s">
        <v>469</v>
      </c>
      <c r="BW118" s="1094"/>
      <c r="BX118" s="1094"/>
      <c r="BY118" s="1094"/>
      <c r="BZ118" s="1094"/>
      <c r="CA118" s="1094" t="s">
        <v>426</v>
      </c>
      <c r="CB118" s="1094"/>
      <c r="CC118" s="1094"/>
      <c r="CD118" s="1094"/>
      <c r="CE118" s="1094"/>
      <c r="CF118" s="1010" t="s">
        <v>426</v>
      </c>
      <c r="CG118" s="1011"/>
      <c r="CH118" s="1011"/>
      <c r="CI118" s="1011"/>
      <c r="CJ118" s="1011"/>
      <c r="CK118" s="1041"/>
      <c r="CL118" s="1042"/>
      <c r="CM118" s="1012" t="s">
        <v>486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2">
      <c r="A119" s="1154" t="s">
        <v>459</v>
      </c>
      <c r="B119" s="1040"/>
      <c r="C119" s="1019" t="s">
        <v>460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831177</v>
      </c>
      <c r="AB119" s="988"/>
      <c r="AC119" s="988"/>
      <c r="AD119" s="988"/>
      <c r="AE119" s="989"/>
      <c r="AF119" s="990">
        <v>925738</v>
      </c>
      <c r="AG119" s="988"/>
      <c r="AH119" s="988"/>
      <c r="AI119" s="988"/>
      <c r="AJ119" s="989"/>
      <c r="AK119" s="990">
        <v>832234</v>
      </c>
      <c r="AL119" s="988"/>
      <c r="AM119" s="988"/>
      <c r="AN119" s="988"/>
      <c r="AO119" s="989"/>
      <c r="AP119" s="991">
        <v>0.2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487</v>
      </c>
      <c r="BP119" s="1102"/>
      <c r="BQ119" s="1093">
        <v>1319071883</v>
      </c>
      <c r="BR119" s="1094"/>
      <c r="BS119" s="1094"/>
      <c r="BT119" s="1094"/>
      <c r="BU119" s="1094"/>
      <c r="BV119" s="1094">
        <v>1296071121</v>
      </c>
      <c r="BW119" s="1094"/>
      <c r="BX119" s="1094"/>
      <c r="BY119" s="1094"/>
      <c r="BZ119" s="1094"/>
      <c r="CA119" s="1094">
        <v>1303211496</v>
      </c>
      <c r="CB119" s="1094"/>
      <c r="CC119" s="1094"/>
      <c r="CD119" s="1094"/>
      <c r="CE119" s="1094"/>
      <c r="CF119" s="1095"/>
      <c r="CG119" s="1096"/>
      <c r="CH119" s="1096"/>
      <c r="CI119" s="1096"/>
      <c r="CJ119" s="1097"/>
      <c r="CK119" s="1043"/>
      <c r="CL119" s="1044"/>
      <c r="CM119" s="1098" t="s">
        <v>488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469</v>
      </c>
      <c r="DM119" s="1080"/>
      <c r="DN119" s="1080"/>
      <c r="DO119" s="1080"/>
      <c r="DP119" s="1081"/>
      <c r="DQ119" s="1079" t="s">
        <v>469</v>
      </c>
      <c r="DR119" s="1080"/>
      <c r="DS119" s="1080"/>
      <c r="DT119" s="1080"/>
      <c r="DU119" s="1081"/>
      <c r="DV119" s="1082" t="s">
        <v>469</v>
      </c>
      <c r="DW119" s="1083"/>
      <c r="DX119" s="1083"/>
      <c r="DY119" s="1083"/>
      <c r="DZ119" s="1084"/>
    </row>
    <row r="120" spans="1:130" s="248" customFormat="1" ht="26.25" customHeight="1" x14ac:dyDescent="0.2">
      <c r="A120" s="1155"/>
      <c r="B120" s="1042"/>
      <c r="C120" s="1012" t="s">
        <v>463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278140</v>
      </c>
      <c r="AB120" s="1055"/>
      <c r="AC120" s="1055"/>
      <c r="AD120" s="1055"/>
      <c r="AE120" s="1056"/>
      <c r="AF120" s="1057">
        <v>278034</v>
      </c>
      <c r="AG120" s="1055"/>
      <c r="AH120" s="1055"/>
      <c r="AI120" s="1055"/>
      <c r="AJ120" s="1056"/>
      <c r="AK120" s="1057">
        <v>277926</v>
      </c>
      <c r="AL120" s="1055"/>
      <c r="AM120" s="1055"/>
      <c r="AN120" s="1055"/>
      <c r="AO120" s="1056"/>
      <c r="AP120" s="1058">
        <v>0.1</v>
      </c>
      <c r="AQ120" s="1059"/>
      <c r="AR120" s="1059"/>
      <c r="AS120" s="1059"/>
      <c r="AT120" s="1060"/>
      <c r="AU120" s="1085" t="s">
        <v>489</v>
      </c>
      <c r="AV120" s="1086"/>
      <c r="AW120" s="1086"/>
      <c r="AX120" s="1086"/>
      <c r="AY120" s="1087"/>
      <c r="AZ120" s="1036" t="s">
        <v>490</v>
      </c>
      <c r="BA120" s="985"/>
      <c r="BB120" s="985"/>
      <c r="BC120" s="985"/>
      <c r="BD120" s="985"/>
      <c r="BE120" s="985"/>
      <c r="BF120" s="985"/>
      <c r="BG120" s="985"/>
      <c r="BH120" s="985"/>
      <c r="BI120" s="985"/>
      <c r="BJ120" s="985"/>
      <c r="BK120" s="985"/>
      <c r="BL120" s="985"/>
      <c r="BM120" s="985"/>
      <c r="BN120" s="985"/>
      <c r="BO120" s="985"/>
      <c r="BP120" s="986"/>
      <c r="BQ120" s="1022">
        <v>238845917</v>
      </c>
      <c r="BR120" s="1023"/>
      <c r="BS120" s="1023"/>
      <c r="BT120" s="1023"/>
      <c r="BU120" s="1023"/>
      <c r="BV120" s="1023">
        <v>221715791</v>
      </c>
      <c r="BW120" s="1023"/>
      <c r="BX120" s="1023"/>
      <c r="BY120" s="1023"/>
      <c r="BZ120" s="1023"/>
      <c r="CA120" s="1023">
        <v>220191967</v>
      </c>
      <c r="CB120" s="1023"/>
      <c r="CC120" s="1023"/>
      <c r="CD120" s="1023"/>
      <c r="CE120" s="1023"/>
      <c r="CF120" s="1037">
        <v>63.8</v>
      </c>
      <c r="CG120" s="1038"/>
      <c r="CH120" s="1038"/>
      <c r="CI120" s="1038"/>
      <c r="CJ120" s="1038"/>
      <c r="CK120" s="1103" t="s">
        <v>491</v>
      </c>
      <c r="CL120" s="1104"/>
      <c r="CM120" s="1104"/>
      <c r="CN120" s="1104"/>
      <c r="CO120" s="1105"/>
      <c r="CP120" s="1111" t="s">
        <v>492</v>
      </c>
      <c r="CQ120" s="1112"/>
      <c r="CR120" s="1112"/>
      <c r="CS120" s="1112"/>
      <c r="CT120" s="1112"/>
      <c r="CU120" s="1112"/>
      <c r="CV120" s="1112"/>
      <c r="CW120" s="1112"/>
      <c r="CX120" s="1112"/>
      <c r="CY120" s="1112"/>
      <c r="CZ120" s="1112"/>
      <c r="DA120" s="1112"/>
      <c r="DB120" s="1112"/>
      <c r="DC120" s="1112"/>
      <c r="DD120" s="1112"/>
      <c r="DE120" s="1112"/>
      <c r="DF120" s="1113"/>
      <c r="DG120" s="1022">
        <v>103366129</v>
      </c>
      <c r="DH120" s="1023"/>
      <c r="DI120" s="1023"/>
      <c r="DJ120" s="1023"/>
      <c r="DK120" s="1023"/>
      <c r="DL120" s="1023">
        <v>105439109</v>
      </c>
      <c r="DM120" s="1023"/>
      <c r="DN120" s="1023"/>
      <c r="DO120" s="1023"/>
      <c r="DP120" s="1023"/>
      <c r="DQ120" s="1023">
        <v>112407295</v>
      </c>
      <c r="DR120" s="1023"/>
      <c r="DS120" s="1023"/>
      <c r="DT120" s="1023"/>
      <c r="DU120" s="1023"/>
      <c r="DV120" s="1024">
        <v>32.6</v>
      </c>
      <c r="DW120" s="1024"/>
      <c r="DX120" s="1024"/>
      <c r="DY120" s="1024"/>
      <c r="DZ120" s="1025"/>
    </row>
    <row r="121" spans="1:130" s="248" customFormat="1" ht="26.25" customHeight="1" x14ac:dyDescent="0.2">
      <c r="A121" s="1155"/>
      <c r="B121" s="1042"/>
      <c r="C121" s="1063" t="s">
        <v>493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9003</v>
      </c>
      <c r="AB121" s="1055"/>
      <c r="AC121" s="1055"/>
      <c r="AD121" s="1055"/>
      <c r="AE121" s="1056"/>
      <c r="AF121" s="1057">
        <v>8834</v>
      </c>
      <c r="AG121" s="1055"/>
      <c r="AH121" s="1055"/>
      <c r="AI121" s="1055"/>
      <c r="AJ121" s="1056"/>
      <c r="AK121" s="1057">
        <v>8665</v>
      </c>
      <c r="AL121" s="1055"/>
      <c r="AM121" s="1055"/>
      <c r="AN121" s="1055"/>
      <c r="AO121" s="1056"/>
      <c r="AP121" s="1058">
        <v>0</v>
      </c>
      <c r="AQ121" s="1059"/>
      <c r="AR121" s="1059"/>
      <c r="AS121" s="1059"/>
      <c r="AT121" s="1060"/>
      <c r="AU121" s="1088"/>
      <c r="AV121" s="1089"/>
      <c r="AW121" s="1089"/>
      <c r="AX121" s="1089"/>
      <c r="AY121" s="1090"/>
      <c r="AZ121" s="1045" t="s">
        <v>494</v>
      </c>
      <c r="BA121" s="1046"/>
      <c r="BB121" s="1046"/>
      <c r="BC121" s="1046"/>
      <c r="BD121" s="1046"/>
      <c r="BE121" s="1046"/>
      <c r="BF121" s="1046"/>
      <c r="BG121" s="1046"/>
      <c r="BH121" s="1046"/>
      <c r="BI121" s="1046"/>
      <c r="BJ121" s="1046"/>
      <c r="BK121" s="1046"/>
      <c r="BL121" s="1046"/>
      <c r="BM121" s="1046"/>
      <c r="BN121" s="1046"/>
      <c r="BO121" s="1046"/>
      <c r="BP121" s="1047"/>
      <c r="BQ121" s="1015">
        <v>247957554</v>
      </c>
      <c r="BR121" s="1016"/>
      <c r="BS121" s="1016"/>
      <c r="BT121" s="1016"/>
      <c r="BU121" s="1016"/>
      <c r="BV121" s="1016">
        <v>244739863</v>
      </c>
      <c r="BW121" s="1016"/>
      <c r="BX121" s="1016"/>
      <c r="BY121" s="1016"/>
      <c r="BZ121" s="1016"/>
      <c r="CA121" s="1016">
        <v>265157055</v>
      </c>
      <c r="CB121" s="1016"/>
      <c r="CC121" s="1016"/>
      <c r="CD121" s="1016"/>
      <c r="CE121" s="1016"/>
      <c r="CF121" s="1010">
        <v>76.8</v>
      </c>
      <c r="CG121" s="1011"/>
      <c r="CH121" s="1011"/>
      <c r="CI121" s="1011"/>
      <c r="CJ121" s="1011"/>
      <c r="CK121" s="1106"/>
      <c r="CL121" s="1107"/>
      <c r="CM121" s="1107"/>
      <c r="CN121" s="1107"/>
      <c r="CO121" s="1108"/>
      <c r="CP121" s="1116" t="s">
        <v>495</v>
      </c>
      <c r="CQ121" s="1117"/>
      <c r="CR121" s="1117"/>
      <c r="CS121" s="1117"/>
      <c r="CT121" s="1117"/>
      <c r="CU121" s="1117"/>
      <c r="CV121" s="1117"/>
      <c r="CW121" s="1117"/>
      <c r="CX121" s="1117"/>
      <c r="CY121" s="1117"/>
      <c r="CZ121" s="1117"/>
      <c r="DA121" s="1117"/>
      <c r="DB121" s="1117"/>
      <c r="DC121" s="1117"/>
      <c r="DD121" s="1117"/>
      <c r="DE121" s="1117"/>
      <c r="DF121" s="1118"/>
      <c r="DG121" s="1015">
        <v>31825893</v>
      </c>
      <c r="DH121" s="1016"/>
      <c r="DI121" s="1016"/>
      <c r="DJ121" s="1016"/>
      <c r="DK121" s="1016"/>
      <c r="DL121" s="1016">
        <v>29952815</v>
      </c>
      <c r="DM121" s="1016"/>
      <c r="DN121" s="1016"/>
      <c r="DO121" s="1016"/>
      <c r="DP121" s="1016"/>
      <c r="DQ121" s="1016">
        <v>28458570</v>
      </c>
      <c r="DR121" s="1016"/>
      <c r="DS121" s="1016"/>
      <c r="DT121" s="1016"/>
      <c r="DU121" s="1016"/>
      <c r="DV121" s="1017">
        <v>8.1999999999999993</v>
      </c>
      <c r="DW121" s="1017"/>
      <c r="DX121" s="1017"/>
      <c r="DY121" s="1017"/>
      <c r="DZ121" s="1018"/>
    </row>
    <row r="122" spans="1:130" s="248" customFormat="1" ht="26.25" customHeight="1" x14ac:dyDescent="0.2">
      <c r="A122" s="1155"/>
      <c r="B122" s="1042"/>
      <c r="C122" s="1012" t="s">
        <v>475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469</v>
      </c>
      <c r="AG122" s="1055"/>
      <c r="AH122" s="1055"/>
      <c r="AI122" s="1055"/>
      <c r="AJ122" s="1056"/>
      <c r="AK122" s="1057" t="s">
        <v>129</v>
      </c>
      <c r="AL122" s="1055"/>
      <c r="AM122" s="1055"/>
      <c r="AN122" s="1055"/>
      <c r="AO122" s="1056"/>
      <c r="AP122" s="1058" t="s">
        <v>469</v>
      </c>
      <c r="AQ122" s="1059"/>
      <c r="AR122" s="1059"/>
      <c r="AS122" s="1059"/>
      <c r="AT122" s="1060"/>
      <c r="AU122" s="1088"/>
      <c r="AV122" s="1089"/>
      <c r="AW122" s="1089"/>
      <c r="AX122" s="1089"/>
      <c r="AY122" s="1090"/>
      <c r="AZ122" s="1070" t="s">
        <v>496</v>
      </c>
      <c r="BA122" s="1061"/>
      <c r="BB122" s="1061"/>
      <c r="BC122" s="1061"/>
      <c r="BD122" s="1061"/>
      <c r="BE122" s="1061"/>
      <c r="BF122" s="1061"/>
      <c r="BG122" s="1061"/>
      <c r="BH122" s="1061"/>
      <c r="BI122" s="1061"/>
      <c r="BJ122" s="1061"/>
      <c r="BK122" s="1061"/>
      <c r="BL122" s="1061"/>
      <c r="BM122" s="1061"/>
      <c r="BN122" s="1061"/>
      <c r="BO122" s="1061"/>
      <c r="BP122" s="1062"/>
      <c r="BQ122" s="1093">
        <v>437760234</v>
      </c>
      <c r="BR122" s="1094"/>
      <c r="BS122" s="1094"/>
      <c r="BT122" s="1094"/>
      <c r="BU122" s="1094"/>
      <c r="BV122" s="1094">
        <v>417669757</v>
      </c>
      <c r="BW122" s="1094"/>
      <c r="BX122" s="1094"/>
      <c r="BY122" s="1094"/>
      <c r="BZ122" s="1094"/>
      <c r="CA122" s="1094">
        <v>396618605</v>
      </c>
      <c r="CB122" s="1094"/>
      <c r="CC122" s="1094"/>
      <c r="CD122" s="1094"/>
      <c r="CE122" s="1094"/>
      <c r="CF122" s="1114">
        <v>114.9</v>
      </c>
      <c r="CG122" s="1115"/>
      <c r="CH122" s="1115"/>
      <c r="CI122" s="1115"/>
      <c r="CJ122" s="1115"/>
      <c r="CK122" s="1106"/>
      <c r="CL122" s="1107"/>
      <c r="CM122" s="1107"/>
      <c r="CN122" s="1107"/>
      <c r="CO122" s="1108"/>
      <c r="CP122" s="1116" t="s">
        <v>497</v>
      </c>
      <c r="CQ122" s="1117"/>
      <c r="CR122" s="1117"/>
      <c r="CS122" s="1117"/>
      <c r="CT122" s="1117"/>
      <c r="CU122" s="1117"/>
      <c r="CV122" s="1117"/>
      <c r="CW122" s="1117"/>
      <c r="CX122" s="1117"/>
      <c r="CY122" s="1117"/>
      <c r="CZ122" s="1117"/>
      <c r="DA122" s="1117"/>
      <c r="DB122" s="1117"/>
      <c r="DC122" s="1117"/>
      <c r="DD122" s="1117"/>
      <c r="DE122" s="1117"/>
      <c r="DF122" s="1118"/>
      <c r="DG122" s="1015">
        <v>2368213</v>
      </c>
      <c r="DH122" s="1016"/>
      <c r="DI122" s="1016"/>
      <c r="DJ122" s="1016"/>
      <c r="DK122" s="1016"/>
      <c r="DL122" s="1016">
        <v>2852205</v>
      </c>
      <c r="DM122" s="1016"/>
      <c r="DN122" s="1016"/>
      <c r="DO122" s="1016"/>
      <c r="DP122" s="1016"/>
      <c r="DQ122" s="1016">
        <v>3850982</v>
      </c>
      <c r="DR122" s="1016"/>
      <c r="DS122" s="1016"/>
      <c r="DT122" s="1016"/>
      <c r="DU122" s="1016"/>
      <c r="DV122" s="1017">
        <v>1.1000000000000001</v>
      </c>
      <c r="DW122" s="1017"/>
      <c r="DX122" s="1017"/>
      <c r="DY122" s="1017"/>
      <c r="DZ122" s="1018"/>
    </row>
    <row r="123" spans="1:130" s="248" customFormat="1" ht="26.25" customHeight="1" x14ac:dyDescent="0.2">
      <c r="A123" s="1155"/>
      <c r="B123" s="1042"/>
      <c r="C123" s="1012" t="s">
        <v>481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660666</v>
      </c>
      <c r="AB123" s="1055"/>
      <c r="AC123" s="1055"/>
      <c r="AD123" s="1055"/>
      <c r="AE123" s="1056"/>
      <c r="AF123" s="1057">
        <v>626960</v>
      </c>
      <c r="AG123" s="1055"/>
      <c r="AH123" s="1055"/>
      <c r="AI123" s="1055"/>
      <c r="AJ123" s="1056"/>
      <c r="AK123" s="1057">
        <v>601862</v>
      </c>
      <c r="AL123" s="1055"/>
      <c r="AM123" s="1055"/>
      <c r="AN123" s="1055"/>
      <c r="AO123" s="1056"/>
      <c r="AP123" s="1058">
        <v>0.2</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498</v>
      </c>
      <c r="BP123" s="1102"/>
      <c r="BQ123" s="1161">
        <v>924563705</v>
      </c>
      <c r="BR123" s="1162"/>
      <c r="BS123" s="1162"/>
      <c r="BT123" s="1162"/>
      <c r="BU123" s="1162"/>
      <c r="BV123" s="1162">
        <v>884125411</v>
      </c>
      <c r="BW123" s="1162"/>
      <c r="BX123" s="1162"/>
      <c r="BY123" s="1162"/>
      <c r="BZ123" s="1162"/>
      <c r="CA123" s="1162">
        <v>881967627</v>
      </c>
      <c r="CB123" s="1162"/>
      <c r="CC123" s="1162"/>
      <c r="CD123" s="1162"/>
      <c r="CE123" s="1162"/>
      <c r="CF123" s="1095"/>
      <c r="CG123" s="1096"/>
      <c r="CH123" s="1096"/>
      <c r="CI123" s="1096"/>
      <c r="CJ123" s="1097"/>
      <c r="CK123" s="1106"/>
      <c r="CL123" s="1107"/>
      <c r="CM123" s="1107"/>
      <c r="CN123" s="1107"/>
      <c r="CO123" s="1108"/>
      <c r="CP123" s="1116" t="s">
        <v>499</v>
      </c>
      <c r="CQ123" s="1117"/>
      <c r="CR123" s="1117"/>
      <c r="CS123" s="1117"/>
      <c r="CT123" s="1117"/>
      <c r="CU123" s="1117"/>
      <c r="CV123" s="1117"/>
      <c r="CW123" s="1117"/>
      <c r="CX123" s="1117"/>
      <c r="CY123" s="1117"/>
      <c r="CZ123" s="1117"/>
      <c r="DA123" s="1117"/>
      <c r="DB123" s="1117"/>
      <c r="DC123" s="1117"/>
      <c r="DD123" s="1117"/>
      <c r="DE123" s="1117"/>
      <c r="DF123" s="1118"/>
      <c r="DG123" s="1054">
        <v>2516320</v>
      </c>
      <c r="DH123" s="1055"/>
      <c r="DI123" s="1055"/>
      <c r="DJ123" s="1055"/>
      <c r="DK123" s="1056"/>
      <c r="DL123" s="1057">
        <v>2690136</v>
      </c>
      <c r="DM123" s="1055"/>
      <c r="DN123" s="1055"/>
      <c r="DO123" s="1055"/>
      <c r="DP123" s="1056"/>
      <c r="DQ123" s="1057">
        <v>2843048</v>
      </c>
      <c r="DR123" s="1055"/>
      <c r="DS123" s="1055"/>
      <c r="DT123" s="1055"/>
      <c r="DU123" s="1056"/>
      <c r="DV123" s="1058">
        <v>0.8</v>
      </c>
      <c r="DW123" s="1059"/>
      <c r="DX123" s="1059"/>
      <c r="DY123" s="1059"/>
      <c r="DZ123" s="1060"/>
    </row>
    <row r="124" spans="1:130" s="248" customFormat="1" ht="26.25" customHeight="1" thickBot="1" x14ac:dyDescent="0.25">
      <c r="A124" s="1155"/>
      <c r="B124" s="1042"/>
      <c r="C124" s="1012" t="s">
        <v>484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500</v>
      </c>
      <c r="AB124" s="1055"/>
      <c r="AC124" s="1055"/>
      <c r="AD124" s="1055"/>
      <c r="AE124" s="1056"/>
      <c r="AF124" s="1057" t="s">
        <v>500</v>
      </c>
      <c r="AG124" s="1055"/>
      <c r="AH124" s="1055"/>
      <c r="AI124" s="1055"/>
      <c r="AJ124" s="1056"/>
      <c r="AK124" s="1057" t="s">
        <v>500</v>
      </c>
      <c r="AL124" s="1055"/>
      <c r="AM124" s="1055"/>
      <c r="AN124" s="1055"/>
      <c r="AO124" s="1056"/>
      <c r="AP124" s="1058" t="s">
        <v>500</v>
      </c>
      <c r="AQ124" s="1059"/>
      <c r="AR124" s="1059"/>
      <c r="AS124" s="1059"/>
      <c r="AT124" s="1060"/>
      <c r="AU124" s="1157" t="s">
        <v>501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120.4</v>
      </c>
      <c r="BR124" s="1124"/>
      <c r="BS124" s="1124"/>
      <c r="BT124" s="1124"/>
      <c r="BU124" s="1124"/>
      <c r="BV124" s="1124">
        <v>123.7</v>
      </c>
      <c r="BW124" s="1124"/>
      <c r="BX124" s="1124"/>
      <c r="BY124" s="1124"/>
      <c r="BZ124" s="1124"/>
      <c r="CA124" s="1124">
        <v>122</v>
      </c>
      <c r="CB124" s="1124"/>
      <c r="CC124" s="1124"/>
      <c r="CD124" s="1124"/>
      <c r="CE124" s="1124"/>
      <c r="CF124" s="1125"/>
      <c r="CG124" s="1126"/>
      <c r="CH124" s="1126"/>
      <c r="CI124" s="1126"/>
      <c r="CJ124" s="1127"/>
      <c r="CK124" s="1109"/>
      <c r="CL124" s="1109"/>
      <c r="CM124" s="1109"/>
      <c r="CN124" s="1109"/>
      <c r="CO124" s="1110"/>
      <c r="CP124" s="1116" t="s">
        <v>502</v>
      </c>
      <c r="CQ124" s="1117"/>
      <c r="CR124" s="1117"/>
      <c r="CS124" s="1117"/>
      <c r="CT124" s="1117"/>
      <c r="CU124" s="1117"/>
      <c r="CV124" s="1117"/>
      <c r="CW124" s="1117"/>
      <c r="CX124" s="1117"/>
      <c r="CY124" s="1117"/>
      <c r="CZ124" s="1117"/>
      <c r="DA124" s="1117"/>
      <c r="DB124" s="1117"/>
      <c r="DC124" s="1117"/>
      <c r="DD124" s="1117"/>
      <c r="DE124" s="1117"/>
      <c r="DF124" s="1118"/>
      <c r="DG124" s="1101">
        <v>1607558</v>
      </c>
      <c r="DH124" s="1080"/>
      <c r="DI124" s="1080"/>
      <c r="DJ124" s="1080"/>
      <c r="DK124" s="1081"/>
      <c r="DL124" s="1079">
        <v>1659215</v>
      </c>
      <c r="DM124" s="1080"/>
      <c r="DN124" s="1080"/>
      <c r="DO124" s="1080"/>
      <c r="DP124" s="1081"/>
      <c r="DQ124" s="1079">
        <v>1842467</v>
      </c>
      <c r="DR124" s="1080"/>
      <c r="DS124" s="1080"/>
      <c r="DT124" s="1080"/>
      <c r="DU124" s="1081"/>
      <c r="DV124" s="1082">
        <v>0.5</v>
      </c>
      <c r="DW124" s="1083"/>
      <c r="DX124" s="1083"/>
      <c r="DY124" s="1083"/>
      <c r="DZ124" s="1084"/>
    </row>
    <row r="125" spans="1:130" s="248" customFormat="1" ht="26.25" customHeight="1" x14ac:dyDescent="0.2">
      <c r="A125" s="1155"/>
      <c r="B125" s="1042"/>
      <c r="C125" s="1012" t="s">
        <v>486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503</v>
      </c>
      <c r="AB125" s="1055"/>
      <c r="AC125" s="1055"/>
      <c r="AD125" s="1055"/>
      <c r="AE125" s="1056"/>
      <c r="AF125" s="1057" t="s">
        <v>500</v>
      </c>
      <c r="AG125" s="1055"/>
      <c r="AH125" s="1055"/>
      <c r="AI125" s="1055"/>
      <c r="AJ125" s="1056"/>
      <c r="AK125" s="1057" t="s">
        <v>503</v>
      </c>
      <c r="AL125" s="1055"/>
      <c r="AM125" s="1055"/>
      <c r="AN125" s="1055"/>
      <c r="AO125" s="1056"/>
      <c r="AP125" s="1058" t="s">
        <v>500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504</v>
      </c>
      <c r="CL125" s="1104"/>
      <c r="CM125" s="1104"/>
      <c r="CN125" s="1104"/>
      <c r="CO125" s="1105"/>
      <c r="CP125" s="1036" t="s">
        <v>505</v>
      </c>
      <c r="CQ125" s="985"/>
      <c r="CR125" s="985"/>
      <c r="CS125" s="985"/>
      <c r="CT125" s="985"/>
      <c r="CU125" s="985"/>
      <c r="CV125" s="985"/>
      <c r="CW125" s="985"/>
      <c r="CX125" s="985"/>
      <c r="CY125" s="985"/>
      <c r="CZ125" s="985"/>
      <c r="DA125" s="985"/>
      <c r="DB125" s="985"/>
      <c r="DC125" s="985"/>
      <c r="DD125" s="985"/>
      <c r="DE125" s="985"/>
      <c r="DF125" s="986"/>
      <c r="DG125" s="1022" t="s">
        <v>500</v>
      </c>
      <c r="DH125" s="1023"/>
      <c r="DI125" s="1023"/>
      <c r="DJ125" s="1023"/>
      <c r="DK125" s="1023"/>
      <c r="DL125" s="1023" t="s">
        <v>500</v>
      </c>
      <c r="DM125" s="1023"/>
      <c r="DN125" s="1023"/>
      <c r="DO125" s="1023"/>
      <c r="DP125" s="1023"/>
      <c r="DQ125" s="1023" t="s">
        <v>506</v>
      </c>
      <c r="DR125" s="1023"/>
      <c r="DS125" s="1023"/>
      <c r="DT125" s="1023"/>
      <c r="DU125" s="1023"/>
      <c r="DV125" s="1024" t="s">
        <v>507</v>
      </c>
      <c r="DW125" s="1024"/>
      <c r="DX125" s="1024"/>
      <c r="DY125" s="1024"/>
      <c r="DZ125" s="1025"/>
    </row>
    <row r="126" spans="1:130" s="248" customFormat="1" ht="26.25" customHeight="1" thickBot="1" x14ac:dyDescent="0.25">
      <c r="A126" s="1155"/>
      <c r="B126" s="1042"/>
      <c r="C126" s="1012" t="s">
        <v>488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500</v>
      </c>
      <c r="AB126" s="1055"/>
      <c r="AC126" s="1055"/>
      <c r="AD126" s="1055"/>
      <c r="AE126" s="1056"/>
      <c r="AF126" s="1057" t="s">
        <v>500</v>
      </c>
      <c r="AG126" s="1055"/>
      <c r="AH126" s="1055"/>
      <c r="AI126" s="1055"/>
      <c r="AJ126" s="1056"/>
      <c r="AK126" s="1057" t="s">
        <v>500</v>
      </c>
      <c r="AL126" s="1055"/>
      <c r="AM126" s="1055"/>
      <c r="AN126" s="1055"/>
      <c r="AO126" s="1056"/>
      <c r="AP126" s="1058" t="s">
        <v>500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508</v>
      </c>
      <c r="CQ126" s="1046"/>
      <c r="CR126" s="1046"/>
      <c r="CS126" s="1046"/>
      <c r="CT126" s="1046"/>
      <c r="CU126" s="1046"/>
      <c r="CV126" s="1046"/>
      <c r="CW126" s="1046"/>
      <c r="CX126" s="1046"/>
      <c r="CY126" s="1046"/>
      <c r="CZ126" s="1046"/>
      <c r="DA126" s="1046"/>
      <c r="DB126" s="1046"/>
      <c r="DC126" s="1046"/>
      <c r="DD126" s="1046"/>
      <c r="DE126" s="1046"/>
      <c r="DF126" s="1047"/>
      <c r="DG126" s="1015" t="s">
        <v>500</v>
      </c>
      <c r="DH126" s="1016"/>
      <c r="DI126" s="1016"/>
      <c r="DJ126" s="1016"/>
      <c r="DK126" s="1016"/>
      <c r="DL126" s="1016" t="s">
        <v>500</v>
      </c>
      <c r="DM126" s="1016"/>
      <c r="DN126" s="1016"/>
      <c r="DO126" s="1016"/>
      <c r="DP126" s="1016"/>
      <c r="DQ126" s="1016" t="s">
        <v>500</v>
      </c>
      <c r="DR126" s="1016"/>
      <c r="DS126" s="1016"/>
      <c r="DT126" s="1016"/>
      <c r="DU126" s="1016"/>
      <c r="DV126" s="1017" t="s">
        <v>506</v>
      </c>
      <c r="DW126" s="1017"/>
      <c r="DX126" s="1017"/>
      <c r="DY126" s="1017"/>
      <c r="DZ126" s="1018"/>
    </row>
    <row r="127" spans="1:130" s="248" customFormat="1" ht="26.25" customHeight="1" x14ac:dyDescent="0.2">
      <c r="A127" s="1156"/>
      <c r="B127" s="1044"/>
      <c r="C127" s="1098" t="s">
        <v>509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500</v>
      </c>
      <c r="AB127" s="1055"/>
      <c r="AC127" s="1055"/>
      <c r="AD127" s="1055"/>
      <c r="AE127" s="1056"/>
      <c r="AF127" s="1057" t="s">
        <v>500</v>
      </c>
      <c r="AG127" s="1055"/>
      <c r="AH127" s="1055"/>
      <c r="AI127" s="1055"/>
      <c r="AJ127" s="1056"/>
      <c r="AK127" s="1057" t="s">
        <v>500</v>
      </c>
      <c r="AL127" s="1055"/>
      <c r="AM127" s="1055"/>
      <c r="AN127" s="1055"/>
      <c r="AO127" s="1056"/>
      <c r="AP127" s="1058" t="s">
        <v>500</v>
      </c>
      <c r="AQ127" s="1059"/>
      <c r="AR127" s="1059"/>
      <c r="AS127" s="1059"/>
      <c r="AT127" s="1060"/>
      <c r="AU127" s="284"/>
      <c r="AV127" s="284"/>
      <c r="AW127" s="284"/>
      <c r="AX127" s="1128" t="s">
        <v>510</v>
      </c>
      <c r="AY127" s="1129"/>
      <c r="AZ127" s="1129"/>
      <c r="BA127" s="1129"/>
      <c r="BB127" s="1129"/>
      <c r="BC127" s="1129"/>
      <c r="BD127" s="1129"/>
      <c r="BE127" s="1130"/>
      <c r="BF127" s="1131" t="s">
        <v>511</v>
      </c>
      <c r="BG127" s="1129"/>
      <c r="BH127" s="1129"/>
      <c r="BI127" s="1129"/>
      <c r="BJ127" s="1129"/>
      <c r="BK127" s="1129"/>
      <c r="BL127" s="1130"/>
      <c r="BM127" s="1131" t="s">
        <v>512</v>
      </c>
      <c r="BN127" s="1129"/>
      <c r="BO127" s="1129"/>
      <c r="BP127" s="1129"/>
      <c r="BQ127" s="1129"/>
      <c r="BR127" s="1129"/>
      <c r="BS127" s="1130"/>
      <c r="BT127" s="1131" t="s">
        <v>513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514</v>
      </c>
      <c r="CQ127" s="1046"/>
      <c r="CR127" s="1046"/>
      <c r="CS127" s="1046"/>
      <c r="CT127" s="1046"/>
      <c r="CU127" s="1046"/>
      <c r="CV127" s="1046"/>
      <c r="CW127" s="1046"/>
      <c r="CX127" s="1046"/>
      <c r="CY127" s="1046"/>
      <c r="CZ127" s="1046"/>
      <c r="DA127" s="1046"/>
      <c r="DB127" s="1046"/>
      <c r="DC127" s="1046"/>
      <c r="DD127" s="1046"/>
      <c r="DE127" s="1046"/>
      <c r="DF127" s="1047"/>
      <c r="DG127" s="1015" t="s">
        <v>500</v>
      </c>
      <c r="DH127" s="1016"/>
      <c r="DI127" s="1016"/>
      <c r="DJ127" s="1016"/>
      <c r="DK127" s="1016"/>
      <c r="DL127" s="1016" t="s">
        <v>500</v>
      </c>
      <c r="DM127" s="1016"/>
      <c r="DN127" s="1016"/>
      <c r="DO127" s="1016"/>
      <c r="DP127" s="1016"/>
      <c r="DQ127" s="1016" t="s">
        <v>500</v>
      </c>
      <c r="DR127" s="1016"/>
      <c r="DS127" s="1016"/>
      <c r="DT127" s="1016"/>
      <c r="DU127" s="1016"/>
      <c r="DV127" s="1017" t="s">
        <v>500</v>
      </c>
      <c r="DW127" s="1017"/>
      <c r="DX127" s="1017"/>
      <c r="DY127" s="1017"/>
      <c r="DZ127" s="1018"/>
    </row>
    <row r="128" spans="1:130" s="248" customFormat="1" ht="26.25" customHeight="1" thickBot="1" x14ac:dyDescent="0.25">
      <c r="A128" s="1139" t="s">
        <v>515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516</v>
      </c>
      <c r="X128" s="1141"/>
      <c r="Y128" s="1141"/>
      <c r="Z128" s="1142"/>
      <c r="AA128" s="1143">
        <v>20090026</v>
      </c>
      <c r="AB128" s="1144"/>
      <c r="AC128" s="1144"/>
      <c r="AD128" s="1144"/>
      <c r="AE128" s="1145"/>
      <c r="AF128" s="1146">
        <v>21043882</v>
      </c>
      <c r="AG128" s="1144"/>
      <c r="AH128" s="1144"/>
      <c r="AI128" s="1144"/>
      <c r="AJ128" s="1145"/>
      <c r="AK128" s="1146">
        <v>20565789</v>
      </c>
      <c r="AL128" s="1144"/>
      <c r="AM128" s="1144"/>
      <c r="AN128" s="1144"/>
      <c r="AO128" s="1145"/>
      <c r="AP128" s="1147"/>
      <c r="AQ128" s="1148"/>
      <c r="AR128" s="1148"/>
      <c r="AS128" s="1148"/>
      <c r="AT128" s="1149"/>
      <c r="AU128" s="284"/>
      <c r="AV128" s="284"/>
      <c r="AW128" s="284"/>
      <c r="AX128" s="984" t="s">
        <v>517</v>
      </c>
      <c r="AY128" s="985"/>
      <c r="AZ128" s="985"/>
      <c r="BA128" s="985"/>
      <c r="BB128" s="985"/>
      <c r="BC128" s="985"/>
      <c r="BD128" s="985"/>
      <c r="BE128" s="986"/>
      <c r="BF128" s="1150" t="s">
        <v>500</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518</v>
      </c>
      <c r="CQ128" s="1133"/>
      <c r="CR128" s="1133"/>
      <c r="CS128" s="1133"/>
      <c r="CT128" s="1133"/>
      <c r="CU128" s="1133"/>
      <c r="CV128" s="1133"/>
      <c r="CW128" s="1133"/>
      <c r="CX128" s="1133"/>
      <c r="CY128" s="1133"/>
      <c r="CZ128" s="1133"/>
      <c r="DA128" s="1133"/>
      <c r="DB128" s="1133"/>
      <c r="DC128" s="1133"/>
      <c r="DD128" s="1133"/>
      <c r="DE128" s="1133"/>
      <c r="DF128" s="1134"/>
      <c r="DG128" s="1135">
        <v>93006</v>
      </c>
      <c r="DH128" s="1136"/>
      <c r="DI128" s="1136"/>
      <c r="DJ128" s="1136"/>
      <c r="DK128" s="1136"/>
      <c r="DL128" s="1136">
        <v>67169</v>
      </c>
      <c r="DM128" s="1136"/>
      <c r="DN128" s="1136"/>
      <c r="DO128" s="1136"/>
      <c r="DP128" s="1136"/>
      <c r="DQ128" s="1136">
        <v>36625</v>
      </c>
      <c r="DR128" s="1136"/>
      <c r="DS128" s="1136"/>
      <c r="DT128" s="1136"/>
      <c r="DU128" s="1136"/>
      <c r="DV128" s="1137">
        <v>0</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519</v>
      </c>
      <c r="X129" s="1170"/>
      <c r="Y129" s="1170"/>
      <c r="Z129" s="1171"/>
      <c r="AA129" s="1054">
        <v>368483160</v>
      </c>
      <c r="AB129" s="1055"/>
      <c r="AC129" s="1055"/>
      <c r="AD129" s="1055"/>
      <c r="AE129" s="1056"/>
      <c r="AF129" s="1057">
        <v>374180277</v>
      </c>
      <c r="AG129" s="1055"/>
      <c r="AH129" s="1055"/>
      <c r="AI129" s="1055"/>
      <c r="AJ129" s="1056"/>
      <c r="AK129" s="1057">
        <v>384273580</v>
      </c>
      <c r="AL129" s="1055"/>
      <c r="AM129" s="1055"/>
      <c r="AN129" s="1055"/>
      <c r="AO129" s="1056"/>
      <c r="AP129" s="1172"/>
      <c r="AQ129" s="1173"/>
      <c r="AR129" s="1173"/>
      <c r="AS129" s="1173"/>
      <c r="AT129" s="1174"/>
      <c r="AU129" s="286"/>
      <c r="AV129" s="286"/>
      <c r="AW129" s="286"/>
      <c r="AX129" s="1163" t="s">
        <v>520</v>
      </c>
      <c r="AY129" s="1046"/>
      <c r="AZ129" s="1046"/>
      <c r="BA129" s="1046"/>
      <c r="BB129" s="1046"/>
      <c r="BC129" s="1046"/>
      <c r="BD129" s="1046"/>
      <c r="BE129" s="1047"/>
      <c r="BF129" s="1164" t="s">
        <v>500</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521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522</v>
      </c>
      <c r="X130" s="1170"/>
      <c r="Y130" s="1170"/>
      <c r="Z130" s="1171"/>
      <c r="AA130" s="1054">
        <v>40911194</v>
      </c>
      <c r="AB130" s="1055"/>
      <c r="AC130" s="1055"/>
      <c r="AD130" s="1055"/>
      <c r="AE130" s="1056"/>
      <c r="AF130" s="1057">
        <v>41413847</v>
      </c>
      <c r="AG130" s="1055"/>
      <c r="AH130" s="1055"/>
      <c r="AI130" s="1055"/>
      <c r="AJ130" s="1056"/>
      <c r="AK130" s="1057">
        <v>39214021</v>
      </c>
      <c r="AL130" s="1055"/>
      <c r="AM130" s="1055"/>
      <c r="AN130" s="1055"/>
      <c r="AO130" s="1056"/>
      <c r="AP130" s="1172"/>
      <c r="AQ130" s="1173"/>
      <c r="AR130" s="1173"/>
      <c r="AS130" s="1173"/>
      <c r="AT130" s="1174"/>
      <c r="AU130" s="286"/>
      <c r="AV130" s="286"/>
      <c r="AW130" s="286"/>
      <c r="AX130" s="1163" t="s">
        <v>523</v>
      </c>
      <c r="AY130" s="1046"/>
      <c r="AZ130" s="1046"/>
      <c r="BA130" s="1046"/>
      <c r="BB130" s="1046"/>
      <c r="BC130" s="1046"/>
      <c r="BD130" s="1046"/>
      <c r="BE130" s="1047"/>
      <c r="BF130" s="1200">
        <v>8.1999999999999993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524</v>
      </c>
      <c r="X131" s="1208"/>
      <c r="Y131" s="1208"/>
      <c r="Z131" s="1209"/>
      <c r="AA131" s="1101">
        <v>327571966</v>
      </c>
      <c r="AB131" s="1080"/>
      <c r="AC131" s="1080"/>
      <c r="AD131" s="1080"/>
      <c r="AE131" s="1081"/>
      <c r="AF131" s="1079">
        <v>332766430</v>
      </c>
      <c r="AG131" s="1080"/>
      <c r="AH131" s="1080"/>
      <c r="AI131" s="1080"/>
      <c r="AJ131" s="1081"/>
      <c r="AK131" s="1079">
        <v>345059559</v>
      </c>
      <c r="AL131" s="1080"/>
      <c r="AM131" s="1080"/>
      <c r="AN131" s="1080"/>
      <c r="AO131" s="1081"/>
      <c r="AP131" s="1210"/>
      <c r="AQ131" s="1211"/>
      <c r="AR131" s="1211"/>
      <c r="AS131" s="1211"/>
      <c r="AT131" s="1212"/>
      <c r="AU131" s="286"/>
      <c r="AV131" s="286"/>
      <c r="AW131" s="286"/>
      <c r="AX131" s="1182" t="s">
        <v>525</v>
      </c>
      <c r="AY131" s="1133"/>
      <c r="AZ131" s="1133"/>
      <c r="BA131" s="1133"/>
      <c r="BB131" s="1133"/>
      <c r="BC131" s="1133"/>
      <c r="BD131" s="1133"/>
      <c r="BE131" s="1134"/>
      <c r="BF131" s="1183">
        <v>122</v>
      </c>
      <c r="BG131" s="1184"/>
      <c r="BH131" s="1184"/>
      <c r="BI131" s="1184"/>
      <c r="BJ131" s="1184"/>
      <c r="BK131" s="1184"/>
      <c r="BL131" s="1185"/>
      <c r="BM131" s="1183">
        <v>400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526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527</v>
      </c>
      <c r="W132" s="1193"/>
      <c r="X132" s="1193"/>
      <c r="Y132" s="1193"/>
      <c r="Z132" s="1194"/>
      <c r="AA132" s="1195">
        <v>7.9015027800000004</v>
      </c>
      <c r="AB132" s="1196"/>
      <c r="AC132" s="1196"/>
      <c r="AD132" s="1196"/>
      <c r="AE132" s="1197"/>
      <c r="AF132" s="1198">
        <v>8.0265434229999997</v>
      </c>
      <c r="AG132" s="1196"/>
      <c r="AH132" s="1196"/>
      <c r="AI132" s="1196"/>
      <c r="AJ132" s="1197"/>
      <c r="AK132" s="1198">
        <v>8.8601655000000008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528</v>
      </c>
      <c r="W133" s="1176"/>
      <c r="X133" s="1176"/>
      <c r="Y133" s="1176"/>
      <c r="Z133" s="1177"/>
      <c r="AA133" s="1178">
        <v>7.3</v>
      </c>
      <c r="AB133" s="1179"/>
      <c r="AC133" s="1179"/>
      <c r="AD133" s="1179"/>
      <c r="AE133" s="1180"/>
      <c r="AF133" s="1178">
        <v>7.5</v>
      </c>
      <c r="AG133" s="1179"/>
      <c r="AH133" s="1179"/>
      <c r="AI133" s="1179"/>
      <c r="AJ133" s="1180"/>
      <c r="AK133" s="1178">
        <v>8.1999999999999993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qEBzQP17+h9z269F7Kn5RGAOXGXmashJTBTF4XrzpM965FYzoKFRua/HibDgv5yjnygxkyxC3FDA2eQtEviQ==" saltValue="3noQfN0L1IPgaOCRPAVF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5VTwjYyNs6ErJYM9Ix4E4cdn4ce/v9UEjagd/fpRcMuiqjjpy8gKCq+bz9T3geQZ18sdxlGX+nyWgjSQjs5TMg==" saltValue="kn3vmmVFNsU+tGcPZeAM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ZSYOF3BHNKGdUNOTmRRNAsYjfmguLqjGp6kCtf1I6bfP5OkXTEKEyG036O/6PEOZG/u0s1inkjgUhUDwJMsrw==" saltValue="WCMT99TviUDDOHCIeG4M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530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532</v>
      </c>
      <c r="AP7" s="305"/>
      <c r="AQ7" s="306" t="s">
        <v>533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534</v>
      </c>
      <c r="AQ8" s="312" t="s">
        <v>535</v>
      </c>
      <c r="AR8" s="313" t="s">
        <v>536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537</v>
      </c>
      <c r="AL9" s="1216"/>
      <c r="AM9" s="1216"/>
      <c r="AN9" s="1217"/>
      <c r="AO9" s="314">
        <v>148540854</v>
      </c>
      <c r="AP9" s="314">
        <v>97624</v>
      </c>
      <c r="AQ9" s="315">
        <v>105138</v>
      </c>
      <c r="AR9" s="316">
        <v>-7.1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538</v>
      </c>
      <c r="AL10" s="1216"/>
      <c r="AM10" s="1216"/>
      <c r="AN10" s="1217"/>
      <c r="AO10" s="317">
        <v>96</v>
      </c>
      <c r="AP10" s="317">
        <v>0</v>
      </c>
      <c r="AQ10" s="318">
        <v>110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539</v>
      </c>
      <c r="AL11" s="1216"/>
      <c r="AM11" s="1216"/>
      <c r="AN11" s="1217"/>
      <c r="AO11" s="317">
        <v>4515730</v>
      </c>
      <c r="AP11" s="317">
        <v>2968</v>
      </c>
      <c r="AQ11" s="318">
        <v>1177</v>
      </c>
      <c r="AR11" s="319">
        <v>152.19999999999999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540</v>
      </c>
      <c r="AL12" s="1216"/>
      <c r="AM12" s="1216"/>
      <c r="AN12" s="1217"/>
      <c r="AO12" s="317" t="s">
        <v>541</v>
      </c>
      <c r="AP12" s="317" t="s">
        <v>541</v>
      </c>
      <c r="AQ12" s="318">
        <v>5</v>
      </c>
      <c r="AR12" s="319" t="s">
        <v>541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542</v>
      </c>
      <c r="AL13" s="1216"/>
      <c r="AM13" s="1216"/>
      <c r="AN13" s="1217"/>
      <c r="AO13" s="317">
        <v>1597897</v>
      </c>
      <c r="AP13" s="317">
        <v>1050</v>
      </c>
      <c r="AQ13" s="318">
        <v>1930</v>
      </c>
      <c r="AR13" s="319">
        <v>-45.6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543</v>
      </c>
      <c r="AL14" s="1216"/>
      <c r="AM14" s="1216"/>
      <c r="AN14" s="1217"/>
      <c r="AO14" s="317">
        <v>3532923</v>
      </c>
      <c r="AP14" s="317">
        <v>2322</v>
      </c>
      <c r="AQ14" s="318">
        <v>1254</v>
      </c>
      <c r="AR14" s="319">
        <v>85.2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544</v>
      </c>
      <c r="AL15" s="1222"/>
      <c r="AM15" s="1222"/>
      <c r="AN15" s="1223"/>
      <c r="AO15" s="317">
        <v>-8661412</v>
      </c>
      <c r="AP15" s="317">
        <v>-5692</v>
      </c>
      <c r="AQ15" s="318">
        <v>-7365</v>
      </c>
      <c r="AR15" s="319">
        <v>-22.7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149526088</v>
      </c>
      <c r="AP16" s="317">
        <v>98271</v>
      </c>
      <c r="AQ16" s="318">
        <v>102249</v>
      </c>
      <c r="AR16" s="319">
        <v>-3.9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546</v>
      </c>
      <c r="AP20" s="326" t="s">
        <v>547</v>
      </c>
      <c r="AQ20" s="327" t="s">
        <v>548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549</v>
      </c>
      <c r="AL21" s="1225"/>
      <c r="AM21" s="1225"/>
      <c r="AN21" s="1226"/>
      <c r="AO21" s="330">
        <v>10.43</v>
      </c>
      <c r="AP21" s="331">
        <v>11.28</v>
      </c>
      <c r="AQ21" s="332">
        <v>-0.85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550</v>
      </c>
      <c r="AL22" s="1225"/>
      <c r="AM22" s="1225"/>
      <c r="AN22" s="1226"/>
      <c r="AO22" s="335">
        <v>100.6</v>
      </c>
      <c r="AP22" s="336">
        <v>99.7</v>
      </c>
      <c r="AQ22" s="337">
        <v>0.9</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551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552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532</v>
      </c>
      <c r="AP30" s="305"/>
      <c r="AQ30" s="306" t="s">
        <v>533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534</v>
      </c>
      <c r="AQ31" s="312" t="s">
        <v>535</v>
      </c>
      <c r="AR31" s="313" t="s">
        <v>536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554</v>
      </c>
      <c r="AL32" s="1219"/>
      <c r="AM32" s="1219"/>
      <c r="AN32" s="1220"/>
      <c r="AO32" s="345">
        <v>25286412</v>
      </c>
      <c r="AP32" s="345">
        <v>16619</v>
      </c>
      <c r="AQ32" s="346">
        <v>31910</v>
      </c>
      <c r="AR32" s="347">
        <v>-47.9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555</v>
      </c>
      <c r="AL33" s="1219"/>
      <c r="AM33" s="1219"/>
      <c r="AN33" s="1220"/>
      <c r="AO33" s="345">
        <v>7983750</v>
      </c>
      <c r="AP33" s="345">
        <v>5247</v>
      </c>
      <c r="AQ33" s="346">
        <v>2603</v>
      </c>
      <c r="AR33" s="347">
        <v>101.6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556</v>
      </c>
      <c r="AL34" s="1219"/>
      <c r="AM34" s="1219"/>
      <c r="AN34" s="1220"/>
      <c r="AO34" s="345">
        <v>42505907</v>
      </c>
      <c r="AP34" s="345">
        <v>27936</v>
      </c>
      <c r="AQ34" s="346">
        <v>20590</v>
      </c>
      <c r="AR34" s="347">
        <v>35.700000000000003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557</v>
      </c>
      <c r="AL35" s="1219"/>
      <c r="AM35" s="1219"/>
      <c r="AN35" s="1220"/>
      <c r="AO35" s="345">
        <v>12855902</v>
      </c>
      <c r="AP35" s="345">
        <v>8449</v>
      </c>
      <c r="AQ35" s="346">
        <v>9962</v>
      </c>
      <c r="AR35" s="347">
        <v>-15.2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558</v>
      </c>
      <c r="AL36" s="1219"/>
      <c r="AM36" s="1219"/>
      <c r="AN36" s="1220"/>
      <c r="AO36" s="345" t="s">
        <v>541</v>
      </c>
      <c r="AP36" s="345" t="s">
        <v>541</v>
      </c>
      <c r="AQ36" s="346">
        <v>163</v>
      </c>
      <c r="AR36" s="347" t="s">
        <v>541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559</v>
      </c>
      <c r="AL37" s="1219"/>
      <c r="AM37" s="1219"/>
      <c r="AN37" s="1220"/>
      <c r="AO37" s="345">
        <v>1720687</v>
      </c>
      <c r="AP37" s="345">
        <v>1131</v>
      </c>
      <c r="AQ37" s="346">
        <v>1304</v>
      </c>
      <c r="AR37" s="347">
        <v>-13.3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560</v>
      </c>
      <c r="AL38" s="1228"/>
      <c r="AM38" s="1228"/>
      <c r="AN38" s="1229"/>
      <c r="AO38" s="348" t="s">
        <v>541</v>
      </c>
      <c r="AP38" s="348" t="s">
        <v>541</v>
      </c>
      <c r="AQ38" s="349">
        <v>1</v>
      </c>
      <c r="AR38" s="337" t="s">
        <v>541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561</v>
      </c>
      <c r="AL39" s="1228"/>
      <c r="AM39" s="1228"/>
      <c r="AN39" s="1229"/>
      <c r="AO39" s="345">
        <v>-20565789</v>
      </c>
      <c r="AP39" s="345">
        <v>-13516</v>
      </c>
      <c r="AQ39" s="346">
        <v>-16939</v>
      </c>
      <c r="AR39" s="347">
        <v>-20.2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562</v>
      </c>
      <c r="AL40" s="1219"/>
      <c r="AM40" s="1219"/>
      <c r="AN40" s="1220"/>
      <c r="AO40" s="345">
        <v>-39214021</v>
      </c>
      <c r="AP40" s="345">
        <v>-25772</v>
      </c>
      <c r="AQ40" s="346">
        <v>-31934</v>
      </c>
      <c r="AR40" s="347">
        <v>-19.3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30572848</v>
      </c>
      <c r="AP41" s="345">
        <v>20093</v>
      </c>
      <c r="AQ41" s="346">
        <v>17660</v>
      </c>
      <c r="AR41" s="347">
        <v>13.8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532</v>
      </c>
      <c r="AN49" s="1235" t="s">
        <v>566</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567</v>
      </c>
      <c r="AO50" s="362" t="s">
        <v>568</v>
      </c>
      <c r="AP50" s="363" t="s">
        <v>569</v>
      </c>
      <c r="AQ50" s="364" t="s">
        <v>570</v>
      </c>
      <c r="AR50" s="365" t="s">
        <v>571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572</v>
      </c>
      <c r="AL51" s="358"/>
      <c r="AM51" s="366">
        <v>77075086</v>
      </c>
      <c r="AN51" s="367">
        <v>52284</v>
      </c>
      <c r="AO51" s="368">
        <v>1.2</v>
      </c>
      <c r="AP51" s="369">
        <v>51684</v>
      </c>
      <c r="AQ51" s="370">
        <v>-0.4</v>
      </c>
      <c r="AR51" s="371">
        <v>1.6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573</v>
      </c>
      <c r="AM52" s="374">
        <v>40580701</v>
      </c>
      <c r="AN52" s="375">
        <v>27528</v>
      </c>
      <c r="AO52" s="376">
        <v>-5.4</v>
      </c>
      <c r="AP52" s="377">
        <v>26671</v>
      </c>
      <c r="AQ52" s="378">
        <v>2.6</v>
      </c>
      <c r="AR52" s="379">
        <v>-8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574</v>
      </c>
      <c r="AL53" s="358"/>
      <c r="AM53" s="366">
        <v>96676430</v>
      </c>
      <c r="AN53" s="367">
        <v>64969</v>
      </c>
      <c r="AO53" s="368">
        <v>24.3</v>
      </c>
      <c r="AP53" s="369">
        <v>52897</v>
      </c>
      <c r="AQ53" s="370">
        <v>2.2999999999999998</v>
      </c>
      <c r="AR53" s="371">
        <v>22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573</v>
      </c>
      <c r="AM54" s="374">
        <v>56049538</v>
      </c>
      <c r="AN54" s="375">
        <v>37667</v>
      </c>
      <c r="AO54" s="376">
        <v>36.799999999999997</v>
      </c>
      <c r="AP54" s="377">
        <v>27013</v>
      </c>
      <c r="AQ54" s="378">
        <v>1.3</v>
      </c>
      <c r="AR54" s="379">
        <v>35.5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575</v>
      </c>
      <c r="AL55" s="358"/>
      <c r="AM55" s="366">
        <v>92466191</v>
      </c>
      <c r="AN55" s="367">
        <v>61625</v>
      </c>
      <c r="AO55" s="368">
        <v>-5.0999999999999996</v>
      </c>
      <c r="AP55" s="369">
        <v>54945</v>
      </c>
      <c r="AQ55" s="370">
        <v>3.9</v>
      </c>
      <c r="AR55" s="371">
        <v>-9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573</v>
      </c>
      <c r="AM56" s="374">
        <v>49446950</v>
      </c>
      <c r="AN56" s="375">
        <v>32955</v>
      </c>
      <c r="AO56" s="376">
        <v>-12.5</v>
      </c>
      <c r="AP56" s="377">
        <v>29293</v>
      </c>
      <c r="AQ56" s="378">
        <v>8.4</v>
      </c>
      <c r="AR56" s="379">
        <v>-20.9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576</v>
      </c>
      <c r="AL57" s="358"/>
      <c r="AM57" s="366">
        <v>87729821</v>
      </c>
      <c r="AN57" s="367">
        <v>57934</v>
      </c>
      <c r="AO57" s="368">
        <v>-6</v>
      </c>
      <c r="AP57" s="369">
        <v>57132</v>
      </c>
      <c r="AQ57" s="370">
        <v>4</v>
      </c>
      <c r="AR57" s="371">
        <v>-10</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573</v>
      </c>
      <c r="AM58" s="374">
        <v>45726164</v>
      </c>
      <c r="AN58" s="375">
        <v>30196</v>
      </c>
      <c r="AO58" s="376">
        <v>-8.4</v>
      </c>
      <c r="AP58" s="377">
        <v>30126</v>
      </c>
      <c r="AQ58" s="378">
        <v>2.8</v>
      </c>
      <c r="AR58" s="379">
        <v>-11.2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577</v>
      </c>
      <c r="AL59" s="358"/>
      <c r="AM59" s="366">
        <v>109240246</v>
      </c>
      <c r="AN59" s="367">
        <v>71795</v>
      </c>
      <c r="AO59" s="368">
        <v>23.9</v>
      </c>
      <c r="AP59" s="369">
        <v>58766</v>
      </c>
      <c r="AQ59" s="370">
        <v>2.9</v>
      </c>
      <c r="AR59" s="371">
        <v>21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573</v>
      </c>
      <c r="AM60" s="374">
        <v>63411353</v>
      </c>
      <c r="AN60" s="375">
        <v>41675</v>
      </c>
      <c r="AO60" s="376">
        <v>38</v>
      </c>
      <c r="AP60" s="377">
        <v>29363</v>
      </c>
      <c r="AQ60" s="378">
        <v>-2.5</v>
      </c>
      <c r="AR60" s="379">
        <v>40.5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578</v>
      </c>
      <c r="AL61" s="380"/>
      <c r="AM61" s="381">
        <v>92637555</v>
      </c>
      <c r="AN61" s="382">
        <v>61721</v>
      </c>
      <c r="AO61" s="383">
        <v>7.7</v>
      </c>
      <c r="AP61" s="384">
        <v>55085</v>
      </c>
      <c r="AQ61" s="385">
        <v>2.5</v>
      </c>
      <c r="AR61" s="371">
        <v>5.2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573</v>
      </c>
      <c r="AM62" s="374">
        <v>51042941</v>
      </c>
      <c r="AN62" s="375">
        <v>34004</v>
      </c>
      <c r="AO62" s="376">
        <v>9.6999999999999993</v>
      </c>
      <c r="AP62" s="377">
        <v>28493</v>
      </c>
      <c r="AQ62" s="378">
        <v>2.5</v>
      </c>
      <c r="AR62" s="379">
        <v>7.2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7bsE8Lg9ndIelYWRqz7OLWZzzpsl2K3zkD0qO+SzYHgBKQ5a10t/hP9n3Hqmf5300GykIwRm/uJm/hO5XEWgPw==" saltValue="VHHy52AZhqGqzM5supQdK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580</v>
      </c>
    </row>
    <row r="120" spans="125:125" ht="13.5" hidden="1" customHeight="1" x14ac:dyDescent="0.2"/>
    <row r="121" spans="125:125" ht="13.5" hidden="1" customHeight="1" x14ac:dyDescent="0.2">
      <c r="DU121" s="292"/>
    </row>
  </sheetData>
  <sheetProtection algorithmName="SHA-512" hashValue="nkY46lFcErvm/qrUQD16OXk31N12jc2Gjaqhi3UTRl6wtOamVPF4UaLnkxLmw3UjoQucYzjKJLl1FdNm6pXjxw==" saltValue="Ttqr82Q7oI/RROT0Bemv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581</v>
      </c>
    </row>
  </sheetData>
  <sheetProtection algorithmName="SHA-512" hashValue="FHdBQIeKj1w+UdwQxlwLIaTC3Biyw3Xpj/75sCDnJhFmfDF+H/EvaccU6SoA3oznKWy+pXtGs00vsrKyFTRL7A==" saltValue="Cr1JxSPGaYXAvkmXqAJ6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2">
      <c r="B47" s="10"/>
      <c r="C47" s="1238" t="s">
        <v>3</v>
      </c>
      <c r="D47" s="1238"/>
      <c r="E47" s="1239"/>
      <c r="F47" s="11">
        <v>1.73</v>
      </c>
      <c r="G47" s="12">
        <v>1.57</v>
      </c>
      <c r="H47" s="12">
        <v>1.66</v>
      </c>
      <c r="I47" s="12">
        <v>1.71</v>
      </c>
      <c r="J47" s="13">
        <v>1.7</v>
      </c>
    </row>
    <row r="48" spans="2:10" ht="57.75" customHeight="1" x14ac:dyDescent="0.2">
      <c r="B48" s="14"/>
      <c r="C48" s="1240" t="s">
        <v>4</v>
      </c>
      <c r="D48" s="1240"/>
      <c r="E48" s="1241"/>
      <c r="F48" s="15">
        <v>0.18</v>
      </c>
      <c r="G48" s="16">
        <v>0.2</v>
      </c>
      <c r="H48" s="16">
        <v>0.17</v>
      </c>
      <c r="I48" s="16">
        <v>0.12</v>
      </c>
      <c r="J48" s="17">
        <v>0.14000000000000001</v>
      </c>
    </row>
    <row r="49" spans="2:10" ht="57.75" customHeight="1" thickBot="1" x14ac:dyDescent="0.25">
      <c r="B49" s="18"/>
      <c r="C49" s="1242" t="s">
        <v>5</v>
      </c>
      <c r="D49" s="1242"/>
      <c r="E49" s="1243"/>
      <c r="F49" s="19">
        <v>0.12</v>
      </c>
      <c r="G49" s="20">
        <v>7.0000000000000007E-2</v>
      </c>
      <c r="H49" s="20">
        <v>7.0000000000000007E-2</v>
      </c>
      <c r="I49" s="20" t="s">
        <v>587</v>
      </c>
      <c r="J49" s="21">
        <v>0.04</v>
      </c>
    </row>
    <row r="50" spans="2:10" ht="13.5" customHeight="1" x14ac:dyDescent="0.2"/>
  </sheetData>
  <sheetProtection algorithmName="SHA-512" hashValue="CRQ9CEnRVtLMyPV77bFeIGgNr7Rz6uqHpzT94nCoinOQi/8Iubs9wlhDMUDUVXBZ7bcF2uCqnkwJoPs/7hrRpQ==" saltValue="tI6aH1bWIBtjRsEb6VK5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2022-09-28T07:09:56Z</cp:lastPrinted>
  <dcterms:created xsi:type="dcterms:W3CDTF">2022-02-02T04:38:26Z</dcterms:created>
  <dcterms:modified xsi:type="dcterms:W3CDTF">2022-09-28T07:27:34Z</dcterms:modified>
  <cp:category/>
</cp:coreProperties>
</file>