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674653\Desktop\ふじさ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<sst xmlns="http://schemas.openxmlformats.org/spreadsheetml/2006/main" count="1082" uniqueCount="652">
  <si>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</si>
  <si>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</si>
  <si>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</si>
  <si>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</si>
  <si>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</si>
  <si>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</si>
  <si>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</si>
  <si>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</si>
  <si>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</si>
  <si>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</si>
  <si>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</si>
  <si>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</si>
  <si>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</si>
  <si>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</si>
  <si>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</si>
  <si>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</si>
  <si>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</si>
  <si>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</si>
  <si>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</si>
  <si>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</si>
  <si>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</si>
  <si>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</si>
  <si>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</si>
  <si>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</si>
  <si>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</si>
  <si>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</si>
  <si>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</si>
  <si>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</si>
  <si>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</si>
  <si>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</si>
  <si>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</si>
  <si>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</si>
  <si>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</si>
  <si>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</si>
  <si>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</si>
  <si>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</si>
  <si>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</si>
  <si>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</si>
  <si>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</si>
  <si>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</si>
  <si>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</si>
  <si>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</si>
  <si>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</si>
  <si>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</si>
  <si>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</si>
  <si>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</si>
  <si>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</si>
  <si>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</si>
  <si>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</si>
  <si>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</si>
  <si>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</si>
  <si>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</si>
  <si>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</si>
  <si>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</si>
  <si>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</si>
  <si>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</si>
  <si>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</si>
  <si>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</si>
  <si>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</si>
  <si>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</si>
  <si>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</si>
  <si>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</si>
  <si>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</si>
  <si>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</si>
  <si>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</si>
  <si>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</si>
  <si>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</si>
  <si>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</si>
  <si>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</si>
  <si>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</si>
  <si>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</si>
  <si>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</si>
  <si>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</si>
  <si>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</si>
  <si>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</si>
  <si>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</si>
  <si>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</si>
  <si>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</si>
  <si>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</si>
  <si>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</si>
  <si>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</si>
  <si>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</si>
  <si>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</si>
  <si>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</si>
  <si>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</si>
  <si>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</si>
  <si>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</si>
  <si>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</si>
  <si>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</si>
  <si>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</si>
  <si>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</si>
  <si>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</si>
  <si>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</si>
  <si>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</si>
  <si>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</si>
  <si>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</si>
  <si>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</si>
  <si>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</si>
  <si>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</si>
  <si>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</si>
  <si>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</si>
  <si>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</si>
  <si>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</si>
  <si>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</si>
  <si>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</si>
  <si>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</si>
  <si>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</si>
  <si>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</si>
  <si>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</si>
  <si>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</si>
  <si>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</si>
  <si>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</si>
  <si>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</si>
  <si>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</si>
  <si>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</si>
  <si>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</si>
  <si>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</si>
  <si>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</si>
  <si>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</si>
  <si>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</si>
  <si>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</si>
  <si>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</si>
  <si>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</si>
  <si>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</si>
  <si>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</si>
  <si>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</si>
  <si>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</si>
  <si>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</si>
  <si>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</si>
  <si>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</si>
  <si>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</si>
  <si>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</si>
  <si>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</si>
  <si>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</si>
  <si>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</si>
  <si>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</si>
  <si>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</si>
  <si>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</si>
  <si>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</si>
  <si>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</si>
  <si>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</si>
  <si>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</si>
  <si>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</si>
  <si>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</si>
  <si>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</si>
  <si>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</si>
  <si>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</si>
  <si>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</si>
  <si>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</si>
  <si>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</si>
  <si>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</si>
  <si>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</si>
  <si>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</si>
  <si>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</si>
  <si>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</si>
  <si>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</si>
  <si>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</si>
  <si>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</si>
  <si>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</si>
  <si>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</si>
  <si>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</si>
  <si>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</si>
  <si>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</si>
  <si>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</si>
  <si>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</si>
  <si>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</si>
  <si>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</si>
  <si>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</si>
  <si>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</si>
  <si>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</si>
  <si>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</si>
  <si>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</si>
  <si>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</si>
  <si>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</si>
  <si>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</si>
  <si>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</si>
  <si>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</si>
  <si>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</si>
  <si>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</si>
  <si>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</si>
  <si>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</si>
  <si>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</si>
  <si>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</si>
  <si>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</si>
  <si>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</si>
  <si>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</si>
  <si>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</si>
  <si>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</si>
  <si>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</si>
  <si>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</si>
  <si>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</si>
  <si>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</si>
  <si>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</si>
  <si>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</si>
  <si>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</si>
  <si>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</si>
  <si>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</si>
  <si>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</si>
  <si>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</si>
  <si>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</si>
  <si>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</si>
  <si>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</si>
  <si>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</si>
  <si>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</si>
  <si>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</si>
  <si>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</si>
  <si>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</si>
  <si>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</si>
  <si>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</si>
  <si>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</si>
  <si>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</si>
  <si>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</si>
  <si>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</si>
  <si>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</si>
  <si>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</si>
  <si>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</si>
  <si>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</si>
  <si>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</si>
  <si>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</si>
  <si>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</si>
  <si>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</si>
  <si>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</si>
  <si>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</si>
  <si>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</si>
  <si>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</si>
  <si>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</si>
  <si>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</si>
  <si>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</si>
  <si>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</si>
  <si>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</si>
  <si>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</si>
  <si>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</si>
  <si>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</si>
  <si>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</si>
  <si>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</si>
  <si>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</si>
  <si>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</si>
  <si>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</si>
  <si>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</si>
  <si>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</si>
  <si>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</si>
  <si>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</si>
  <si>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</si>
  <si>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</si>
  <si>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</si>
  <si>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</si>
  <si>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</si>
  <si>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</si>
  <si>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</si>
  <si>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</si>
  <si>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</si>
  <si>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</si>
  <si>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</si>
  <si>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</si>
  <si>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</si>
  <si>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</si>
  <si>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</si>
  <si>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</si>
  <si>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</si>
  <si>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</si>
  <si>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</si>
  <si>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</si>
  <si>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</si>
  <si>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</si>
  <si>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</si>
  <si>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</si>
  <si>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</si>
  <si>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</si>
  <si>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</si>
  <si>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</si>
  <si>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</si>
  <si>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</si>
  <si>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</si>
  <si>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</si>
  <si>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</si>
  <si>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</si>
  <si>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</si>
  <si>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</si>
  <si>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</si>
  <si>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</si>
  <si>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</si>
  <si>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</si>
  <si>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</si>
  <si>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</si>
  <si>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</si>
  <si>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</si>
  <si>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</si>
  <si>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</si>
  <si>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</si>
  <si>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</si>
  <si>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</si>
  <si>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</si>
  <si>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</si>
  <si>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</si>
  <si>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</si>
  <si>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</si>
  <si>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</si>
  <si>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</si>
  <si>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</si>
  <si>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</si>
  <si>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</si>
  <si>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</si>
  <si>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</si>
  <si>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</si>
  <si>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</si>
  <si>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</si>
  <si>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</si>
  <si>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</si>
  <si>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</si>
  <si>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</si>
  <si>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</si>
  <si>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</si>
  <si>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</si>
  <si>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</si>
  <si>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</si>
  <si>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</si>
  <si>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</si>
  <si>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</si>
  <si>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</si>
  <si>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</si>
  <si>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</si>
  <si>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</si>
  <si>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</si>
  <si>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</si>
  <si>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</si>
  <si>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</si>
  <si>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</si>
  <si>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</si>
  <si>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</si>
  <si>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</si>
  <si>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</si>
  <si>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</si>
  <si>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</si>
  <si>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</si>
  <si>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</si>
  <si>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</si>
  <si>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</si>
  <si>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</si>
  <si>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</si>
  <si>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</si>
  <si>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</si>
  <si>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</si>
  <si>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</si>
  <si>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</si>
  <si>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</si>
  <si>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</si>
  <si>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</si>
  <si>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</si>
  <si>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</si>
  <si>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</si>
  <si>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</si>
  <si>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</si>
  <si>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</si>
  <si>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</si>
  <si>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</si>
  <si>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</si>
  <si>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</si>
  <si>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</si>
  <si>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</si>
  <si>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</si>
  <si>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</si>
  <si>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</si>
  <si>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</si>
  <si>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</si>
  <si>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</si>
  <si>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</si>
  <si>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</si>
  <si>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</si>
  <si>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</si>
  <si>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</si>
  <si>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</si>
  <si>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</si>
  <si>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</si>
  <si>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</si>
  <si>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</si>
  <si>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</si>
  <si>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</si>
  <si>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</si>
  <si>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</si>
  <si>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</si>
  <si>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</si>
  <si>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</si>
  <si>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</si>
  <si>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</si>
  <si>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</si>
  <si>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</si>
  <si>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</si>
  <si>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</si>
  <si>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</si>
  <si>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</si>
  <si>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</si>
  <si>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</si>
  <si>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</si>
  <si>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</si>
  <si>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</si>
  <si>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</si>
  <si>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</si>
  <si>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</si>
  <si>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</si>
  <si>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</si>
  <si>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</si>
  <si>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</si>
  <si>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</si>
  <si>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</si>
  <si>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</si>
  <si>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</si>
  <si>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</si>
  <si>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</si>
  <si>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</si>
  <si>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</si>
  <si>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</si>
  <si>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</si>
  <si>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</si>
  <si>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</si>
  <si>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</si>
  <si>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</si>
  <si>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</si>
  <si>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</si>
  <si>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</si>
  <si>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</si>
  <si>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</si>
  <si>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</si>
  <si>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</si>
  <si>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</si>
  <si>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</si>
  <si>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</si>
  <si>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</si>
  <si>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</si>
  <si>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</si>
  <si>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</si>
  <si>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</si>
  <si>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</si>
  <si>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</si>
  <si>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</si>
  <si>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</si>
  <si>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</si>
  <si>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</si>
  <si>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</si>
  <si>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</si>
  <si>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</si>
  <si>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</si>
  <si>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</si>
  <si>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</si>
  <si>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</si>
  <si>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</si>
  <si>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</si>
  <si>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</si>
  <si>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</si>
  <si>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</si>
  <si>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</si>
  <si>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</si>
  <si>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</si>
  <si>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</si>
  <si>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</si>
  <si>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</si>
  <si>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</si>
  <si>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</si>
  <si>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</si>
  <si>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</si>
  <si>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</si>
  <si>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</si>
  <si>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</si>
  <si>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</si>
  <si>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</si>
  <si>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</si>
  <si>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</si>
  <si>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</si>
  <si>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</si>
  <si>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</si>
  <si>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</si>
  <si>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</si>
  <si>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</si>
  <si>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</si>
  <si>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</si>
  <si>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</si>
  <si>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</si>
  <si>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</si>
  <si>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</si>
  <si>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</si>
  <si>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</si>
  <si>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</si>
  <si>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</si>
  <si>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</si>
  <si>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</si>
  <si>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高速鉄道事業会計</t>
    <phoneticPr fontId="5"/>
  </si>
  <si>
    <t>(Ｆ)</t>
    <phoneticPr fontId="5"/>
  </si>
  <si>
    <t>埋立事業会計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</si>
  <si>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</si>
  <si>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</si>
  <si>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</si>
  <si>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</si>
  <si>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</si>
  <si>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</si>
  <si>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</si>
  <si>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</si>
  <si>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</si>
  <si>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</si>
  <si>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</si>
  <si>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</si>
  <si>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</si>
  <si>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</si>
  <si>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</si>
  <si>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</si>
  <si>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</si>
  <si>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</si>
  <si>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</si>
  <si>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</si>
  <si>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</si>
  <si>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</si>
  <si>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</si>
  <si>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</si>
  <si>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</si>
  <si>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</si>
  <si>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</si>
  <si>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</si>
  <si>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</si>
  <si>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</si>
  <si>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</si>
  <si>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</si>
  <si>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</si>
  <si>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</si>
  <si>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</si>
  <si>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</si>
  <si>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</si>
  <si>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</si>
  <si>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</si>
  <si>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</si>
  <si>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</si>
  <si>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</si>
  <si>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</si>
  <si>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</si>
  <si>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</si>
  <si>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</si>
  <si>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</si>
  <si>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</si>
  <si>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</si>
  <si>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</si>
  <si>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</si>
  <si>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</si>
  <si>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</si>
  <si>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</si>
  <si>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</si>
  <si>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</si>
  <si>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</si>
  <si>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</si>
  <si>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</si>
  <si>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</si>
  <si>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</si>
  <si>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</si>
  <si>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</si>
  <si>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</si>
  <si>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</si>
  <si>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</si>
  <si>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</si>
  <si>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</si>
  <si>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</si>
  <si>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</si>
  <si>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</si>
  <si>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</si>
  <si>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</si>
  <si>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</si>
  <si>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</si>
  <si>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</si>
  <si>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</si>
  <si>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</si>
  <si>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</si>
  <si>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</si>
  <si>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</si>
  <si>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</si>
  <si>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</si>
  <si>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1.65</t>
  </si>
  <si>
    <t>▲ 1.75</t>
  </si>
  <si>
    <t>▲ 1.21</t>
  </si>
  <si>
    <t>▲ 0.02</t>
  </si>
  <si>
    <t>下水道事業会計</t>
  </si>
  <si>
    <t>水道事業会計</t>
  </si>
  <si>
    <t>介護保険事業費会計</t>
  </si>
  <si>
    <t>国民健康保険事業費会計</t>
  </si>
  <si>
    <t>一般会計</t>
  </si>
  <si>
    <t>工業用水道事業会計</t>
  </si>
  <si>
    <t>自動車事業会計</t>
  </si>
  <si>
    <t>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</si>
  <si>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</si>
  <si>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</si>
  <si>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</si>
  <si>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</si>
  <si>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</si>
  <si>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</si>
  <si>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</si>
  <si>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</si>
  <si>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神奈川県内広域水道企業団（水道用水供給事業会計）</t>
    <phoneticPr fontId="2"/>
  </si>
  <si>
    <t>神奈川県後期高齢者医療広域連合（一般会計）</t>
    <phoneticPr fontId="2"/>
  </si>
  <si>
    <t>神奈川県後期高齢者医療広域連合（後期高齢者医療特別会計）</t>
    <phoneticPr fontId="2"/>
  </si>
  <si>
    <t>-</t>
    <phoneticPr fontId="2"/>
  </si>
  <si>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</si>
  <si>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</si>
  <si>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</si>
  <si>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</si>
  <si>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</si>
  <si>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</si>
  <si>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</si>
  <si>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</si>
  <si>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</si>
  <si>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</si>
  <si>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</si>
  <si>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横浜市信用保証協会</t>
    <rPh sb="0" eb="3">
      <t>ヨコハマシ</t>
    </rPh>
    <rPh sb="3" eb="5">
      <t>シンヨウ</t>
    </rPh>
    <rPh sb="5" eb="7">
      <t>ホショウ</t>
    </rPh>
    <rPh sb="7" eb="9">
      <t>キョウカイ</t>
    </rPh>
    <phoneticPr fontId="23"/>
  </si>
  <si>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</si>
  <si>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</si>
  <si>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</si>
  <si>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</si>
  <si>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</si>
  <si>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</si>
  <si>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3"/>
  </si>
  <si>
    <t>社会福祉法人横浜市リハビリテーション事業団</t>
    <rPh sb="6" eb="9">
      <t>ヨコハマシ</t>
    </rPh>
    <rPh sb="18" eb="20">
      <t>ジギョウ</t>
    </rPh>
    <rPh sb="20" eb="21">
      <t>ダン</t>
    </rPh>
    <phoneticPr fontId="23"/>
  </si>
  <si>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</si>
  <si>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</si>
  <si>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</si>
  <si>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</si>
  <si>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</si>
  <si>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</si>
  <si>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</si>
  <si>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</si>
  <si>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</si>
  <si>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</si>
  <si>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</si>
  <si>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</si>
  <si>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</si>
  <si>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</si>
  <si>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</si>
  <si>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</si>
  <si>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</si>
  <si>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</si>
  <si>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</si>
  <si>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</si>
  <si>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文化基金</t>
    <rPh sb="0" eb="4">
      <t>ブンカキキン</t>
    </rPh>
    <phoneticPr fontId="5"/>
  </si>
  <si>
    <t>災害救助基金</t>
    <rPh sb="0" eb="6">
      <t>サイガイキュウジョキキン</t>
    </rPh>
    <phoneticPr fontId="5"/>
  </si>
  <si>
    <t>墓地運営等基金</t>
    <rPh sb="0" eb="2">
      <t>ボチ</t>
    </rPh>
    <rPh sb="2" eb="4">
      <t>ウンエイ</t>
    </rPh>
    <rPh sb="4" eb="5">
      <t>ナド</t>
    </rPh>
    <rPh sb="5" eb="7">
      <t>キキン</t>
    </rPh>
    <phoneticPr fontId="5"/>
  </si>
  <si>
    <t>学校施設整備基金</t>
    <rPh sb="0" eb="2">
      <t>ガッコウ</t>
    </rPh>
    <rPh sb="2" eb="4">
      <t>シセツ</t>
    </rPh>
    <rPh sb="4" eb="6">
      <t>セイビ</t>
    </rPh>
    <rPh sb="6" eb="8">
      <t>キキン</t>
    </rPh>
    <phoneticPr fontId="5"/>
  </si>
  <si>
    <t>学校給食費調整基金</t>
    <rPh sb="0" eb="2">
      <t>ガッコウ</t>
    </rPh>
    <rPh sb="2" eb="5">
      <t>キュウショクヒ</t>
    </rPh>
    <rPh sb="5" eb="9">
      <t>チョウセイキキン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</si>
  <si>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</si>
  <si>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</si>
  <si>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</si>
  <si>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</si>
  <si>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類似団体と比較すると、将来負担比率は高い水準にある一方、有形固定資産減価償却率は、道路、庁舎、橋りょう・トンネルの整備などを進めたこと等により、低い水準となっています。
本市の経年比較では、将来負担比率は、企業会計・外郭団体等の借入金等の返済を進めてきたことにより、年々減少傾向にあります。
有形固定資産減価償却率は、平成30年度までは公共施設の取得から年度が経過したことにより、年々上昇していましたが、令和元年度及び２年度は、横浜北西線や、市庁舎、横浜武道館（サブアリーナ）の供用開始などにより、対象の有形固定資産が増加したため、前年度と比較して有形固定資産減価償却率は減少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t>
    <rPh sb="41" eb="43">
      <t>ドウロ</t>
    </rPh>
    <rPh sb="159" eb="161">
      <t>ヘイセイ</t>
    </rPh>
    <rPh sb="163" eb="165">
      <t>ネンド</t>
    </rPh>
    <rPh sb="190" eb="192">
      <t>ネンネン</t>
    </rPh>
    <rPh sb="202" eb="204">
      <t>レイワ</t>
    </rPh>
    <rPh sb="204" eb="207">
      <t>ガンネンド</t>
    </rPh>
    <rPh sb="207" eb="208">
      <t>オヨ</t>
    </rPh>
    <rPh sb="221" eb="224">
      <t>シチョウシャ</t>
    </rPh>
    <rPh sb="225" eb="230">
      <t>ヨコハマブドウカン</t>
    </rPh>
    <rPh sb="239" eb="243">
      <t>キョウヨウカイシ</t>
    </rPh>
    <rPh sb="249" eb="251">
      <t>タイショウ</t>
    </rPh>
    <rPh sb="252" eb="258">
      <t>ユウケイコテイシサン</t>
    </rPh>
    <rPh sb="259" eb="261">
      <t>ゾウカ</t>
    </rPh>
    <rPh sb="266" eb="269">
      <t>ゼンネンド</t>
    </rPh>
    <rPh sb="270" eb="272">
      <t>ヒカク</t>
    </rPh>
    <rPh sb="286" eb="288">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</si>
  <si>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</si>
  <si>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</si>
  <si>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</si>
  <si>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</si>
  <si>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</si>
  <si>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</si>
  <si>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将来負担比率及び実質公債費比率は、類似団体と比較して高くなっています。
本市の経年比較では、将来負担比率は、企業会計・外郭団体等の借入金等の返済を進めてきたことにより、年々減少傾向にあります。実質公債費比率においては、平成29年度から令和元年度までは、県費負担教職員の本市移管による標準財政規模の改善等により比率は減少傾向にありました。令和２年度は算定対象の３ヶ年度において影響を反映したことにより分母である標準財政規模が微増である一方、分子である元利償還金等から減算する特定財源の減少により、前年度と比較してポイントが上昇しまし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</si>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</sst>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
      <sz val="9"/>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0"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4" xfId="14" applyNumberFormat="1" applyFont="1" applyBorder="1" applyAlignment="1" applyProtection="1">
      <alignment horizontal="righ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8" fillId="0" borderId="11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1"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7"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49"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8"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2"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7"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59"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8" xfId="14" applyNumberFormat="1" applyFont="1" applyFill="1" applyBorder="1" applyAlignment="1" applyProtection="1">
      <alignment horizontal="right" vertical="center" shrinkToFit="1"/>
    </xf>
    <xf numFmtId="177" fontId="34" fillId="6" borderId="169"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xmlns:c16r2="http://schemas.microsoft.com/office/drawing/2015/06/chart">
            <c:ext xmlns:c16="http://schemas.microsoft.com/office/drawing/2014/chart" uri="{C3380CC4-5D6E-409C-BE32-E72D297353CC}">
              <c16:uniqueId val="{00000000-BD3C-48BC-86B0-7AA3AF3014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58178</c:v>
                </c:pt>
                <c:pt idx="1">
                  <c:v>54167</c:v>
                </c:pt>
                <c:pt idx="2">
                  <c:v>62800</c:v>
                </c:pt>
                <c:pt idx="3">
                  <c:v>62653</c:v>
                </c:pt>
                <c:pt idx="4">
                  <c:v>60904</c:v>
                </c:pt>
              </c:numCache>
            </c:numRef>
          </c:val>
          <c:smooth val="0"/>
          <c:extLst xmlns:c16r2="http://schemas.microsoft.com/office/drawing/2015/06/chart">
            <c:ext xmlns:c16="http://schemas.microsoft.com/office/drawing/2014/chart" uri="{C3380CC4-5D6E-409C-BE32-E72D297353CC}">
              <c16:uniqueId val="{00000001-BD3C-48BC-86B0-7AA3AF3014AE}"/>
            </c:ext>
          </c:extLst>
        </c:ser>
        <c:dLbls>
          <c:showLegendKey val="0"/>
          <c:showVal val="0"/>
          <c:showCatName val="0"/>
          <c:showSerName val="0"/>
          <c:showPercent val="0"/>
          <c:showBubbleSize val="0"/>
        </c:dLbls>
        <c:marker val="1"/>
        <c:smooth val="0"/>
        <c:axId val="549317960"/>
        <c:axId val="549331680"/>
      </c:lineChart>
      <c:catAx>
        <c:axId val="549317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9331680"/>
        <c:crosses val="autoZero"/>
        <c:auto val="1"/>
        <c:lblAlgn val="ctr"/>
        <c:lblOffset val="100"/>
        <c:tickLblSkip val="1"/>
        <c:tickMarkSkip val="1"/>
        <c:noMultiLvlLbl val="0"/>
      </c:catAx>
      <c:valAx>
        <c:axId val="549331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9317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c:v>
                </c:pt>
                <c:pt idx="1">
                  <c:v>1.39</c:v>
                </c:pt>
                <c:pt idx="2">
                  <c:v>0.51</c:v>
                </c:pt>
                <c:pt idx="3">
                  <c:v>0.86</c:v>
                </c:pt>
                <c:pt idx="4">
                  <c:v>0.7</c:v>
                </c:pt>
              </c:numCache>
            </c:numRef>
          </c:val>
          <c:extLst xmlns:c16r2="http://schemas.microsoft.com/office/drawing/2015/06/chart">
            <c:ext xmlns:c16="http://schemas.microsoft.com/office/drawing/2014/chart" uri="{C3380CC4-5D6E-409C-BE32-E72D297353CC}">
              <c16:uniqueId val="{00000000-A54C-40FF-B38F-3F133A36D9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2.12</c:v>
                </c:pt>
                <c:pt idx="1">
                  <c:v>2.8</c:v>
                </c:pt>
                <c:pt idx="2">
                  <c:v>2.31</c:v>
                </c:pt>
                <c:pt idx="3">
                  <c:v>0.84</c:v>
                </c:pt>
                <c:pt idx="4">
                  <c:v>1.19</c:v>
                </c:pt>
              </c:numCache>
            </c:numRef>
          </c:val>
          <c:extLst xmlns:c16r2="http://schemas.microsoft.com/office/drawing/2015/06/chart">
            <c:ext xmlns:c16="http://schemas.microsoft.com/office/drawing/2014/chart" uri="{C3380CC4-5D6E-409C-BE32-E72D297353CC}">
              <c16:uniqueId val="{00000001-A54C-40FF-B38F-3F133A36D902}"/>
            </c:ext>
          </c:extLst>
        </c:ser>
        <c:dLbls>
          <c:showLegendKey val="0"/>
          <c:showVal val="0"/>
          <c:showCatName val="0"/>
          <c:showSerName val="0"/>
          <c:showPercent val="0"/>
          <c:showBubbleSize val="0"/>
        </c:dLbls>
        <c:gapWidth val="250"/>
        <c:overlap val="100"/>
        <c:axId val="549330112"/>
        <c:axId val="549326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-1.65</c:v>
                </c:pt>
                <c:pt idx="1">
                  <c:v>1.33</c:v>
                </c:pt>
                <c:pt idx="2">
                  <c:v>-1.75</c:v>
                </c:pt>
                <c:pt idx="3">
                  <c:v>-1.21</c:v>
                </c:pt>
                <c:pt idx="4">
                  <c:v>-0.02</c:v>
                </c:pt>
              </c:numCache>
            </c:numRef>
          </c:val>
          <c:smooth val="0"/>
          <c:extLst xmlns:c16r2="http://schemas.microsoft.com/office/drawing/2015/06/chart">
            <c:ext xmlns:c16="http://schemas.microsoft.com/office/drawing/2014/chart" uri="{C3380CC4-5D6E-409C-BE32-E72D297353CC}">
              <c16:uniqueId val="{00000002-A54C-40FF-B38F-3F133A36D902}"/>
            </c:ext>
          </c:extLst>
        </c:ser>
        <c:dLbls>
          <c:showLegendKey val="0"/>
          <c:showVal val="0"/>
          <c:showCatName val="0"/>
          <c:showSerName val="0"/>
          <c:showPercent val="0"/>
          <c:showBubbleSize val="0"/>
        </c:dLbls>
        <c:marker val="1"/>
        <c:smooth val="0"/>
        <c:axId val="549330112"/>
        <c:axId val="549326584"/>
      </c:lineChart>
      <c:catAx>
        <c:axId val="5493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9326584"/>
        <c:crosses val="autoZero"/>
        <c:auto val="1"/>
        <c:lblAlgn val="ctr"/>
        <c:lblOffset val="100"/>
        <c:tickLblSkip val="1"/>
        <c:tickMarkSkip val="1"/>
        <c:noMultiLvlLbl val="0"/>
      </c:catAx>
      <c:valAx>
        <c:axId val="549326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1.45</c:v>
                </c:pt>
                <c:pt idx="2">
                  <c:v>#N/A</c:v>
                </c:pt>
                <c:pt idx="3">
                  <c:v>1.31</c:v>
                </c:pt>
                <c:pt idx="4">
                  <c:v>#N/A</c:v>
                </c:pt>
                <c:pt idx="5">
                  <c:v>1.44</c:v>
                </c:pt>
                <c:pt idx="6">
                  <c:v>#N/A</c:v>
                </c:pt>
                <c:pt idx="7">
                  <c:v>1.73</c:v>
                </c:pt>
                <c:pt idx="8">
                  <c:v>#N/A</c:v>
                </c:pt>
                <c:pt idx="9">
                  <c:v>0.54</c:v>
                </c:pt>
              </c:numCache>
            </c:numRef>
          </c:val>
          <c:extLst xmlns:c16r2="http://schemas.microsoft.com/office/drawing/2015/06/chart">
            <c:ext xmlns:c16="http://schemas.microsoft.com/office/drawing/2014/chart" uri="{C3380CC4-5D6E-409C-BE32-E72D297353CC}">
              <c16:uniqueId val="{00000000-08F3-4CFF-B76E-7D16E22A73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F3-4CFF-B76E-7D16E22A73B5}"/>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0.46</c:v>
                </c:pt>
                <c:pt idx="2">
                  <c:v>#N/A</c:v>
                </c:pt>
                <c:pt idx="3">
                  <c:v>0.27</c:v>
                </c:pt>
                <c:pt idx="4">
                  <c:v>#N/A</c:v>
                </c:pt>
                <c:pt idx="5">
                  <c:v>0.26</c:v>
                </c:pt>
                <c:pt idx="6">
                  <c:v>#N/A</c:v>
                </c:pt>
                <c:pt idx="7">
                  <c:v>0.25</c:v>
                </c:pt>
                <c:pt idx="8">
                  <c:v>#N/A</c:v>
                </c:pt>
                <c:pt idx="9">
                  <c:v>0.26</c:v>
                </c:pt>
              </c:numCache>
            </c:numRef>
          </c:val>
          <c:extLst xmlns:c16r2="http://schemas.microsoft.com/office/drawing/2015/06/chart">
            <c:ext xmlns:c16="http://schemas.microsoft.com/office/drawing/2014/chart" uri="{C3380CC4-5D6E-409C-BE32-E72D297353CC}">
              <c16:uniqueId val="{00000002-08F3-4CFF-B76E-7D16E22A73B5}"/>
            </c:ext>
          </c:extLst>
        </c:ser>
        <c:ser>
          <c:idx val="3"/>
          <c:order val="3"/>
          <c:tx>
            <c:strRef>
              <c:f>データシート!$A$30</c:f>
              <c:strCache>
                <c:ptCount val="1"/>
                <c:pt idx="0">
                  <c:v>自動車事業会計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0.86</c:v>
                </c:pt>
                <c:pt idx="2">
                  <c:v>#N/A</c:v>
                </c:pt>
                <c:pt idx="3">
                  <c:v>0.7</c:v>
                </c:pt>
                <c:pt idx="4">
                  <c:v>#N/A</c:v>
                </c:pt>
                <c:pt idx="5">
                  <c:v>0.68</c:v>
                </c:pt>
                <c:pt idx="6">
                  <c:v>#N/A</c:v>
                </c:pt>
                <c:pt idx="7">
                  <c:v>0.68</c:v>
                </c:pt>
                <c:pt idx="8">
                  <c:v>#N/A</c:v>
                </c:pt>
                <c:pt idx="9">
                  <c:v>0.44</c:v>
                </c:pt>
              </c:numCache>
            </c:numRef>
          </c:val>
          <c:extLst xmlns:c16r2="http://schemas.microsoft.com/office/drawing/2015/06/chart">
            <c:ext xmlns:c16="http://schemas.microsoft.com/office/drawing/2014/chart" uri="{C3380CC4-5D6E-409C-BE32-E72D297353CC}">
              <c16:uniqueId val="{00000003-08F3-4CFF-B76E-7D16E22A73B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0.55000000000000004</c:v>
                </c:pt>
                <c:pt idx="2">
                  <c:v>#N/A</c:v>
                </c:pt>
                <c:pt idx="3">
                  <c:v>0.52</c:v>
                </c:pt>
                <c:pt idx="4">
                  <c:v>#N/A</c:v>
                </c:pt>
                <c:pt idx="5">
                  <c:v>0.51</c:v>
                </c:pt>
                <c:pt idx="6">
                  <c:v>#N/A</c:v>
                </c:pt>
                <c:pt idx="7">
                  <c:v>0.47</c:v>
                </c:pt>
                <c:pt idx="8">
                  <c:v>#N/A</c:v>
                </c:pt>
                <c:pt idx="9">
                  <c:v>0.48</c:v>
                </c:pt>
              </c:numCache>
            </c:numRef>
          </c:val>
          <c:extLst xmlns:c16r2="http://schemas.microsoft.com/office/drawing/2015/06/chart">
            <c:ext xmlns:c16="http://schemas.microsoft.com/office/drawing/2014/chart" uri="{C3380CC4-5D6E-409C-BE32-E72D297353CC}">
              <c16:uniqueId val="{00000004-08F3-4CFF-B76E-7D16E22A73B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0.77</c:v>
                </c:pt>
                <c:pt idx="4">
                  <c:v>#N/A</c:v>
                </c:pt>
                <c:pt idx="5">
                  <c:v>0.21</c:v>
                </c:pt>
                <c:pt idx="6">
                  <c:v>#N/A</c:v>
                </c:pt>
                <c:pt idx="7">
                  <c:v>0.44</c:v>
                </c:pt>
                <c:pt idx="8">
                  <c:v>#N/A</c:v>
                </c:pt>
                <c:pt idx="9">
                  <c:v>0.56000000000000005</c:v>
                </c:pt>
              </c:numCache>
            </c:numRef>
          </c:val>
          <c:extLst xmlns:c16r2="http://schemas.microsoft.com/office/drawing/2015/06/chart">
            <c:ext xmlns:c16="http://schemas.microsoft.com/office/drawing/2014/chart" uri="{C3380CC4-5D6E-409C-BE32-E72D297353CC}">
              <c16:uniqueId val="{00000005-08F3-4CFF-B76E-7D16E22A73B5}"/>
            </c:ext>
          </c:extLst>
        </c:ser>
        <c:ser>
          <c:idx val="6"/>
          <c:order val="6"/>
          <c:tx>
            <c:strRef>
              <c:f>データシート!$A$33</c:f>
              <c:strCache>
                <c:ptCount val="1"/>
                <c:pt idx="0">
                  <c:v>国民健康保険事業費会計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1.22</c:v>
                </c:pt>
                <c:pt idx="2">
                  <c:v>#N/A</c:v>
                </c:pt>
                <c:pt idx="3">
                  <c:v>1.4</c:v>
                </c:pt>
                <c:pt idx="4">
                  <c:v>#N/A</c:v>
                </c:pt>
                <c:pt idx="5">
                  <c:v>0.45</c:v>
                </c:pt>
                <c:pt idx="6">
                  <c:v>#N/A</c:v>
                </c:pt>
                <c:pt idx="7">
                  <c:v>0.34</c:v>
                </c:pt>
                <c:pt idx="8">
                  <c:v>#N/A</c:v>
                </c:pt>
                <c:pt idx="9">
                  <c:v>0.86</c:v>
                </c:pt>
              </c:numCache>
            </c:numRef>
          </c:val>
          <c:extLst xmlns:c16r2="http://schemas.microsoft.com/office/drawing/2015/06/chart">
            <c:ext xmlns:c16="http://schemas.microsoft.com/office/drawing/2014/chart" uri="{C3380CC4-5D6E-409C-BE32-E72D297353CC}">
              <c16:uniqueId val="{00000006-08F3-4CFF-B76E-7D16E22A73B5}"/>
            </c:ext>
          </c:extLst>
        </c:ser>
        <c:ser>
          <c:idx val="7"/>
          <c:order val="7"/>
          <c:tx>
            <c:strRef>
              <c:f>データシート!$A$34</c:f>
              <c:strCache>
                <c:ptCount val="1"/>
                <c:pt idx="0">
                  <c:v>介護保険事業費会計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c:v>
                </c:pt>
                <c:pt idx="2">
                  <c:v>#N/A</c:v>
                </c:pt>
                <c:pt idx="3">
                  <c:v>0.28999999999999998</c:v>
                </c:pt>
                <c:pt idx="4">
                  <c:v>#N/A</c:v>
                </c:pt>
                <c:pt idx="5">
                  <c:v>0.59</c:v>
                </c:pt>
                <c:pt idx="6">
                  <c:v>#N/A</c:v>
                </c:pt>
                <c:pt idx="7">
                  <c:v>0.44</c:v>
                </c:pt>
                <c:pt idx="8">
                  <c:v>#N/A</c:v>
                </c:pt>
                <c:pt idx="9">
                  <c:v>1.21</c:v>
                </c:pt>
              </c:numCache>
            </c:numRef>
          </c:val>
          <c:extLst xmlns:c16r2="http://schemas.microsoft.com/office/drawing/2015/06/chart">
            <c:ext xmlns:c16="http://schemas.microsoft.com/office/drawing/2014/chart" uri="{C3380CC4-5D6E-409C-BE32-E72D297353CC}">
              <c16:uniqueId val="{00000007-08F3-4CFF-B76E-7D16E22A73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3.12</c:v>
                </c:pt>
                <c:pt idx="2">
                  <c:v>#N/A</c:v>
                </c:pt>
                <c:pt idx="3">
                  <c:v>2.46</c:v>
                </c:pt>
                <c:pt idx="4">
                  <c:v>#N/A</c:v>
                </c:pt>
                <c:pt idx="5">
                  <c:v>2.34</c:v>
                </c:pt>
                <c:pt idx="6">
                  <c:v>#N/A</c:v>
                </c:pt>
                <c:pt idx="7">
                  <c:v>2.34</c:v>
                </c:pt>
                <c:pt idx="8">
                  <c:v>#N/A</c:v>
                </c:pt>
                <c:pt idx="9">
                  <c:v>2.15</c:v>
                </c:pt>
              </c:numCache>
            </c:numRef>
          </c:val>
          <c:extLst xmlns:c16r2="http://schemas.microsoft.com/office/drawing/2015/06/chart">
            <c:ext xmlns:c16="http://schemas.microsoft.com/office/drawing/2014/chart" uri="{C3380CC4-5D6E-409C-BE32-E72D297353CC}">
              <c16:uniqueId val="{00000008-08F3-4CFF-B76E-7D16E22A73B5}"/>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3.49</c:v>
                </c:pt>
                <c:pt idx="2">
                  <c:v>#N/A</c:v>
                </c:pt>
                <c:pt idx="3">
                  <c:v>3.78</c:v>
                </c:pt>
                <c:pt idx="4">
                  <c:v>#N/A</c:v>
                </c:pt>
                <c:pt idx="5">
                  <c:v>4.3099999999999996</c:v>
                </c:pt>
                <c:pt idx="6">
                  <c:v>#N/A</c:v>
                </c:pt>
                <c:pt idx="7">
                  <c:v>4.46</c:v>
                </c:pt>
                <c:pt idx="8">
                  <c:v>#N/A</c:v>
                </c:pt>
                <c:pt idx="9">
                  <c:v>4.5</c:v>
                </c:pt>
              </c:numCache>
            </c:numRef>
          </c:val>
          <c:extLst xmlns:c16r2="http://schemas.microsoft.com/office/drawing/2015/06/chart">
            <c:ext xmlns:c16="http://schemas.microsoft.com/office/drawing/2014/chart" uri="{C3380CC4-5D6E-409C-BE32-E72D297353CC}">
              <c16:uniqueId val="{00000009-08F3-4CFF-B76E-7D16E22A73B5}"/>
            </c:ext>
          </c:extLst>
        </c:ser>
        <c:dLbls>
          <c:showLegendKey val="0"/>
          <c:showVal val="0"/>
          <c:showCatName val="0"/>
          <c:showSerName val="0"/>
          <c:showPercent val="0"/>
          <c:showBubbleSize val="0"/>
        </c:dLbls>
        <c:gapWidth val="150"/>
        <c:overlap val="100"/>
        <c:axId val="549330504"/>
        <c:axId val="549335600"/>
      </c:barChart>
      <c:catAx>
        <c:axId val="54933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335600"/>
        <c:crosses val="autoZero"/>
        <c:auto val="1"/>
        <c:lblAlgn val="ctr"/>
        <c:lblOffset val="100"/>
        <c:tickLblSkip val="1"/>
        <c:tickMarkSkip val="1"/>
        <c:noMultiLvlLbl val="0"/>
      </c:catAx>
      <c:valAx>
        <c:axId val="54933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30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179633</c:v>
                </c:pt>
                <c:pt idx="5">
                  <c:v>179831</c:v>
                </c:pt>
                <c:pt idx="8">
                  <c:v>183591</c:v>
                </c:pt>
                <c:pt idx="11">
                  <c:v>175855</c:v>
                </c:pt>
                <c:pt idx="14">
                  <c:v>166684</c:v>
                </c:pt>
              </c:numCache>
            </c:numRef>
          </c:val>
          <c:extLst xmlns:c16r2="http://schemas.microsoft.com/office/drawing/2015/06/chart">
            <c:ext xmlns:c16="http://schemas.microsoft.com/office/drawing/2014/chart" uri="{C3380CC4-5D6E-409C-BE32-E72D297353CC}">
              <c16:uniqueId val="{00000000-067C-4299-946D-E5C49FFD9B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1-067C-4299-946D-E5C49FFD9B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1653</c:v>
                </c:pt>
                <c:pt idx="3">
                  <c:v>1654</c:v>
                </c:pt>
                <c:pt idx="6">
                  <c:v>1655</c:v>
                </c:pt>
                <c:pt idx="9">
                  <c:v>2556</c:v>
                </c:pt>
                <c:pt idx="12">
                  <c:v>3804</c:v>
                </c:pt>
              </c:numCache>
            </c:numRef>
          </c:val>
          <c:extLst xmlns:c16r2="http://schemas.microsoft.com/office/drawing/2015/06/chart">
            <c:ext xmlns:c16="http://schemas.microsoft.com/office/drawing/2014/chart" uri="{C3380CC4-5D6E-409C-BE32-E72D297353CC}">
              <c16:uniqueId val="{00000002-067C-4299-946D-E5C49FFD9B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7C-4299-946D-E5C49FFD9B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57351</c:v>
                </c:pt>
                <c:pt idx="3">
                  <c:v>56443</c:v>
                </c:pt>
                <c:pt idx="6">
                  <c:v>53308</c:v>
                </c:pt>
                <c:pt idx="9">
                  <c:v>48636</c:v>
                </c:pt>
                <c:pt idx="12">
                  <c:v>43151</c:v>
                </c:pt>
              </c:numCache>
            </c:numRef>
          </c:val>
          <c:extLst xmlns:c16r2="http://schemas.microsoft.com/office/drawing/2015/06/chart">
            <c:ext xmlns:c16="http://schemas.microsoft.com/office/drawing/2014/chart" uri="{C3380CC4-5D6E-409C-BE32-E72D297353CC}">
              <c16:uniqueId val="{00000004-067C-4299-946D-E5C49FFD9B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74182</c:v>
                </c:pt>
                <c:pt idx="3">
                  <c:v>69842</c:v>
                </c:pt>
                <c:pt idx="6">
                  <c:v>66507</c:v>
                </c:pt>
                <c:pt idx="9">
                  <c:v>61378</c:v>
                </c:pt>
                <c:pt idx="12">
                  <c:v>60203</c:v>
                </c:pt>
              </c:numCache>
            </c:numRef>
          </c:val>
          <c:extLst xmlns:c16r2="http://schemas.microsoft.com/office/drawing/2015/06/chart">
            <c:ext xmlns:c16="http://schemas.microsoft.com/office/drawing/2014/chart" uri="{C3380CC4-5D6E-409C-BE32-E72D297353CC}">
              <c16:uniqueId val="{00000005-067C-4299-946D-E5C49FFD9B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42139</c:v>
                </c:pt>
                <c:pt idx="3">
                  <c:v>29184</c:v>
                </c:pt>
                <c:pt idx="6">
                  <c:v>38039</c:v>
                </c:pt>
                <c:pt idx="9">
                  <c:v>37686</c:v>
                </c:pt>
                <c:pt idx="12">
                  <c:v>29478</c:v>
                </c:pt>
              </c:numCache>
            </c:numRef>
          </c:val>
          <c:extLst xmlns:c16r2="http://schemas.microsoft.com/office/drawing/2015/06/chart">
            <c:ext xmlns:c16="http://schemas.microsoft.com/office/drawing/2014/chart" uri="{C3380CC4-5D6E-409C-BE32-E72D297353CC}">
              <c16:uniqueId val="{00000006-067C-4299-946D-E5C49FFD9B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106090</c:v>
                </c:pt>
                <c:pt idx="3">
                  <c:v>102444</c:v>
                </c:pt>
                <c:pt idx="6">
                  <c:v>105495</c:v>
                </c:pt>
                <c:pt idx="9">
                  <c:v>119475</c:v>
                </c:pt>
                <c:pt idx="12">
                  <c:v>122220</c:v>
                </c:pt>
              </c:numCache>
            </c:numRef>
          </c:val>
          <c:extLst xmlns:c16r2="http://schemas.microsoft.com/office/drawing/2015/06/chart">
            <c:ext xmlns:c16="http://schemas.microsoft.com/office/drawing/2014/chart" uri="{C3380CC4-5D6E-409C-BE32-E72D297353CC}">
              <c16:uniqueId val="{00000007-067C-4299-946D-E5C49FFD9BFF}"/>
            </c:ext>
          </c:extLst>
        </c:ser>
        <c:dLbls>
          <c:showLegendKey val="0"/>
          <c:showVal val="0"/>
          <c:showCatName val="0"/>
          <c:showSerName val="0"/>
          <c:showPercent val="0"/>
          <c:showBubbleSize val="0"/>
        </c:dLbls>
        <c:gapWidth val="100"/>
        <c:overlap val="100"/>
        <c:axId val="549327368"/>
        <c:axId val="54933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101782</c:v>
                </c:pt>
                <c:pt idx="2">
                  <c:v>#N/A</c:v>
                </c:pt>
                <c:pt idx="3">
                  <c:v>#N/A</c:v>
                </c:pt>
                <c:pt idx="4">
                  <c:v>79736</c:v>
                </c:pt>
                <c:pt idx="5">
                  <c:v>#N/A</c:v>
                </c:pt>
                <c:pt idx="6">
                  <c:v>#N/A</c:v>
                </c:pt>
                <c:pt idx="7">
                  <c:v>81413</c:v>
                </c:pt>
                <c:pt idx="8">
                  <c:v>#N/A</c:v>
                </c:pt>
                <c:pt idx="9">
                  <c:v>#N/A</c:v>
                </c:pt>
                <c:pt idx="10">
                  <c:v>93876</c:v>
                </c:pt>
                <c:pt idx="11">
                  <c:v>#N/A</c:v>
                </c:pt>
                <c:pt idx="12">
                  <c:v>#N/A</c:v>
                </c:pt>
                <c:pt idx="13">
                  <c:v>92175</c:v>
                </c:pt>
                <c:pt idx="14">
                  <c:v>#N/A</c:v>
                </c:pt>
              </c:numCache>
            </c:numRef>
          </c:val>
          <c:smooth val="0"/>
          <c:extLst xmlns:c16r2="http://schemas.microsoft.com/office/drawing/2015/06/chart">
            <c:ext xmlns:c16="http://schemas.microsoft.com/office/drawing/2014/chart" uri="{C3380CC4-5D6E-409C-BE32-E72D297353CC}">
              <c16:uniqueId val="{00000008-067C-4299-946D-E5C49FFD9BFF}"/>
            </c:ext>
          </c:extLst>
        </c:ser>
        <c:dLbls>
          <c:showLegendKey val="0"/>
          <c:showVal val="0"/>
          <c:showCatName val="0"/>
          <c:showSerName val="0"/>
          <c:showPercent val="0"/>
          <c:showBubbleSize val="0"/>
        </c:dLbls>
        <c:marker val="1"/>
        <c:smooth val="0"/>
        <c:axId val="549327368"/>
        <c:axId val="549330896"/>
      </c:lineChart>
      <c:catAx>
        <c:axId val="54932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330896"/>
        <c:crosses val="autoZero"/>
        <c:auto val="1"/>
        <c:lblAlgn val="ctr"/>
        <c:lblOffset val="100"/>
        <c:tickLblSkip val="1"/>
        <c:tickMarkSkip val="1"/>
        <c:noMultiLvlLbl val="0"/>
      </c:catAx>
      <c:valAx>
        <c:axId val="54933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2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1403720</c:v>
                </c:pt>
                <c:pt idx="5">
                  <c:v>1392552</c:v>
                </c:pt>
                <c:pt idx="8">
                  <c:v>1377858</c:v>
                </c:pt>
                <c:pt idx="11">
                  <c:v>1367852</c:v>
                </c:pt>
                <c:pt idx="14">
                  <c:v>1348979</c:v>
                </c:pt>
              </c:numCache>
            </c:numRef>
          </c:val>
          <c:extLst xmlns:c16r2="http://schemas.microsoft.com/office/drawing/2015/06/chart">
            <c:ext xmlns:c16="http://schemas.microsoft.com/office/drawing/2014/chart" uri="{C3380CC4-5D6E-409C-BE32-E72D297353CC}">
              <c16:uniqueId val="{00000000-5EF5-4ED1-B0B4-D290FC790E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706008</c:v>
                </c:pt>
                <c:pt idx="5">
                  <c:v>715000</c:v>
                </c:pt>
                <c:pt idx="8">
                  <c:v>746716</c:v>
                </c:pt>
                <c:pt idx="11">
                  <c:v>777314</c:v>
                </c:pt>
                <c:pt idx="14">
                  <c:v>777426</c:v>
                </c:pt>
              </c:numCache>
            </c:numRef>
          </c:val>
          <c:extLst xmlns:c16r2="http://schemas.microsoft.com/office/drawing/2015/06/chart">
            <c:ext xmlns:c16="http://schemas.microsoft.com/office/drawing/2014/chart" uri="{C3380CC4-5D6E-409C-BE32-E72D297353CC}">
              <c16:uniqueId val="{00000001-5EF5-4ED1-B0B4-D290FC790E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132395</c:v>
                </c:pt>
                <c:pt idx="5">
                  <c:v>155643</c:v>
                </c:pt>
                <c:pt idx="8">
                  <c:v>182347</c:v>
                </c:pt>
                <c:pt idx="11">
                  <c:v>181000</c:v>
                </c:pt>
                <c:pt idx="14">
                  <c:v>183880</c:v>
                </c:pt>
              </c:numCache>
            </c:numRef>
          </c:val>
          <c:extLst xmlns:c16r2="http://schemas.microsoft.com/office/drawing/2015/06/chart">
            <c:ext xmlns:c16="http://schemas.microsoft.com/office/drawing/2014/chart" uri="{C3380CC4-5D6E-409C-BE32-E72D297353CC}">
              <c16:uniqueId val="{00000002-5EF5-4ED1-B0B4-D290FC790E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F5-4ED1-B0B4-D290FC790E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F5-4ED1-B0B4-D290FC790E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64639</c:v>
                </c:pt>
                <c:pt idx="3">
                  <c:v>57500</c:v>
                </c:pt>
                <c:pt idx="6">
                  <c:v>50501</c:v>
                </c:pt>
                <c:pt idx="9">
                  <c:v>38574</c:v>
                </c:pt>
                <c:pt idx="12">
                  <c:v>39544</c:v>
                </c:pt>
              </c:numCache>
            </c:numRef>
          </c:val>
          <c:extLst xmlns:c16r2="http://schemas.microsoft.com/office/drawing/2015/06/chart">
            <c:ext xmlns:c16="http://schemas.microsoft.com/office/drawing/2014/chart" uri="{C3380CC4-5D6E-409C-BE32-E72D297353CC}">
              <c16:uniqueId val="{00000005-5EF5-4ED1-B0B4-D290FC790E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143758</c:v>
                </c:pt>
                <c:pt idx="3">
                  <c:v>227722</c:v>
                </c:pt>
                <c:pt idx="6">
                  <c:v>207077</c:v>
                </c:pt>
                <c:pt idx="9">
                  <c:v>204782</c:v>
                </c:pt>
                <c:pt idx="12">
                  <c:v>205583</c:v>
                </c:pt>
              </c:numCache>
            </c:numRef>
          </c:val>
          <c:extLst xmlns:c16r2="http://schemas.microsoft.com/office/drawing/2015/06/chart">
            <c:ext xmlns:c16="http://schemas.microsoft.com/office/drawing/2014/chart" uri="{C3380CC4-5D6E-409C-BE32-E72D297353CC}">
              <c16:uniqueId val="{00000006-5EF5-4ED1-B0B4-D290FC790E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590</c:v>
                </c:pt>
                <c:pt idx="3">
                  <c:v>296</c:v>
                </c:pt>
                <c:pt idx="6">
                  <c:v>105</c:v>
                </c:pt>
                <c:pt idx="9">
                  <c:v>0</c:v>
                </c:pt>
                <c:pt idx="12">
                  <c:v>0</c:v>
                </c:pt>
              </c:numCache>
            </c:numRef>
          </c:val>
          <c:extLst xmlns:c16r2="http://schemas.microsoft.com/office/drawing/2015/06/chart">
            <c:ext xmlns:c16="http://schemas.microsoft.com/office/drawing/2014/chart" uri="{C3380CC4-5D6E-409C-BE32-E72D297353CC}">
              <c16:uniqueId val="{00000007-5EF5-4ED1-B0B4-D290FC790E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572183</c:v>
                </c:pt>
                <c:pt idx="3">
                  <c:v>552351</c:v>
                </c:pt>
                <c:pt idx="6">
                  <c:v>520361</c:v>
                </c:pt>
                <c:pt idx="9">
                  <c:v>493202</c:v>
                </c:pt>
                <c:pt idx="12">
                  <c:v>467958</c:v>
                </c:pt>
              </c:numCache>
            </c:numRef>
          </c:val>
          <c:extLst xmlns:c16r2="http://schemas.microsoft.com/office/drawing/2015/06/chart">
            <c:ext xmlns:c16="http://schemas.microsoft.com/office/drawing/2014/chart" uri="{C3380CC4-5D6E-409C-BE32-E72D297353CC}">
              <c16:uniqueId val="{00000008-5EF5-4ED1-B0B4-D290FC790E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11072</c:v>
                </c:pt>
                <c:pt idx="3">
                  <c:v>27605</c:v>
                </c:pt>
                <c:pt idx="6">
                  <c:v>41831</c:v>
                </c:pt>
                <c:pt idx="9">
                  <c:v>95988</c:v>
                </c:pt>
                <c:pt idx="12">
                  <c:v>91230</c:v>
                </c:pt>
              </c:numCache>
            </c:numRef>
          </c:val>
          <c:extLst xmlns:c16r2="http://schemas.microsoft.com/office/drawing/2015/06/chart">
            <c:ext xmlns:c16="http://schemas.microsoft.com/office/drawing/2014/chart" uri="{C3380CC4-5D6E-409C-BE32-E72D297353CC}">
              <c16:uniqueId val="{00000009-5EF5-4ED1-B0B4-D290FC790E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2587859</c:v>
                </c:pt>
                <c:pt idx="3">
                  <c:v>2599222</c:v>
                </c:pt>
                <c:pt idx="6">
                  <c:v>2639495</c:v>
                </c:pt>
                <c:pt idx="9">
                  <c:v>2671095</c:v>
                </c:pt>
                <c:pt idx="12">
                  <c:v>2678080</c:v>
                </c:pt>
              </c:numCache>
            </c:numRef>
          </c:val>
          <c:extLst xmlns:c16r2="http://schemas.microsoft.com/office/drawing/2015/06/chart">
            <c:ext xmlns:c16="http://schemas.microsoft.com/office/drawing/2014/chart" uri="{C3380CC4-5D6E-409C-BE32-E72D297353CC}">
              <c16:uniqueId val="{0000000A-5EF5-4ED1-B0B4-D290FC790E17}"/>
            </c:ext>
          </c:extLst>
        </c:ser>
        <c:dLbls>
          <c:showLegendKey val="0"/>
          <c:showVal val="0"/>
          <c:showCatName val="0"/>
          <c:showSerName val="0"/>
          <c:showPercent val="0"/>
          <c:showBubbleSize val="0"/>
        </c:dLbls>
        <c:gapWidth val="100"/>
        <c:overlap val="100"/>
        <c:axId val="549337952"/>
        <c:axId val="54933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1137979</c:v>
                </c:pt>
                <c:pt idx="2">
                  <c:v>#N/A</c:v>
                </c:pt>
                <c:pt idx="3">
                  <c:v>#N/A</c:v>
                </c:pt>
                <c:pt idx="4">
                  <c:v>1201501</c:v>
                </c:pt>
                <c:pt idx="5">
                  <c:v>#N/A</c:v>
                </c:pt>
                <c:pt idx="6">
                  <c:v>#N/A</c:v>
                </c:pt>
                <c:pt idx="7">
                  <c:v>1152448</c:v>
                </c:pt>
                <c:pt idx="8">
                  <c:v>#N/A</c:v>
                </c:pt>
                <c:pt idx="9">
                  <c:v>#N/A</c:v>
                </c:pt>
                <c:pt idx="10">
                  <c:v>1177474</c:v>
                </c:pt>
                <c:pt idx="11">
                  <c:v>#N/A</c:v>
                </c:pt>
                <c:pt idx="12">
                  <c:v>#N/A</c:v>
                </c:pt>
                <c:pt idx="13">
                  <c:v>1172110</c:v>
                </c:pt>
                <c:pt idx="14">
                  <c:v>#N/A</c:v>
                </c:pt>
              </c:numCache>
            </c:numRef>
          </c:val>
          <c:smooth val="0"/>
          <c:extLst xmlns:c16r2="http://schemas.microsoft.com/office/drawing/2015/06/chart">
            <c:ext xmlns:c16="http://schemas.microsoft.com/office/drawing/2014/chart" uri="{C3380CC4-5D6E-409C-BE32-E72D297353CC}">
              <c16:uniqueId val="{0000000B-5EF5-4ED1-B0B4-D290FC790E17}"/>
            </c:ext>
          </c:extLst>
        </c:ser>
        <c:dLbls>
          <c:showLegendKey val="0"/>
          <c:showVal val="0"/>
          <c:showCatName val="0"/>
          <c:showSerName val="0"/>
          <c:showPercent val="0"/>
          <c:showBubbleSize val="0"/>
        </c:dLbls>
        <c:marker val="1"/>
        <c:smooth val="0"/>
        <c:axId val="549337952"/>
        <c:axId val="549334032"/>
      </c:lineChart>
      <c:catAx>
        <c:axId val="54933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9334032"/>
        <c:crosses val="autoZero"/>
        <c:auto val="1"/>
        <c:lblAlgn val="ctr"/>
        <c:lblOffset val="100"/>
        <c:tickLblSkip val="1"/>
        <c:tickMarkSkip val="1"/>
        <c:noMultiLvlLbl val="0"/>
      </c:catAx>
      <c:valAx>
        <c:axId val="54933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33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21690</c:v>
                </c:pt>
                <c:pt idx="1">
                  <c:v>7965</c:v>
                </c:pt>
                <c:pt idx="2">
                  <c:v>11352</c:v>
                </c:pt>
              </c:numCache>
            </c:numRef>
          </c:val>
          <c:extLst xmlns:c16r2="http://schemas.microsoft.com/office/drawing/2015/06/chart">
            <c:ext xmlns:c16="http://schemas.microsoft.com/office/drawing/2014/chart" uri="{C3380CC4-5D6E-409C-BE32-E72D297353CC}">
              <c16:uniqueId val="{00000000-6674-4A33-9F2D-A558522AF3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674-4A33-9F2D-A558522AF3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14530</c:v>
                </c:pt>
                <c:pt idx="1">
                  <c:v>16740</c:v>
                </c:pt>
                <c:pt idx="2">
                  <c:v>17419</c:v>
                </c:pt>
              </c:numCache>
            </c:numRef>
          </c:val>
          <c:extLst xmlns:c16r2="http://schemas.microsoft.com/office/drawing/2015/06/chart">
            <c:ext xmlns:c16="http://schemas.microsoft.com/office/drawing/2014/chart" uri="{C3380CC4-5D6E-409C-BE32-E72D297353CC}">
              <c16:uniqueId val="{00000002-6674-4A33-9F2D-A558522AF396}"/>
            </c:ext>
          </c:extLst>
        </c:ser>
        <c:dLbls>
          <c:showLegendKey val="0"/>
          <c:showVal val="0"/>
          <c:showCatName val="0"/>
          <c:showSerName val="0"/>
          <c:showPercent val="0"/>
          <c:showBubbleSize val="0"/>
        </c:dLbls>
        <c:gapWidth val="120"/>
        <c:overlap val="100"/>
        <c:axId val="549332072"/>
        <c:axId val="549331288"/>
      </c:barChart>
      <c:catAx>
        <c:axId val="54933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9331288"/>
        <c:crosses val="autoZero"/>
        <c:auto val="1"/>
        <c:lblAlgn val="ctr"/>
        <c:lblOffset val="100"/>
        <c:tickLblSkip val="1"/>
        <c:tickMarkSkip val="1"/>
        <c:noMultiLvlLbl val="0"/>
      </c:catAx>
      <c:valAx>
        <c:axId val="549331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933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91-4B8B-AA10-1E497B9874E0}"/>
                </c:ext>
                <c:ext xmlns:c15="http://schemas.microsoft.com/office/drawing/2012/chart" uri="{CE6537A1-D6FC-4f65-9D91-7224C49458BB}">
                  <c15:dlblFieldTable>
                    <c15:dlblFTEntry>
                      <c15:txfldGUID>{29407B21-8F3C-4EC8-95BF-00FDF962CFA8}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91-4B8B-AA10-1E497B9874E0}"/>
                </c:ext>
                <c:ext xmlns:c15="http://schemas.microsoft.com/office/drawing/2012/chart" uri="{CE6537A1-D6FC-4f65-9D91-7224C49458BB}">
                  <c15:dlblFieldTable>
                    <c15:dlblFTEntry>
                      <c15:txfldGUID>{33BEE68E-6192-4164-ACBE-8BA5E75F029F}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91-4B8B-AA10-1E497B9874E0}"/>
                </c:ext>
                <c:ext xmlns:c15="http://schemas.microsoft.com/office/drawing/2012/chart" uri="{CE6537A1-D6FC-4f65-9D91-7224C49458BB}">
                  <c15:dlblFieldTable>
                    <c15:dlblFTEntry>
                      <c15:txfldGUID>{6A110ECD-2FFA-4F98-B077-32EE6374C6AB}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91-4B8B-AA10-1E497B9874E0}"/>
                </c:ext>
                <c:ext xmlns:c15="http://schemas.microsoft.com/office/drawing/2012/chart" uri="{CE6537A1-D6FC-4f65-9D91-7224C49458BB}">
                  <c15:dlblFieldTable>
                    <c15:dlblFTEntry>
                      <c15:txfldGUID>{39196B4F-BEF6-4208-9F9D-3C3059C1825A}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91-4B8B-AA10-1E497B9874E0}"/>
                </c:ext>
                <c:ext xmlns:c15="http://schemas.microsoft.com/office/drawing/2012/chart" uri="{CE6537A1-D6FC-4f65-9D91-7224C49458BB}">
                  <c15:dlblFieldTable>
                    <c15:dlblFTEntry>
                      <c15:txfldGUID>{64303623-5472-447D-B7D5-CDA279DC7617}</c15:txfldGUID>
                      <c15:f>#REF!</c15:f>
                      <c15:dlblFieldTableCache>
                        <c:ptCount val="1"/>
                        <c:pt idx="0">
                          <c:v>#REF!</c:v>
                        </c:pt>
                      </c15:dlblFieldTableCache>
                    </c15:dlblFTEntry>
                  </c15:dlblFieldTable>
                  <c15:showDataLabelsRange val="0"/>
                </c:ext>
              </c:extLst>
            </c:dLbl>
            <c:dLbl>
              <c:idx val="8"/>
              <c:layout>
                <c:manualLayout>
                  <c:x val="-2.557609537990841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91-4B8B-AA10-1E497B9874E0}"/>
                </c:ext>
                <c:ext xmlns:c15="http://schemas.microsoft.com/office/drawing/2012/chart" uri="{CE6537A1-D6FC-4f65-9D91-7224C49458BB}">
                  <c15:dlblFieldTable>
                    <c15:dlblFTEntry>
                      <c15:txfldGUID>{DAD406A7-CB08-4F2B-9A43-B0B804F4CFCA}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91-4B8B-AA10-1E497B9874E0}"/>
                </c:ext>
                <c:ext xmlns:c15="http://schemas.microsoft.com/office/drawing/2012/chart" uri="{CE6537A1-D6FC-4f65-9D91-7224C49458BB}">
                  <c15:dlblFieldTable>
                    <c15:dlblFTEntry>
                      <c15:txfldGUID>{48AD006B-4E37-4E2C-B6F3-DB62E941EEBA}</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8584855739898317E-2"/>
                  <c:y val="-5.574477517618561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91-4B8B-AA10-1E497B9874E0}"/>
                </c:ext>
                <c:ext xmlns:c15="http://schemas.microsoft.com/office/drawing/2012/chart" uri="{CE6537A1-D6FC-4f65-9D91-7224C49458BB}">
                  <c15:dlblFieldTable>
                    <c15:dlblFTEntry>
                      <c15:txfldGUID>{97EDA782-E1D1-4169-B97E-752483541DFB}</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7.373330903554475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91-4B8B-AA10-1E497B9874E0}"/>
                </c:ext>
                <c:ext xmlns:c15="http://schemas.microsoft.com/office/drawing/2012/chart" uri="{CE6537A1-D6FC-4f65-9D91-7224C49458BB}">
                  <c15:dlblFieldTable>
                    <c15:dlblFTEntry>
                      <c15:txfldGUID>{D55C0086-D89A-49EA-BF48-9BBC98E2299D}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55.2</c:v>
                </c:pt>
                <c:pt idx="16">
                  <c:v>56.4</c:v>
                </c:pt>
                <c:pt idx="24">
                  <c:v>55.4</c:v>
                </c:pt>
                <c:pt idx="32">
                  <c:v>55.3</c:v>
                </c:pt>
              </c:numCache>
            </c:numRef>
          </c:xVal>
          <c:yVal>
            <c:numRef>
              <c:f>公会計指標分析・財政指標組合せ分析表!$BP$51:$DC$51</c:f>
              <c:numCache>
                <c:formatCode>#,##0.0;"▲ "#,##0.0</c:formatCode>
                <c:ptCount val="40"/>
                <c:pt idx="0">
                  <c:v>160.69999999999999</c:v>
                </c:pt>
                <c:pt idx="8">
                  <c:v>145.6</c:v>
                </c:pt>
                <c:pt idx="16">
                  <c:v>138.5</c:v>
                </c:pt>
                <c:pt idx="24">
                  <c:v>140.4</c:v>
                </c:pt>
                <c:pt idx="32">
                  <c:v>137.4</c:v>
                </c:pt>
              </c:numCache>
            </c:numRef>
          </c:yVal>
          <c:smooth val="0"/>
          <c:extLst xmlns:c16r2="http://schemas.microsoft.com/office/drawing/2015/06/chart">
            <c:ext xmlns:c16="http://schemas.microsoft.com/office/drawing/2014/chart" uri="{C3380CC4-5D6E-409C-BE32-E72D297353CC}">
              <c16:uniqueId val="{00000009-4691-4B8B-AA10-1E497B9874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91-4B8B-AA10-1E497B9874E0}"/>
                </c:ext>
                <c:ext xmlns:c15="http://schemas.microsoft.com/office/drawing/2012/chart" uri="{CE6537A1-D6FC-4f65-9D91-7224C49458BB}">
                  <c15:dlblFieldTable>
                    <c15:dlblFTEntry>
                      <c15:txfldGUID>{EFBDDC96-1DBB-4F6C-8DA4-05D271B7D2F1}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91-4B8B-AA10-1E497B9874E0}"/>
                </c:ext>
                <c:ext xmlns:c15="http://schemas.microsoft.com/office/drawing/2012/chart" uri="{CE6537A1-D6FC-4f65-9D91-7224C49458BB}">
                  <c15:dlblFieldTable>
                    <c15:dlblFTEntry>
                      <c15:txfldGUID>{FF462F19-46D5-40B2-A3E2-AF7CDEC9B043}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91-4B8B-AA10-1E497B9874E0}"/>
                </c:ext>
                <c:ext xmlns:c15="http://schemas.microsoft.com/office/drawing/2012/chart" uri="{CE6537A1-D6FC-4f65-9D91-7224C49458BB}">
                  <c15:dlblFieldTable>
                    <c15:dlblFTEntry>
                      <c15:txfldGUID>{AC24C7B0-3300-43C2-8F1B-D883E3E1CBB1}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91-4B8B-AA10-1E497B9874E0}"/>
                </c:ext>
                <c:ext xmlns:c15="http://schemas.microsoft.com/office/drawing/2012/chart" uri="{CE6537A1-D6FC-4f65-9D91-7224C49458BB}">
                  <c15:dlblFieldTable>
                    <c15:dlblFTEntry>
                      <c15:txfldGUID>{4C0ECD58-AFED-4AE6-B4CB-0BCD746DE0ED}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91-4B8B-AA10-1E497B9874E0}"/>
                </c:ext>
                <c:ext xmlns:c15="http://schemas.microsoft.com/office/drawing/2012/chart" uri="{CE6537A1-D6FC-4f65-9D91-7224C49458BB}">
                  <c15:dlblFieldTable>
                    <c15:dlblFTEntry>
                      <c15:txfldGUID>{578A0C16-295D-498A-8D8F-980CF5D43C8C}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91-4B8B-AA10-1E497B9874E0}"/>
                </c:ext>
                <c:ext xmlns:c15="http://schemas.microsoft.com/office/drawing/2012/chart" uri="{CE6537A1-D6FC-4f65-9D91-7224C49458BB}">
                  <c15:dlblFieldTable>
                    <c15:dlblFTEntry>
                      <c15:txfldGUID>{B3CE0E7B-5771-424F-B545-70499933B23E}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91-4B8B-AA10-1E497B9874E0}"/>
                </c:ext>
                <c:ext xmlns:c15="http://schemas.microsoft.com/office/drawing/2012/chart" uri="{CE6537A1-D6FC-4f65-9D91-7224C49458BB}">
                  <c15:dlblFieldTable>
                    <c15:dlblFTEntry>
                      <c15:txfldGUID>{97F630F3-9E6C-49A4-9431-6D327F3BF78B}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91-4B8B-AA10-1E497B9874E0}"/>
                </c:ext>
                <c:ext xmlns:c15="http://schemas.microsoft.com/office/drawing/2012/chart" uri="{CE6537A1-D6FC-4f65-9D91-7224C49458BB}">
                  <c15:dlblFieldTable>
                    <c15:dlblFTEntry>
                      <c15:txfldGUID>{36DD9287-BDB7-4D5C-A33C-1CFF5C175A11}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91-4B8B-AA10-1E497B9874E0}"/>
                </c:ext>
                <c:ext xmlns:c15="http://schemas.microsoft.com/office/drawing/2012/chart" uri="{CE6537A1-D6FC-4f65-9D91-7224C49458BB}">
                  <c15:dlblFieldTable>
                    <c15:dlblFTEntry>
                      <c15:txfldGUID>{B115D195-CA77-4E96-9D1D-E36E65876E91}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4691-4B8B-AA10-1E497B9874E0}"/>
            </c:ext>
          </c:extLst>
        </c:ser>
        <c:dLbls>
          <c:showLegendKey val="0"/>
          <c:showVal val="1"/>
          <c:showCatName val="0"/>
          <c:showSerName val="0"/>
          <c:showPercent val="0"/>
          <c:showBubbleSize val="0"/>
        </c:dLbls>
        <c:axId val="549336384"/>
        <c:axId val="549332464"/>
      </c:scatterChart>
      <c:valAx>
        <c:axId val="549336384"/>
        <c:scaling>
          <c:orientation val="maxMin"/>
          <c:max val="65"/>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9332464"/>
        <c:crosses val="autoZero"/>
        <c:crossBetween val="midCat"/>
      </c:valAx>
      <c:valAx>
        <c:axId val="549332464"/>
        <c:scaling>
          <c:orientation val="maxMin"/>
          <c:max val="17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933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A61-4D5C-B3F8-0D48E33AF7C9}"/>
                </c:ext>
                <c:ext xmlns:c15="http://schemas.microsoft.com/office/drawing/2012/chart" uri="{CE6537A1-D6FC-4f65-9D91-7224C49458BB}">
                  <c15:dlblFieldTable>
                    <c15:dlblFTEntry>
                      <c15:txfldGUID>{D3B0441C-79AD-4604-8DA5-249543F4762E}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61-4D5C-B3F8-0D48E33AF7C9}"/>
                </c:ext>
                <c:ext xmlns:c15="http://schemas.microsoft.com/office/drawing/2012/chart" uri="{CE6537A1-D6FC-4f65-9D91-7224C49458BB}">
                  <c15:dlblFieldTable>
                    <c15:dlblFTEntry>
                      <c15:txfldGUID>{2B57EEA5-8424-4921-8385-E40FDFE26DA1}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61-4D5C-B3F8-0D48E33AF7C9}"/>
                </c:ext>
                <c:ext xmlns:c15="http://schemas.microsoft.com/office/drawing/2012/chart" uri="{CE6537A1-D6FC-4f65-9D91-7224C49458BB}">
                  <c15:dlblFieldTable>
                    <c15:dlblFTEntry>
                      <c15:txfldGUID>{87A74680-D0B0-4919-AB6E-662219795DCC}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61-4D5C-B3F8-0D48E33AF7C9}"/>
                </c:ext>
                <c:ext xmlns:c15="http://schemas.microsoft.com/office/drawing/2012/chart" uri="{CE6537A1-D6FC-4f65-9D91-7224C49458BB}">
                  <c15:dlblFieldTable>
                    <c15:dlblFTEntry>
                      <c15:txfldGUID>{FEA32C70-9308-4706-B4AF-800D8AC38205}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A61-4D5C-B3F8-0D48E33AF7C9}"/>
                </c:ext>
                <c:ext xmlns:c15="http://schemas.microsoft.com/office/drawing/2012/chart" uri="{CE6537A1-D6FC-4f65-9D91-7224C49458BB}">
                  <c15:dlblFieldTable>
                    <c15:dlblFTEntry>
                      <c15:txfldGUID>{7DFCA1EC-CA4F-44A2-990C-FA015D171DCB}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A61-4D5C-B3F8-0D48E33AF7C9}"/>
                </c:ext>
                <c:ext xmlns:c15="http://schemas.microsoft.com/office/drawing/2012/chart" uri="{CE6537A1-D6FC-4f65-9D91-7224C49458BB}">
                  <c15:dlblFieldTable>
                    <c15:dlblFTEntry>
                      <c15:txfldGUID>{C41F3A6A-7111-40E5-B77B-93A1759AE8DA}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A61-4D5C-B3F8-0D48E33AF7C9}"/>
                </c:ext>
                <c:ext xmlns:c15="http://schemas.microsoft.com/office/drawing/2012/chart" uri="{CE6537A1-D6FC-4f65-9D91-7224C49458BB}">
                  <c15:dlblFieldTable>
                    <c15:dlblFTEntry>
                      <c15:txfldGUID>{6457C97B-FBCA-405D-9B60-0C0A84D94CDC}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8829768353872028E-2"/>
                  <c:y val="-5.412039945010203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A61-4D5C-B3F8-0D48E33AF7C9}"/>
                </c:ext>
                <c:ext xmlns:c15="http://schemas.microsoft.com/office/drawing/2012/chart" uri="{CE6537A1-D6FC-4f65-9D91-7224C49458BB}">
                  <c15:dlblFieldTable>
                    <c15:dlblFTEntry>
                      <c15:txfldGUID>{ABF55A3C-D4FC-4C1B-9384-68A8C25AAB55}</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4310917096279141E-2"/>
                  <c:y val="-7.071289472548593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A61-4D5C-B3F8-0D48E33AF7C9}"/>
                </c:ext>
                <c:ext xmlns:c15="http://schemas.microsoft.com/office/drawing/2012/chart" uri="{CE6537A1-D6FC-4f65-9D91-7224C49458BB}">
                  <c15:dlblFieldTable>
                    <c15:dlblFTEntry>
                      <c15:txfldGUID>{1EEC319E-85EE-4E23-8E7B-35F8C60E93DD}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16.5</c:v>
                </c:pt>
                <c:pt idx="8">
                  <c:v>13.3</c:v>
                </c:pt>
                <c:pt idx="16">
                  <c:v>11.2</c:v>
                </c:pt>
                <c:pt idx="24">
                  <c:v>10.199999999999999</c:v>
                </c:pt>
                <c:pt idx="32">
                  <c:v>10.5</c:v>
                </c:pt>
              </c:numCache>
            </c:numRef>
          </c:xVal>
          <c:yVal>
            <c:numRef>
              <c:f>公会計指標分析・財政指標組合せ分析表!$BP$73:$DC$73</c:f>
              <c:numCache>
                <c:formatCode>#,##0.0;"▲ "#,##0.0</c:formatCode>
                <c:ptCount val="40"/>
                <c:pt idx="0">
                  <c:v>160.69999999999999</c:v>
                </c:pt>
                <c:pt idx="8">
                  <c:v>145.6</c:v>
                </c:pt>
                <c:pt idx="16">
                  <c:v>138.5</c:v>
                </c:pt>
                <c:pt idx="24">
                  <c:v>140.4</c:v>
                </c:pt>
                <c:pt idx="32">
                  <c:v>137.4</c:v>
                </c:pt>
              </c:numCache>
            </c:numRef>
          </c:yVal>
          <c:smooth val="0"/>
          <c:extLst xmlns:c16r2="http://schemas.microsoft.com/office/drawing/2015/06/chart">
            <c:ext xmlns:c16="http://schemas.microsoft.com/office/drawing/2014/chart" uri="{C3380CC4-5D6E-409C-BE32-E72D297353CC}">
              <c16:uniqueId val="{00000009-7A61-4D5C-B3F8-0D48E33AF7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A61-4D5C-B3F8-0D48E33AF7C9}"/>
                </c:ext>
                <c:ext xmlns:c15="http://schemas.microsoft.com/office/drawing/2012/chart" uri="{CE6537A1-D6FC-4f65-9D91-7224C49458BB}">
                  <c15:dlblFieldTable>
                    <c15:dlblFTEntry>
                      <c15:txfldGUID>{FB0F7694-456F-4A25-BCBC-F1074842BE8A}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A61-4D5C-B3F8-0D48E33AF7C9}"/>
                </c:ext>
                <c:ext xmlns:c15="http://schemas.microsoft.com/office/drawing/2012/chart" uri="{CE6537A1-D6FC-4f65-9D91-7224C49458BB}">
                  <c15:dlblFieldTable>
                    <c15:dlblFTEntry>
                      <c15:txfldGUID>{D9F247AA-C3DC-44B1-930F-23E71DD0C6FB}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A61-4D5C-B3F8-0D48E33AF7C9}"/>
                </c:ext>
                <c:ext xmlns:c15="http://schemas.microsoft.com/office/drawing/2012/chart" uri="{CE6537A1-D6FC-4f65-9D91-7224C49458BB}">
                  <c15:dlblFieldTable>
                    <c15:dlblFTEntry>
                      <c15:txfldGUID>{23D2C59B-727E-41FF-B54D-7BC6FE652AA4}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A61-4D5C-B3F8-0D48E33AF7C9}"/>
                </c:ext>
                <c:ext xmlns:c15="http://schemas.microsoft.com/office/drawing/2012/chart" uri="{CE6537A1-D6FC-4f65-9D91-7224C49458BB}">
                  <c15:dlblFieldTable>
                    <c15:dlblFTEntry>
                      <c15:txfldGUID>{78AB0B14-AF79-41E9-8648-C52A7D44521E}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A61-4D5C-B3F8-0D48E33AF7C9}"/>
                </c:ext>
                <c:ext xmlns:c15="http://schemas.microsoft.com/office/drawing/2012/chart" uri="{CE6537A1-D6FC-4f65-9D91-7224C49458BB}">
                  <c15:dlblFieldTable>
                    <c15:dlblFTEntry>
                      <c15:txfldGUID>{2B9D8086-8BAE-44CB-8E4A-784463D78C5A}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A61-4D5C-B3F8-0D48E33AF7C9}"/>
                </c:ext>
                <c:ext xmlns:c15="http://schemas.microsoft.com/office/drawing/2012/chart" uri="{CE6537A1-D6FC-4f65-9D91-7224C49458BB}">
                  <c15:dlblFieldTable>
                    <c15:dlblFTEntry>
                      <c15:txfldGUID>{A51C52CD-F137-4FD8-B207-8DA212B75F9E}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A61-4D5C-B3F8-0D48E33AF7C9}"/>
                </c:ext>
                <c:ext xmlns:c15="http://schemas.microsoft.com/office/drawing/2012/chart" uri="{CE6537A1-D6FC-4f65-9D91-7224C49458BB}">
                  <c15:dlblFieldTable>
                    <c15:dlblFTEntry>
                      <c15:txfldGUID>{534C6CCF-A6DF-4079-955F-BA1C8A1F0FF0}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A61-4D5C-B3F8-0D48E33AF7C9}"/>
                </c:ext>
                <c:ext xmlns:c15="http://schemas.microsoft.com/office/drawing/2012/chart" uri="{CE6537A1-D6FC-4f65-9D91-7224C49458BB}">
                  <c15:dlblFieldTable>
                    <c15:dlblFTEntry>
                      <c15:txfldGUID>{BF63F0ED-F5F1-43ED-9EC9-D770F6760233}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A61-4D5C-B3F8-0D48E33AF7C9}"/>
                </c:ext>
                <c:ext xmlns:c15="http://schemas.microsoft.com/office/drawing/2012/chart" uri="{CE6537A1-D6FC-4f65-9D91-7224C49458BB}">
                  <c15:dlblFieldTable>
                    <c15:dlblFTEntry>
                      <c15:txfldGUID>{082B9C57-FC6B-4BCA-B7E3-A3BB53561C9E}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7A61-4D5C-B3F8-0D48E33AF7C9}"/>
            </c:ext>
          </c:extLst>
        </c:ser>
        <c:dLbls>
          <c:showLegendKey val="0"/>
          <c:showVal val="1"/>
          <c:showCatName val="0"/>
          <c:showSerName val="0"/>
          <c:showPercent val="0"/>
          <c:showBubbleSize val="0"/>
        </c:dLbls>
        <c:axId val="549336776"/>
        <c:axId val="549333640"/>
      </c:scatterChart>
      <c:valAx>
        <c:axId val="549336776"/>
        <c:scaling>
          <c:orientation val="maxMin"/>
          <c:max val="1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9333640"/>
        <c:crosses val="autoZero"/>
        <c:crossBetween val="midCat"/>
      </c:valAx>
      <c:valAx>
        <c:axId val="549333640"/>
        <c:scaling>
          <c:orientation val="maxMin"/>
          <c:max val="17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9336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u="none">
              <a:solidFill>
                <a:schemeClr val="tx1"/>
              </a:solidFill>
              <a:latin typeface="ＭＳ ゴシック" pitchFamily="49" charset="-128"/>
              <a:ea typeface="ＭＳ ゴシック" pitchFamily="49" charset="-128"/>
            </a:rPr>
            <a:t>令和２年度は前年度に比べて、元利償還金や債務負担行為に基づく支出額は増加したものの、満期一括償還地方債に係る年度割相当額、減債基金不足算定額及び公営企業債の元利償還金に対する繰入金等は減少となっています。その結果、元利償還金等（</a:t>
          </a:r>
          <a:r>
            <a:rPr kumimoji="1" lang="en-US" altLang="ja-JP" sz="1100" u="none">
              <a:solidFill>
                <a:schemeClr val="tx1"/>
              </a:solidFill>
              <a:latin typeface="ＭＳ ゴシック" pitchFamily="49" charset="-128"/>
              <a:ea typeface="ＭＳ ゴシック" pitchFamily="49" charset="-128"/>
            </a:rPr>
            <a:t>A</a:t>
          </a:r>
          <a:r>
            <a:rPr kumimoji="1" lang="ja-JP" altLang="en-US" sz="1100" u="none">
              <a:solidFill>
                <a:schemeClr val="tx1"/>
              </a:solidFill>
              <a:latin typeface="ＭＳ ゴシック" pitchFamily="49" charset="-128"/>
              <a:ea typeface="ＭＳ ゴシック" pitchFamily="49" charset="-128"/>
            </a:rPr>
            <a:t>）は減少となりました。</a:t>
          </a:r>
        </a:p>
        <a:p>
          <a:r>
            <a:rPr kumimoji="1" lang="ja-JP" altLang="en-US" sz="1100" u="none">
              <a:solidFill>
                <a:schemeClr val="tx1"/>
              </a:solidFill>
              <a:latin typeface="ＭＳ ゴシック" pitchFamily="49" charset="-128"/>
              <a:ea typeface="ＭＳ ゴシック" pitchFamily="49" charset="-128"/>
            </a:rPr>
            <a:t>　一方、特定財源の減等に伴い算入公債費等（</a:t>
          </a:r>
          <a:r>
            <a:rPr kumimoji="1" lang="en-US" altLang="ja-JP" sz="1100" u="none">
              <a:solidFill>
                <a:schemeClr val="tx1"/>
              </a:solidFill>
              <a:latin typeface="ＭＳ ゴシック" pitchFamily="49" charset="-128"/>
              <a:ea typeface="ＭＳ ゴシック" pitchFamily="49" charset="-128"/>
            </a:rPr>
            <a:t>B</a:t>
          </a:r>
          <a:r>
            <a:rPr kumimoji="1" lang="ja-JP" altLang="en-US" sz="1100" u="none">
              <a:solidFill>
                <a:schemeClr val="tx1"/>
              </a:solidFill>
              <a:latin typeface="ＭＳ ゴシック" pitchFamily="49" charset="-128"/>
              <a:ea typeface="ＭＳ ゴシック" pitchFamily="49" charset="-128"/>
            </a:rPr>
            <a:t>）についても減少となりましたが、実質公債費比率の分子</a:t>
          </a:r>
          <a:r>
            <a:rPr kumimoji="1" lang="en-US" altLang="ja-JP" sz="1100" u="none">
              <a:solidFill>
                <a:schemeClr val="tx1"/>
              </a:solidFill>
              <a:latin typeface="ＭＳ ゴシック" pitchFamily="49" charset="-128"/>
              <a:ea typeface="ＭＳ ゴシック" pitchFamily="49" charset="-128"/>
            </a:rPr>
            <a:t>(A)</a:t>
          </a:r>
          <a:r>
            <a:rPr kumimoji="1" lang="ja-JP" altLang="en-US" sz="1100" u="none">
              <a:solidFill>
                <a:schemeClr val="tx1"/>
              </a:solidFill>
              <a:latin typeface="ＭＳ ゴシック" pitchFamily="49" charset="-128"/>
              <a:ea typeface="ＭＳ ゴシック" pitchFamily="49" charset="-128"/>
            </a:rPr>
            <a:t>－</a:t>
          </a:r>
          <a:r>
            <a:rPr kumimoji="1" lang="en-US" altLang="ja-JP" sz="1100" u="none">
              <a:solidFill>
                <a:schemeClr val="tx1"/>
              </a:solidFill>
              <a:latin typeface="ＭＳ ゴシック" pitchFamily="49" charset="-128"/>
              <a:ea typeface="ＭＳ ゴシック" pitchFamily="49" charset="-128"/>
            </a:rPr>
            <a:t>(B) </a:t>
          </a:r>
          <a:r>
            <a:rPr kumimoji="1" lang="ja-JP" altLang="en-US" sz="1100" u="none">
              <a:solidFill>
                <a:schemeClr val="tx1"/>
              </a:solidFill>
              <a:latin typeface="ＭＳ ゴシック" pitchFamily="49" charset="-128"/>
              <a:ea typeface="ＭＳ ゴシック" pitchFamily="49" charset="-128"/>
            </a:rPr>
            <a:t>としてはほぼ横ばいで推移しています。</a:t>
          </a:r>
        </a:p>
        <a:p>
          <a:r>
            <a:rPr kumimoji="1" lang="ja-JP" altLang="en-US" sz="1100" u="none">
              <a:solidFill>
                <a:schemeClr val="tx1"/>
              </a:solidFill>
              <a:latin typeface="ＭＳ ゴシック" pitchFamily="49" charset="-128"/>
              <a:ea typeface="ＭＳ ゴシック" pitchFamily="49" charset="-128"/>
            </a:rPr>
            <a:t>  実質公債費比率は、現在検討中の「横浜市の持続的な発展に向けた財政ビジョン（素案）」において、本市の財政の持続性を総合的に評価する「持続性評価指標」として設定しており、計画期間ごとにモニタリングを行い、持続可能な財政運営を進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ゴシック" pitchFamily="49" charset="-128"/>
              <a:ea typeface="ＭＳ ゴシック" pitchFamily="49" charset="-128"/>
            </a:rPr>
            <a:t>　</a:t>
          </a:r>
          <a:r>
            <a:rPr kumimoji="1" lang="ja-JP" altLang="en-US" sz="1050" u="none">
              <a:solidFill>
                <a:schemeClr val="tx1"/>
              </a:solidFill>
              <a:latin typeface="ＭＳ ゴシック" pitchFamily="49" charset="-128"/>
              <a:ea typeface="ＭＳ ゴシック" pitchFamily="49" charset="-128"/>
            </a:rPr>
            <a:t>経済事情の変動等により公債費の財源が不足したことで減債基金を活用してきたことに伴い、減債基金積立相当額に比べ減債基金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1"/>
              </a:solidFill>
              <a:effectLst/>
              <a:latin typeface="+mn-lt"/>
              <a:ea typeface="+mn-ea"/>
              <a:cs typeface="+mn-cs"/>
            </a:rPr>
            <a:t>　</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平成初期に計画に基づき行った公共投資のために、多くの市債を発行しました。これにより、一般会計等に係る地方債の現在高および公営企業債等繰入見込額が高い割合を示しています。</a:t>
          </a:r>
          <a:endParaRPr lang="ja-JP" altLang="ja-JP" sz="1100" u="none">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　これまで、</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公営</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企業・外郭団体の借入金等の返済を進め、比率は減少傾向にありました。特に</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設立法人等の負債額等負担見込額は、本市が損失補償を付与する団体の債務の減に伴い、年々減少しています。</a:t>
          </a:r>
          <a:endParaRPr lang="ja-JP" altLang="ja-JP" sz="1100" u="none">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u="none">
              <a:solidFill>
                <a:schemeClr val="accent1"/>
              </a:solidFill>
              <a:effectLst/>
              <a:latin typeface="ＭＳ ゴシック" panose="020B0609070205080204" pitchFamily="49" charset="-128"/>
              <a:ea typeface="ＭＳ ゴシック" panose="020B0609070205080204" pitchFamily="49" charset="-128"/>
              <a:cs typeface="+mn-cs"/>
            </a:rPr>
            <a:t>　</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公営企業の地方債残高の減少に伴い公営企業債等繰入見込額が減少したことにより、分子である「将来負担額（</a:t>
          </a:r>
          <a:r>
            <a:rPr kumimoji="1" lang="en-US" altLang="ja-JP" sz="1100" u="none">
              <a:solidFill>
                <a:schemeClr val="tx1"/>
              </a:solidFill>
              <a:effectLst/>
              <a:latin typeface="ＭＳ ゴシック" panose="020B0609070205080204" pitchFamily="49" charset="-128"/>
              <a:ea typeface="ＭＳ ゴシック" panose="020B0609070205080204" pitchFamily="49" charset="-128"/>
              <a:cs typeface="+mn-cs"/>
            </a:rPr>
            <a:t>A</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）」が減少したことなどにより、将来負担比率が減少しました。</a:t>
          </a:r>
          <a:endParaRPr kumimoji="1" lang="en-US" altLang="ja-JP" sz="110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u="none">
              <a:solidFill>
                <a:schemeClr val="accent1"/>
              </a:solidFill>
              <a:effectLst/>
              <a:latin typeface="ＭＳ ゴシック" panose="020B0609070205080204" pitchFamily="49" charset="-128"/>
              <a:ea typeface="ＭＳ ゴシック" panose="020B0609070205080204" pitchFamily="49" charset="-128"/>
              <a:cs typeface="+mn-cs"/>
            </a:rPr>
            <a:t>　</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将来負担比率は、現在検討中の「横浜市の持続的な発展に向けた財政ビジョン（素案）」において、本市の財政の持続性を総合的に評価する「持続性評価指標」として設定しており、計画期間ごとにモニタリングを行い、持続可能な財政運営を進めていきます。</a:t>
          </a:r>
          <a:endParaRPr lang="ja-JP" altLang="ja-JP" sz="1100" u="none">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財源の年度間調整などにより、財政調整基金の</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積立額が取崩額</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より大きかったことから、財政調整基金の残高が大きく</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し、結果として、基金全体で</a:t>
          </a:r>
          <a:r>
            <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rPr>
            <a:t>41</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億円増加</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しました。</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財政調整基金は、現在検討中の「横浜市の持続的な発展に向けた財政ビジョン（素案）」において、本市の財政の持続性を総合的に評価する「持続性評価指標」として設定しており、他都市との比較や本市の過去の水準等の複数の視点から評価しながら、計画期間ごとにモニタリングを行うこととしています。</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引き続き、基金全体の適正管理を行い、持続可能な財政運営を進めていきます。</a:t>
          </a:r>
        </a:p>
        <a:p>
          <a:endPar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学校施設整備基金　：学校施設整備等に活用</a:t>
          </a:r>
          <a:endPar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学校給食費調整基金：学校給食における給食用物資の確保に活用</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森林環境譲与税の積立に伴う学校施設整備基金の増など</a:t>
          </a:r>
          <a:endPar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上記のうち、墓地運営等基金は施設使用料等の歳入により残高が増加する見込みですが、</a:t>
          </a:r>
          <a:endPar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　令和８年度に工事完了予定の（仮称）舞岡墓園の使用者募集終了後は残高が減少する見込みです。</a:t>
          </a:r>
          <a:endPar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財源の年度間調整などにより、財政調整基金の</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積立額</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取崩額</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より大きかったことから、残高が大きく</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しました。 </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効率的・効果的な執行により翌年度予算に活用する財源として積み立てた額（年度間調整分）を除いた場合の残高</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12,690</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7,465</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令和２年度：</a:t>
          </a:r>
          <a:r>
            <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rPr>
            <a:t>5,952</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u="none">
              <a:solidFill>
                <a:schemeClr val="tx1"/>
              </a:solidFill>
              <a:effectLst/>
              <a:latin typeface="ＭＳ ゴシック" panose="020B0609070205080204" pitchFamily="49" charset="-128"/>
              <a:ea typeface="ＭＳ ゴシック" panose="020B0609070205080204" pitchFamily="49" charset="-128"/>
              <a:cs typeface="+mn-cs"/>
            </a:rPr>
            <a:t>財政調整基金残高は、現在検討中の「横浜市の持続的な発展に向けた財政ビジョン（素案）」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endParaRPr kumimoji="1" lang="en-US" altLang="ja-JP" sz="1300" u="none">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　この中で類似団体と比較して有形固定資産減価償却率が高くなっている施設には、</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、などがあり、低くなっている施設には、</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本市では、施設の老朽化の進行に対しては、「公共施設管理基本方針」や、施設ごとの「保全・更新計画」に沿って、長寿命化を基本とした計画的かつ効果的な保全更新を着実に進めています。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また、公共施設が提供する機能・サービスの持続的な維持・向上のため、施設の規模・数量、質、保全更新コスト等の適正化を進めていきます。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xdr:cNvCxnSpPr/>
      </xdr:nvCxnSpPr>
      <xdr:spPr>
        <a:xfrm flipV="1">
          <a:off x="4760595" y="5410708"/>
          <a:ext cx="127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xdr:cNvSpPr txBox="1"/>
      </xdr:nvSpPr>
      <xdr:spPr>
        <a:xfrm>
          <a:off x="4813300" y="518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xdr:cNvCxnSpPr/>
      </xdr:nvCxnSpPr>
      <xdr:spPr>
        <a:xfrm>
          <a:off x="4673600" y="541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20464</xdr:rowOff>
    </xdr:from>
    <xdr:ext cx="405111" cy="259045"/>
    <xdr:sp macro="" textlink="">
      <xdr:nvSpPr>
        <xdr:cNvPr id="68" name="有形固定資産減価償却率平均値テキスト"/>
        <xdr:cNvSpPr txBox="1"/>
      </xdr:nvSpPr>
      <xdr:spPr>
        <a:xfrm>
          <a:off x="4813300" y="6106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xdr:cNvSpPr/>
      </xdr:nvSpPr>
      <xdr:spPr>
        <a:xfrm>
          <a:off x="4711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xdr:cNvSpPr/>
      </xdr:nvSpPr>
      <xdr:spPr>
        <a:xfrm>
          <a:off x="4000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xdr:cNvSpPr/>
      </xdr:nvSpPr>
      <xdr:spPr>
        <a:xfrm>
          <a:off x="3238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130683</xdr:rowOff>
    </xdr:from>
    <xdr:to>
      <xdr:col>23</xdr:col>
      <xdr:colOff>136525</xdr:colOff>
      <xdr:row>27</xdr:row>
      <xdr:rowOff>60833</xdr:rowOff>
    </xdr:to>
    <xdr:sp macro="" textlink="">
      <xdr:nvSpPr>
        <xdr:cNvPr id="79" name="楕円 78"/>
        <xdr:cNvSpPr/>
      </xdr:nvSpPr>
      <xdr:spPr>
        <a:xfrm>
          <a:off x="4711700" y="53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83710</xdr:rowOff>
    </xdr:from>
    <xdr:ext cx="405111" cy="259045"/>
    <xdr:sp macro="" textlink="">
      <xdr:nvSpPr>
        <xdr:cNvPr id="80" name="有形固定資産減価償却率該当値テキスト"/>
        <xdr:cNvSpPr txBox="1"/>
      </xdr:nvSpPr>
      <xdr:spPr>
        <a:xfrm>
          <a:off x="4813300" y="53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139319</xdr:rowOff>
    </xdr:from>
    <xdr:to>
      <xdr:col>19</xdr:col>
      <xdr:colOff>187325</xdr:colOff>
      <xdr:row>27</xdr:row>
      <xdr:rowOff>69469</xdr:rowOff>
    </xdr:to>
    <xdr:sp macro="" textlink="">
      <xdr:nvSpPr>
        <xdr:cNvPr id="81" name="楕円 80"/>
        <xdr:cNvSpPr/>
      </xdr:nvSpPr>
      <xdr:spPr>
        <a:xfrm>
          <a:off x="4000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10033</xdr:rowOff>
    </xdr:from>
    <xdr:to>
      <xdr:col>23</xdr:col>
      <xdr:colOff>85725</xdr:colOff>
      <xdr:row>27</xdr:row>
      <xdr:rowOff>18669</xdr:rowOff>
    </xdr:to>
    <xdr:cxnSp macro="">
      <xdr:nvCxnSpPr>
        <xdr:cNvPr id="82" name="直線コネクタ 81"/>
        <xdr:cNvCxnSpPr/>
      </xdr:nvCxnSpPr>
      <xdr:spPr>
        <a:xfrm flipV="1">
          <a:off x="4051300" y="5410708"/>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3" name="楕円 82"/>
        <xdr:cNvSpPr/>
      </xdr:nvSpPr>
      <xdr:spPr>
        <a:xfrm>
          <a:off x="3238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18669</xdr:rowOff>
    </xdr:from>
    <xdr:to>
      <xdr:col>19</xdr:col>
      <xdr:colOff>136525</xdr:colOff>
      <xdr:row>27</xdr:row>
      <xdr:rowOff>105029</xdr:rowOff>
    </xdr:to>
    <xdr:cxnSp macro="">
      <xdr:nvCxnSpPr>
        <xdr:cNvPr id="84" name="直線コネクタ 83"/>
        <xdr:cNvCxnSpPr/>
      </xdr:nvCxnSpPr>
      <xdr:spPr>
        <a:xfrm flipV="1">
          <a:off x="3289300" y="541934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122047</xdr:rowOff>
    </xdr:from>
    <xdr:to>
      <xdr:col>11</xdr:col>
      <xdr:colOff>187325</xdr:colOff>
      <xdr:row>27</xdr:row>
      <xdr:rowOff>52197</xdr:rowOff>
    </xdr:to>
    <xdr:sp macro="" textlink="">
      <xdr:nvSpPr>
        <xdr:cNvPr id="85" name="楕円 84"/>
        <xdr:cNvSpPr/>
      </xdr:nvSpPr>
      <xdr:spPr>
        <a:xfrm>
          <a:off x="2476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1397</xdr:rowOff>
    </xdr:from>
    <xdr:to>
      <xdr:col>15</xdr:col>
      <xdr:colOff>136525</xdr:colOff>
      <xdr:row>27</xdr:row>
      <xdr:rowOff>105029</xdr:rowOff>
    </xdr:to>
    <xdr:cxnSp macro="">
      <xdr:nvCxnSpPr>
        <xdr:cNvPr id="86" name="直線コネクタ 85"/>
        <xdr:cNvCxnSpPr/>
      </xdr:nvCxnSpPr>
      <xdr:spPr>
        <a:xfrm>
          <a:off x="2527300" y="5402072"/>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61595</xdr:rowOff>
    </xdr:from>
    <xdr:to>
      <xdr:col>7</xdr:col>
      <xdr:colOff>187325</xdr:colOff>
      <xdr:row>26</xdr:row>
      <xdr:rowOff>163195</xdr:rowOff>
    </xdr:to>
    <xdr:sp macro="" textlink="">
      <xdr:nvSpPr>
        <xdr:cNvPr id="87" name="楕円 86"/>
        <xdr:cNvSpPr/>
      </xdr:nvSpPr>
      <xdr:spPr>
        <a:xfrm>
          <a:off x="1714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112395</xdr:rowOff>
    </xdr:from>
    <xdr:to>
      <xdr:col>11</xdr:col>
      <xdr:colOff>136525</xdr:colOff>
      <xdr:row>27</xdr:row>
      <xdr:rowOff>1397</xdr:rowOff>
    </xdr:to>
    <xdr:cxnSp macro="">
      <xdr:nvCxnSpPr>
        <xdr:cNvPr id="88" name="直線コネクタ 87"/>
        <xdr:cNvCxnSpPr/>
      </xdr:nvCxnSpPr>
      <xdr:spPr>
        <a:xfrm>
          <a:off x="1765300" y="534162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65676</xdr:rowOff>
    </xdr:from>
    <xdr:ext cx="405111" cy="259045"/>
    <xdr:sp macro="" textlink="">
      <xdr:nvSpPr>
        <xdr:cNvPr id="89" name="n_1aveValue有形固定資産減価償却率"/>
        <xdr:cNvSpPr txBox="1"/>
      </xdr:nvSpPr>
      <xdr:spPr>
        <a:xfrm>
          <a:off x="38360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0" name="n_2aveValue有形固定資産減価償却率"/>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2" name="n_4aveValue有形固定資産減価償却率"/>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85996</xdr:rowOff>
    </xdr:from>
    <xdr:ext cx="405111" cy="259045"/>
    <xdr:sp macro="" textlink="">
      <xdr:nvSpPr>
        <xdr:cNvPr id="93" name="n_1mainValue有形固定資産減価償却率"/>
        <xdr:cNvSpPr txBox="1"/>
      </xdr:nvSpPr>
      <xdr:spPr>
        <a:xfrm>
          <a:off x="38360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4" name="n_2mainValue有形固定資産減価償却率"/>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68724</xdr:rowOff>
    </xdr:from>
    <xdr:ext cx="405111" cy="259045"/>
    <xdr:sp macro="" textlink="">
      <xdr:nvSpPr>
        <xdr:cNvPr id="95" name="n_3mainValue有形固定資産減価償却率"/>
        <xdr:cNvSpPr txBox="1"/>
      </xdr:nvSpPr>
      <xdr:spPr>
        <a:xfrm>
          <a:off x="2324744" y="51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8272</xdr:rowOff>
    </xdr:from>
    <xdr:ext cx="405111" cy="259045"/>
    <xdr:sp macro="" textlink="">
      <xdr:nvSpPr>
        <xdr:cNvPr id="96" name="n_4mainValue有形固定資産減価償却率"/>
        <xdr:cNvSpPr txBox="1"/>
      </xdr:nvSpPr>
      <xdr:spPr>
        <a:xfrm>
          <a:off x="1562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類似団体と比較して高い水準となっています。これは、近年に地方債を発行しながら公共施設の整備などをすすめた結果、類似団体と比較して将来負担額が高いことなどが考えられます。また、令和２年度は元年度と比較して、公営企業債等繰入見込額の減少に伴い、分子である将来負担額が減少したことに加え、地方消費税交付金の増等による県税交付金の増加に伴い、分母である経常一般財源等が増加したこと等により、比率が減少しました。今後も、債務償還比率などの財政指標について、他都市との比較を行いつつ、「施策の推進と財政の健全性の維持」の両立の観点から、計画的な市債活用や借入金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xdr:cNvCxnSpPr/>
      </xdr:nvCxnSpPr>
      <xdr:spPr>
        <a:xfrm flipV="1">
          <a:off x="14793595" y="5221316"/>
          <a:ext cx="1269" cy="146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xdr:cNvSpPr txBox="1"/>
      </xdr:nvSpPr>
      <xdr:spPr>
        <a:xfrm>
          <a:off x="14846300" y="6685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xdr:cNvCxnSpPr/>
      </xdr:nvCxnSpPr>
      <xdr:spPr>
        <a:xfrm>
          <a:off x="14706600" y="668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xdr:cNvSpPr txBox="1"/>
      </xdr:nvSpPr>
      <xdr:spPr>
        <a:xfrm>
          <a:off x="14846300" y="49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xdr:cNvCxnSpPr/>
      </xdr:nvCxnSpPr>
      <xdr:spPr>
        <a:xfrm>
          <a:off x="14706600" y="52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62254</xdr:rowOff>
    </xdr:from>
    <xdr:ext cx="560923" cy="259045"/>
    <xdr:sp macro="" textlink="">
      <xdr:nvSpPr>
        <xdr:cNvPr id="131" name="債務償還比率平均値テキスト"/>
        <xdr:cNvSpPr txBox="1"/>
      </xdr:nvSpPr>
      <xdr:spPr>
        <a:xfrm>
          <a:off x="14846300" y="563437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xdr:cNvSpPr/>
      </xdr:nvSpPr>
      <xdr:spPr>
        <a:xfrm>
          <a:off x="14744700" y="578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xdr:cNvSpPr/>
      </xdr:nvSpPr>
      <xdr:spPr>
        <a:xfrm>
          <a:off x="14033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xdr:cNvSpPr/>
      </xdr:nvSpPr>
      <xdr:spPr>
        <a:xfrm>
          <a:off x="13271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xdr:cNvSpPr/>
      </xdr:nvSpPr>
      <xdr:spPr>
        <a:xfrm>
          <a:off x="12509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xdr:cNvSpPr/>
      </xdr:nvSpPr>
      <xdr:spPr>
        <a:xfrm>
          <a:off x="11747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149437</xdr:rowOff>
    </xdr:from>
    <xdr:to>
      <xdr:col>76</xdr:col>
      <xdr:colOff>73025</xdr:colOff>
      <xdr:row>31</xdr:row>
      <xdr:rowOff>79587</xdr:rowOff>
    </xdr:to>
    <xdr:sp macro="" textlink="">
      <xdr:nvSpPr>
        <xdr:cNvPr id="142" name="楕円 141"/>
        <xdr:cNvSpPr/>
      </xdr:nvSpPr>
      <xdr:spPr>
        <a:xfrm>
          <a:off x="14744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127864</xdr:rowOff>
    </xdr:from>
    <xdr:ext cx="560923" cy="259045"/>
    <xdr:sp macro="" textlink="">
      <xdr:nvSpPr>
        <xdr:cNvPr id="143" name="債務償還比率該当値テキスト"/>
        <xdr:cNvSpPr txBox="1"/>
      </xdr:nvSpPr>
      <xdr:spPr>
        <a:xfrm>
          <a:off x="14846300" y="60428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77900</xdr:rowOff>
    </xdr:from>
    <xdr:to>
      <xdr:col>72</xdr:col>
      <xdr:colOff>123825</xdr:colOff>
      <xdr:row>32</xdr:row>
      <xdr:rowOff>8050</xdr:rowOff>
    </xdr:to>
    <xdr:sp macro="" textlink="">
      <xdr:nvSpPr>
        <xdr:cNvPr id="144" name="楕円 143"/>
        <xdr:cNvSpPr/>
      </xdr:nvSpPr>
      <xdr:spPr>
        <a:xfrm>
          <a:off x="14033500" y="61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28787</xdr:rowOff>
    </xdr:from>
    <xdr:to>
      <xdr:col>76</xdr:col>
      <xdr:colOff>22225</xdr:colOff>
      <xdr:row>31</xdr:row>
      <xdr:rowOff>128700</xdr:rowOff>
    </xdr:to>
    <xdr:cxnSp macro="">
      <xdr:nvCxnSpPr>
        <xdr:cNvPr id="145" name="直線コネクタ 144"/>
        <xdr:cNvCxnSpPr/>
      </xdr:nvCxnSpPr>
      <xdr:spPr>
        <a:xfrm flipV="1">
          <a:off x="14084300" y="6115262"/>
          <a:ext cx="711200" cy="9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72072</xdr:rowOff>
    </xdr:from>
    <xdr:to>
      <xdr:col>68</xdr:col>
      <xdr:colOff>123825</xdr:colOff>
      <xdr:row>31</xdr:row>
      <xdr:rowOff>2222</xdr:rowOff>
    </xdr:to>
    <xdr:sp macro="" textlink="">
      <xdr:nvSpPr>
        <xdr:cNvPr id="146" name="楕円 145"/>
        <xdr:cNvSpPr/>
      </xdr:nvSpPr>
      <xdr:spPr>
        <a:xfrm>
          <a:off x="13271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122872</xdr:rowOff>
    </xdr:from>
    <xdr:to>
      <xdr:col>72</xdr:col>
      <xdr:colOff>73025</xdr:colOff>
      <xdr:row>31</xdr:row>
      <xdr:rowOff>128700</xdr:rowOff>
    </xdr:to>
    <xdr:cxnSp macro="">
      <xdr:nvCxnSpPr>
        <xdr:cNvPr id="147" name="直線コネクタ 146"/>
        <xdr:cNvCxnSpPr/>
      </xdr:nvCxnSpPr>
      <xdr:spPr>
        <a:xfrm>
          <a:off x="13322300" y="6037897"/>
          <a:ext cx="762000" cy="17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98460</xdr:rowOff>
    </xdr:from>
    <xdr:to>
      <xdr:col>64</xdr:col>
      <xdr:colOff>123825</xdr:colOff>
      <xdr:row>31</xdr:row>
      <xdr:rowOff>28610</xdr:rowOff>
    </xdr:to>
    <xdr:sp macro="" textlink="">
      <xdr:nvSpPr>
        <xdr:cNvPr id="148" name="楕円 147"/>
        <xdr:cNvSpPr/>
      </xdr:nvSpPr>
      <xdr:spPr>
        <a:xfrm>
          <a:off x="12509500" y="60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122872</xdr:rowOff>
    </xdr:from>
    <xdr:to>
      <xdr:col>68</xdr:col>
      <xdr:colOff>73025</xdr:colOff>
      <xdr:row>30</xdr:row>
      <xdr:rowOff>149260</xdr:rowOff>
    </xdr:to>
    <xdr:cxnSp macro="">
      <xdr:nvCxnSpPr>
        <xdr:cNvPr id="149" name="直線コネクタ 148"/>
        <xdr:cNvCxnSpPr/>
      </xdr:nvCxnSpPr>
      <xdr:spPr>
        <a:xfrm flipV="1">
          <a:off x="12560300" y="6037897"/>
          <a:ext cx="762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163950</xdr:rowOff>
    </xdr:from>
    <xdr:to>
      <xdr:col>60</xdr:col>
      <xdr:colOff>123825</xdr:colOff>
      <xdr:row>31</xdr:row>
      <xdr:rowOff>94100</xdr:rowOff>
    </xdr:to>
    <xdr:sp macro="" textlink="">
      <xdr:nvSpPr>
        <xdr:cNvPr id="150" name="楕円 149"/>
        <xdr:cNvSpPr/>
      </xdr:nvSpPr>
      <xdr:spPr>
        <a:xfrm>
          <a:off x="11747500" y="60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149260</xdr:rowOff>
    </xdr:from>
    <xdr:to>
      <xdr:col>64</xdr:col>
      <xdr:colOff>73025</xdr:colOff>
      <xdr:row>31</xdr:row>
      <xdr:rowOff>43300</xdr:rowOff>
    </xdr:to>
    <xdr:cxnSp macro="">
      <xdr:nvCxnSpPr>
        <xdr:cNvPr id="151" name="直線コネクタ 150"/>
        <xdr:cNvCxnSpPr/>
      </xdr:nvCxnSpPr>
      <xdr:spPr>
        <a:xfrm flipV="1">
          <a:off x="11798300" y="6064285"/>
          <a:ext cx="762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xdr:cNvSpPr txBox="1"/>
      </xdr:nvSpPr>
      <xdr:spPr>
        <a:xfrm>
          <a:off x="13791138" y="55604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xdr:cNvSpPr txBox="1"/>
      </xdr:nvSpPr>
      <xdr:spPr>
        <a:xfrm>
          <a:off x="130418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xdr:cNvSpPr txBox="1"/>
      </xdr:nvSpPr>
      <xdr:spPr>
        <a:xfrm>
          <a:off x="12279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xdr:cNvSpPr txBox="1"/>
      </xdr:nvSpPr>
      <xdr:spPr>
        <a:xfrm>
          <a:off x="11517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170627</xdr:rowOff>
    </xdr:from>
    <xdr:ext cx="560923" cy="259045"/>
    <xdr:sp macro="" textlink="">
      <xdr:nvSpPr>
        <xdr:cNvPr id="156" name="n_1mainValue債務償還比率"/>
        <xdr:cNvSpPr txBox="1"/>
      </xdr:nvSpPr>
      <xdr:spPr>
        <a:xfrm>
          <a:off x="13791138" y="62571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164799</xdr:rowOff>
    </xdr:from>
    <xdr:ext cx="560923" cy="259045"/>
    <xdr:sp macro="" textlink="">
      <xdr:nvSpPr>
        <xdr:cNvPr id="157" name="n_2mainValue債務償還比率"/>
        <xdr:cNvSpPr txBox="1"/>
      </xdr:nvSpPr>
      <xdr:spPr>
        <a:xfrm>
          <a:off x="13041838" y="60798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19737</xdr:rowOff>
    </xdr:from>
    <xdr:ext cx="560923" cy="259045"/>
    <xdr:sp macro="" textlink="">
      <xdr:nvSpPr>
        <xdr:cNvPr id="158" name="n_3mainValue債務償還比率"/>
        <xdr:cNvSpPr txBox="1"/>
      </xdr:nvSpPr>
      <xdr:spPr>
        <a:xfrm>
          <a:off x="12279838" y="61062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85227</xdr:rowOff>
    </xdr:from>
    <xdr:ext cx="560923" cy="259045"/>
    <xdr:sp macro="" textlink="">
      <xdr:nvSpPr>
        <xdr:cNvPr id="159" name="n_4mainValue債務償還比率"/>
        <xdr:cNvSpPr txBox="1"/>
      </xdr:nvSpPr>
      <xdr:spPr>
        <a:xfrm>
          <a:off x="11517838" y="6171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xdr:cNvCxnSpPr/>
      </xdr:nvCxnSpPr>
      <xdr:spPr>
        <a:xfrm flipV="1">
          <a:off x="4634865" y="593293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xdr:cNvSpPr txBox="1"/>
      </xdr:nvSpPr>
      <xdr:spPr>
        <a:xfrm>
          <a:off x="4673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xdr:cNvSpPr txBox="1"/>
      </xdr:nvSpPr>
      <xdr:spPr>
        <a:xfrm>
          <a:off x="46736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xdr:cNvCxnSpPr/>
      </xdr:nvCxnSpPr>
      <xdr:spPr>
        <a:xfrm>
          <a:off x="4546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xdr:cNvSpPr txBox="1"/>
      </xdr:nvSpPr>
      <xdr:spPr>
        <a:xfrm>
          <a:off x="4673600" y="667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xdr:cNvSpPr/>
      </xdr:nvSpPr>
      <xdr:spPr>
        <a:xfrm>
          <a:off x="3746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xdr:cNvSpPr/>
      </xdr:nvSpPr>
      <xdr:spPr>
        <a:xfrm>
          <a:off x="196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xdr:cNvSpPr/>
      </xdr:nvSpPr>
      <xdr:spPr>
        <a:xfrm>
          <a:off x="1079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164863</xdr:rowOff>
    </xdr:from>
    <xdr:ext cx="405111" cy="259045"/>
    <xdr:sp macro="" textlink="">
      <xdr:nvSpPr>
        <xdr:cNvPr id="72" name="【道路】&#10;有形固定資産減価償却率該当値テキスト"/>
        <xdr:cNvSpPr txBox="1"/>
      </xdr:nvSpPr>
      <xdr:spPr>
        <a:xfrm>
          <a:off x="4673600" y="61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3" name="楕円 72"/>
        <xdr:cNvSpPr/>
      </xdr:nvSpPr>
      <xdr:spPr>
        <a:xfrm>
          <a:off x="3746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37</xdr:row>
      <xdr:rowOff>21336</xdr:rowOff>
    </xdr:to>
    <xdr:cxnSp macro="">
      <xdr:nvCxnSpPr>
        <xdr:cNvPr id="74" name="直線コネクタ 73"/>
        <xdr:cNvCxnSpPr/>
      </xdr:nvCxnSpPr>
      <xdr:spPr>
        <a:xfrm>
          <a:off x="3797300" y="63421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38</xdr:row>
      <xdr:rowOff>144780</xdr:rowOff>
    </xdr:to>
    <xdr:cxnSp macro="">
      <xdr:nvCxnSpPr>
        <xdr:cNvPr id="76" name="直線コネクタ 75"/>
        <xdr:cNvCxnSpPr/>
      </xdr:nvCxnSpPr>
      <xdr:spPr>
        <a:xfrm flipV="1">
          <a:off x="2908300" y="6342126"/>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75692</xdr:rowOff>
    </xdr:from>
    <xdr:to>
      <xdr:col>10</xdr:col>
      <xdr:colOff>165100</xdr:colOff>
      <xdr:row>39</xdr:row>
      <xdr:rowOff>5842</xdr:rowOff>
    </xdr:to>
    <xdr:sp macro="" textlink="">
      <xdr:nvSpPr>
        <xdr:cNvPr id="77" name="楕円 76"/>
        <xdr:cNvSpPr/>
      </xdr:nvSpPr>
      <xdr:spPr>
        <a:xfrm>
          <a:off x="1968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38</xdr:row>
      <xdr:rowOff>144780</xdr:rowOff>
    </xdr:to>
    <xdr:cxnSp macro="">
      <xdr:nvCxnSpPr>
        <xdr:cNvPr id="78" name="直線コネクタ 77"/>
        <xdr:cNvCxnSpPr/>
      </xdr:nvCxnSpPr>
      <xdr:spPr>
        <a:xfrm>
          <a:off x="2019300" y="664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89408</xdr:rowOff>
    </xdr:from>
    <xdr:to>
      <xdr:col>6</xdr:col>
      <xdr:colOff>38100</xdr:colOff>
      <xdr:row>39</xdr:row>
      <xdr:rowOff>19558</xdr:rowOff>
    </xdr:to>
    <xdr:sp macro="" textlink="">
      <xdr:nvSpPr>
        <xdr:cNvPr id="79" name="楕円 78"/>
        <xdr:cNvSpPr/>
      </xdr:nvSpPr>
      <xdr:spPr>
        <a:xfrm>
          <a:off x="1079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126492</xdr:rowOff>
    </xdr:from>
    <xdr:to>
      <xdr:col>10</xdr:col>
      <xdr:colOff>114300</xdr:colOff>
      <xdr:row>38</xdr:row>
      <xdr:rowOff>140208</xdr:rowOff>
    </xdr:to>
    <xdr:cxnSp macro="">
      <xdr:nvCxnSpPr>
        <xdr:cNvPr id="80" name="直線コネクタ 79"/>
        <xdr:cNvCxnSpPr/>
      </xdr:nvCxnSpPr>
      <xdr:spPr>
        <a:xfrm flipV="1">
          <a:off x="1130300" y="6641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xdr:cNvSpPr txBox="1"/>
      </xdr:nvSpPr>
      <xdr:spPr>
        <a:xfrm>
          <a:off x="1816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65803</xdr:rowOff>
    </xdr:from>
    <xdr:ext cx="405111" cy="259045"/>
    <xdr:sp macro="" textlink="">
      <xdr:nvSpPr>
        <xdr:cNvPr id="85" name="n_1mainValue【道路】&#10;有形固定資産減価償却率"/>
        <xdr:cNvSpPr txBox="1"/>
      </xdr:nvSpPr>
      <xdr:spPr>
        <a:xfrm>
          <a:off x="35820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6" name="n_2mainValue【道路】&#10;有形固定資産減価償却率"/>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22369</xdr:rowOff>
    </xdr:from>
    <xdr:ext cx="405111" cy="259045"/>
    <xdr:sp macro="" textlink="">
      <xdr:nvSpPr>
        <xdr:cNvPr id="87" name="n_3mainValue【道路】&#10;有形固定資産減価償却率"/>
        <xdr:cNvSpPr txBox="1"/>
      </xdr:nvSpPr>
      <xdr:spPr>
        <a:xfrm>
          <a:off x="1816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36085</xdr:rowOff>
    </xdr:from>
    <xdr:ext cx="405111" cy="259045"/>
    <xdr:sp macro="" textlink="">
      <xdr:nvSpPr>
        <xdr:cNvPr id="88" name="n_4mainValue【道路】&#10;有形固定資産減価償却率"/>
        <xdr:cNvSpPr txBox="1"/>
      </xdr:nvSpPr>
      <xdr:spPr>
        <a:xfrm>
          <a:off x="927744"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xdr:cNvCxnSpPr/>
      </xdr:nvCxnSpPr>
      <xdr:spPr>
        <a:xfrm flipV="1">
          <a:off x="10476865" y="5734304"/>
          <a:ext cx="0"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xdr:cNvSpPr txBox="1"/>
      </xdr:nvSpPr>
      <xdr:spPr>
        <a:xfrm>
          <a:off x="10515600" y="707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xdr:cNvCxnSpPr/>
      </xdr:nvCxnSpPr>
      <xdr:spPr>
        <a:xfrm>
          <a:off x="10388600" y="70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xdr:cNvSpPr txBox="1"/>
      </xdr:nvSpPr>
      <xdr:spPr>
        <a:xfrm>
          <a:off x="10515600"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xdr:cNvCxnSpPr/>
      </xdr:nvCxnSpPr>
      <xdr:spPr>
        <a:xfrm>
          <a:off x="10388600" y="573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xdr:cNvSpPr txBox="1"/>
      </xdr:nvSpPr>
      <xdr:spPr>
        <a:xfrm>
          <a:off x="10515600" y="662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xdr:cNvSpPr/>
      </xdr:nvSpPr>
      <xdr:spPr>
        <a:xfrm>
          <a:off x="10426700" y="67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xdr:cNvSpPr/>
      </xdr:nvSpPr>
      <xdr:spPr>
        <a:xfrm>
          <a:off x="958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xdr:cNvSpPr/>
      </xdr:nvSpPr>
      <xdr:spPr>
        <a:xfrm>
          <a:off x="8699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xdr:cNvSpPr/>
      </xdr:nvSpPr>
      <xdr:spPr>
        <a:xfrm>
          <a:off x="7810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xdr:cNvSpPr/>
      </xdr:nvSpPr>
      <xdr:spPr>
        <a:xfrm>
          <a:off x="6921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81280</xdr:rowOff>
    </xdr:from>
    <xdr:to>
      <xdr:col>55</xdr:col>
      <xdr:colOff>50800</xdr:colOff>
      <xdr:row>41</xdr:row>
      <xdr:rowOff>11430</xdr:rowOff>
    </xdr:to>
    <xdr:sp macro="" textlink="">
      <xdr:nvSpPr>
        <xdr:cNvPr id="128" name="楕円 127"/>
        <xdr:cNvSpPr/>
      </xdr:nvSpPr>
      <xdr:spPr>
        <a:xfrm>
          <a:off x="104267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29" name="【道路】&#10;一人当たり延長該当値テキスト"/>
        <xdr:cNvSpPr txBox="1"/>
      </xdr:nvSpPr>
      <xdr:spPr>
        <a:xfrm>
          <a:off x="10515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81153</xdr:rowOff>
    </xdr:from>
    <xdr:to>
      <xdr:col>50</xdr:col>
      <xdr:colOff>165100</xdr:colOff>
      <xdr:row>41</xdr:row>
      <xdr:rowOff>11303</xdr:rowOff>
    </xdr:to>
    <xdr:sp macro="" textlink="">
      <xdr:nvSpPr>
        <xdr:cNvPr id="130" name="楕円 129"/>
        <xdr:cNvSpPr/>
      </xdr:nvSpPr>
      <xdr:spPr>
        <a:xfrm>
          <a:off x="9588500" y="69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131953</xdr:rowOff>
    </xdr:from>
    <xdr:to>
      <xdr:col>55</xdr:col>
      <xdr:colOff>0</xdr:colOff>
      <xdr:row>40</xdr:row>
      <xdr:rowOff>132080</xdr:rowOff>
    </xdr:to>
    <xdr:cxnSp macro="">
      <xdr:nvCxnSpPr>
        <xdr:cNvPr id="131" name="直線コネクタ 130"/>
        <xdr:cNvCxnSpPr/>
      </xdr:nvCxnSpPr>
      <xdr:spPr>
        <a:xfrm>
          <a:off x="9639300" y="698995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80772</xdr:rowOff>
    </xdr:from>
    <xdr:to>
      <xdr:col>46</xdr:col>
      <xdr:colOff>38100</xdr:colOff>
      <xdr:row>41</xdr:row>
      <xdr:rowOff>10922</xdr:rowOff>
    </xdr:to>
    <xdr:sp macro="" textlink="">
      <xdr:nvSpPr>
        <xdr:cNvPr id="132" name="楕円 131"/>
        <xdr:cNvSpPr/>
      </xdr:nvSpPr>
      <xdr:spPr>
        <a:xfrm>
          <a:off x="86995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131572</xdr:rowOff>
    </xdr:from>
    <xdr:to>
      <xdr:col>50</xdr:col>
      <xdr:colOff>114300</xdr:colOff>
      <xdr:row>40</xdr:row>
      <xdr:rowOff>131953</xdr:rowOff>
    </xdr:to>
    <xdr:cxnSp macro="">
      <xdr:nvCxnSpPr>
        <xdr:cNvPr id="133" name="直線コネクタ 132"/>
        <xdr:cNvCxnSpPr/>
      </xdr:nvCxnSpPr>
      <xdr:spPr>
        <a:xfrm>
          <a:off x="8750300" y="69895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80391</xdr:rowOff>
    </xdr:from>
    <xdr:to>
      <xdr:col>41</xdr:col>
      <xdr:colOff>101600</xdr:colOff>
      <xdr:row>41</xdr:row>
      <xdr:rowOff>10541</xdr:rowOff>
    </xdr:to>
    <xdr:sp macro="" textlink="">
      <xdr:nvSpPr>
        <xdr:cNvPr id="134" name="楕円 133"/>
        <xdr:cNvSpPr/>
      </xdr:nvSpPr>
      <xdr:spPr>
        <a:xfrm>
          <a:off x="7810500" y="69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131191</xdr:rowOff>
    </xdr:from>
    <xdr:to>
      <xdr:col>45</xdr:col>
      <xdr:colOff>177800</xdr:colOff>
      <xdr:row>40</xdr:row>
      <xdr:rowOff>131572</xdr:rowOff>
    </xdr:to>
    <xdr:cxnSp macro="">
      <xdr:nvCxnSpPr>
        <xdr:cNvPr id="135" name="直線コネクタ 134"/>
        <xdr:cNvCxnSpPr/>
      </xdr:nvCxnSpPr>
      <xdr:spPr>
        <a:xfrm>
          <a:off x="7861300" y="69891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80899</xdr:rowOff>
    </xdr:from>
    <xdr:to>
      <xdr:col>36</xdr:col>
      <xdr:colOff>165100</xdr:colOff>
      <xdr:row>41</xdr:row>
      <xdr:rowOff>11049</xdr:rowOff>
    </xdr:to>
    <xdr:sp macro="" textlink="">
      <xdr:nvSpPr>
        <xdr:cNvPr id="136" name="楕円 135"/>
        <xdr:cNvSpPr/>
      </xdr:nvSpPr>
      <xdr:spPr>
        <a:xfrm>
          <a:off x="6921500" y="69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131191</xdr:rowOff>
    </xdr:from>
    <xdr:to>
      <xdr:col>41</xdr:col>
      <xdr:colOff>50800</xdr:colOff>
      <xdr:row>40</xdr:row>
      <xdr:rowOff>131699</xdr:rowOff>
    </xdr:to>
    <xdr:cxnSp macro="">
      <xdr:nvCxnSpPr>
        <xdr:cNvPr id="137" name="直線コネクタ 136"/>
        <xdr:cNvCxnSpPr/>
      </xdr:nvCxnSpPr>
      <xdr:spPr>
        <a:xfrm flipV="1">
          <a:off x="6972300" y="698919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xdr:cNvSpPr txBox="1"/>
      </xdr:nvSpPr>
      <xdr:spPr>
        <a:xfrm>
          <a:off x="9391727" y="65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xdr:cNvSpPr txBox="1"/>
      </xdr:nvSpPr>
      <xdr:spPr>
        <a:xfrm>
          <a:off x="85154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xdr:cNvSpPr txBox="1"/>
      </xdr:nvSpPr>
      <xdr:spPr>
        <a:xfrm>
          <a:off x="76264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xdr:cNvSpPr txBox="1"/>
      </xdr:nvSpPr>
      <xdr:spPr>
        <a:xfrm>
          <a:off x="6737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2430</xdr:rowOff>
    </xdr:from>
    <xdr:ext cx="469744" cy="259045"/>
    <xdr:sp macro="" textlink="">
      <xdr:nvSpPr>
        <xdr:cNvPr id="142" name="n_1mainValue【道路】&#10;一人当たり延長"/>
        <xdr:cNvSpPr txBox="1"/>
      </xdr:nvSpPr>
      <xdr:spPr>
        <a:xfrm>
          <a:off x="9391727" y="703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2049</xdr:rowOff>
    </xdr:from>
    <xdr:ext cx="469744" cy="259045"/>
    <xdr:sp macro="" textlink="">
      <xdr:nvSpPr>
        <xdr:cNvPr id="143" name="n_2mainValue【道路】&#10;一人当たり延長"/>
        <xdr:cNvSpPr txBox="1"/>
      </xdr:nvSpPr>
      <xdr:spPr>
        <a:xfrm>
          <a:off x="8515427" y="70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xdr:rowOff>
    </xdr:from>
    <xdr:ext cx="469744" cy="259045"/>
    <xdr:sp macro="" textlink="">
      <xdr:nvSpPr>
        <xdr:cNvPr id="144" name="n_3mainValue【道路】&#10;一人当たり延長"/>
        <xdr:cNvSpPr txBox="1"/>
      </xdr:nvSpPr>
      <xdr:spPr>
        <a:xfrm>
          <a:off x="7626427" y="703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2176</xdr:rowOff>
    </xdr:from>
    <xdr:ext cx="469744" cy="259045"/>
    <xdr:sp macro="" textlink="">
      <xdr:nvSpPr>
        <xdr:cNvPr id="145" name="n_4mainValue【道路】&#10;一人当たり延長"/>
        <xdr:cNvSpPr txBox="1"/>
      </xdr:nvSpPr>
      <xdr:spPr>
        <a:xfrm>
          <a:off x="6737427" y="70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xdr:cNvCxnSpPr/>
      </xdr:nvCxnSpPr>
      <xdr:spPr>
        <a:xfrm flipV="1">
          <a:off x="4634865" y="959929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xdr:cNvSpPr txBox="1"/>
      </xdr:nvSpPr>
      <xdr:spPr>
        <a:xfrm>
          <a:off x="4673600" y="9374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150512</xdr:rowOff>
    </xdr:from>
    <xdr:ext cx="405111" cy="259045"/>
    <xdr:sp macro="" textlink="">
      <xdr:nvSpPr>
        <xdr:cNvPr id="174" name="【橋りょう・トンネル】&#10;有形固定資産減価償却率平均値テキスト"/>
        <xdr:cNvSpPr txBox="1"/>
      </xdr:nvSpPr>
      <xdr:spPr>
        <a:xfrm>
          <a:off x="4673600" y="1060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xdr:cNvSpPr/>
      </xdr:nvSpPr>
      <xdr:spPr>
        <a:xfrm>
          <a:off x="4584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xdr:cNvSpPr/>
      </xdr:nvSpPr>
      <xdr:spPr>
        <a:xfrm>
          <a:off x="3746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xdr:cNvSpPr/>
      </xdr:nvSpPr>
      <xdr:spPr>
        <a:xfrm>
          <a:off x="2857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xdr:cNvSpPr/>
      </xdr:nvSpPr>
      <xdr:spPr>
        <a:xfrm>
          <a:off x="1968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xdr:cNvSpPr/>
      </xdr:nvSpPr>
      <xdr:spPr>
        <a:xfrm>
          <a:off x="1079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5" name="楕円 184"/>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95902</xdr:rowOff>
    </xdr:from>
    <xdr:ext cx="405111" cy="259045"/>
    <xdr:sp macro="" textlink="">
      <xdr:nvSpPr>
        <xdr:cNvPr id="186" name="【橋りょう・トンネル】&#10;有形固定資産減価償却率該当値テキスト"/>
        <xdr:cNvSpPr txBox="1"/>
      </xdr:nvSpPr>
      <xdr:spPr>
        <a:xfrm>
          <a:off x="4673600"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87" name="楕円 186"/>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123825</xdr:rowOff>
    </xdr:to>
    <xdr:cxnSp macro="">
      <xdr:nvCxnSpPr>
        <xdr:cNvPr id="188" name="直線コネクタ 187"/>
        <xdr:cNvCxnSpPr/>
      </xdr:nvCxnSpPr>
      <xdr:spPr>
        <a:xfrm>
          <a:off x="3797300" y="10386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89" name="楕円 188"/>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99060</xdr:rowOff>
    </xdr:to>
    <xdr:cxnSp macro="">
      <xdr:nvCxnSpPr>
        <xdr:cNvPr id="190" name="直線コネクタ 189"/>
        <xdr:cNvCxnSpPr/>
      </xdr:nvCxnSpPr>
      <xdr:spPr>
        <a:xfrm>
          <a:off x="2908300" y="1035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1" name="楕円 190"/>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66675</xdr:rowOff>
    </xdr:to>
    <xdr:cxnSp macro="">
      <xdr:nvCxnSpPr>
        <xdr:cNvPr id="192" name="直線コネクタ 191"/>
        <xdr:cNvCxnSpPr/>
      </xdr:nvCxnSpPr>
      <xdr:spPr>
        <a:xfrm>
          <a:off x="2019300" y="10306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3" name="楕円 192"/>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19050</xdr:rowOff>
    </xdr:to>
    <xdr:cxnSp macro="">
      <xdr:nvCxnSpPr>
        <xdr:cNvPr id="194" name="直線コネクタ 193"/>
        <xdr:cNvCxnSpPr/>
      </xdr:nvCxnSpPr>
      <xdr:spPr>
        <a:xfrm>
          <a:off x="1130300" y="10285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xdr:cNvSpPr txBox="1"/>
      </xdr:nvSpPr>
      <xdr:spPr>
        <a:xfrm>
          <a:off x="3582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xdr:cNvSpPr txBox="1"/>
      </xdr:nvSpPr>
      <xdr:spPr>
        <a:xfrm>
          <a:off x="927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166387</xdr:rowOff>
    </xdr:from>
    <xdr:ext cx="405111" cy="259045"/>
    <xdr:sp macro="" textlink="">
      <xdr:nvSpPr>
        <xdr:cNvPr id="199" name="n_1mainValue【橋りょう・トンネル】&#10;有形固定資産減価償却率"/>
        <xdr:cNvSpPr txBox="1"/>
      </xdr:nvSpPr>
      <xdr:spPr>
        <a:xfrm>
          <a:off x="3582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134002</xdr:rowOff>
    </xdr:from>
    <xdr:ext cx="405111" cy="259045"/>
    <xdr:sp macro="" textlink="">
      <xdr:nvSpPr>
        <xdr:cNvPr id="200" name="n_2mainValue【橋りょう・トンネル】&#10;有形固定資産減価償却率"/>
        <xdr:cNvSpPr txBox="1"/>
      </xdr:nvSpPr>
      <xdr:spPr>
        <a:xfrm>
          <a:off x="2705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201" name="n_3mainValue【橋りょう・トンネル】&#10;有形固定資産減価償却率"/>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202" name="n_4mainValue【橋りょう・トンネル】&#10;有形固定資産減価償却率"/>
        <xdr:cNvSpPr txBox="1"/>
      </xdr:nvSpPr>
      <xdr:spPr>
        <a:xfrm>
          <a:off x="927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xdr:cNvCxnSpPr/>
      </xdr:nvCxnSpPr>
      <xdr:spPr>
        <a:xfrm flipV="1">
          <a:off x="10476865" y="9710924"/>
          <a:ext cx="0" cy="129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xdr:cNvSpPr txBox="1"/>
      </xdr:nvSpPr>
      <xdr:spPr>
        <a:xfrm>
          <a:off x="10515600" y="11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xdr:cNvCxnSpPr/>
      </xdr:nvCxnSpPr>
      <xdr:spPr>
        <a:xfrm>
          <a:off x="10388600" y="110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xdr:cNvSpPr txBox="1"/>
      </xdr:nvSpPr>
      <xdr:spPr>
        <a:xfrm>
          <a:off x="10515600" y="94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xdr:cNvCxnSpPr/>
      </xdr:nvCxnSpPr>
      <xdr:spPr>
        <a:xfrm>
          <a:off x="10388600" y="971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xdr:cNvSpPr txBox="1"/>
      </xdr:nvSpPr>
      <xdr:spPr>
        <a:xfrm>
          <a:off x="10515600" y="1052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xdr:cNvSpPr/>
      </xdr:nvSpPr>
      <xdr:spPr>
        <a:xfrm>
          <a:off x="104267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xdr:cNvSpPr/>
      </xdr:nvSpPr>
      <xdr:spPr>
        <a:xfrm>
          <a:off x="9588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xdr:cNvSpPr/>
      </xdr:nvSpPr>
      <xdr:spPr>
        <a:xfrm>
          <a:off x="8699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xdr:cNvSpPr/>
      </xdr:nvSpPr>
      <xdr:spPr>
        <a:xfrm>
          <a:off x="7810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xdr:cNvSpPr/>
      </xdr:nvSpPr>
      <xdr:spPr>
        <a:xfrm>
          <a:off x="6921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69192</xdr:rowOff>
    </xdr:from>
    <xdr:to>
      <xdr:col>55</xdr:col>
      <xdr:colOff>50800</xdr:colOff>
      <xdr:row>61</xdr:row>
      <xdr:rowOff>170792</xdr:rowOff>
    </xdr:to>
    <xdr:sp macro="" textlink="">
      <xdr:nvSpPr>
        <xdr:cNvPr id="242" name="楕円 241"/>
        <xdr:cNvSpPr/>
      </xdr:nvSpPr>
      <xdr:spPr>
        <a:xfrm>
          <a:off x="10426700" y="105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92069</xdr:rowOff>
    </xdr:from>
    <xdr:ext cx="599010" cy="259045"/>
    <xdr:sp macro="" textlink="">
      <xdr:nvSpPr>
        <xdr:cNvPr id="243" name="【橋りょう・トンネル】&#10;一人当たり有形固定資産（償却資産）額該当値テキスト"/>
        <xdr:cNvSpPr txBox="1"/>
      </xdr:nvSpPr>
      <xdr:spPr>
        <a:xfrm>
          <a:off x="10515600" y="1037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71219</xdr:rowOff>
    </xdr:from>
    <xdr:to>
      <xdr:col>50</xdr:col>
      <xdr:colOff>165100</xdr:colOff>
      <xdr:row>62</xdr:row>
      <xdr:rowOff>1369</xdr:rowOff>
    </xdr:to>
    <xdr:sp macro="" textlink="">
      <xdr:nvSpPr>
        <xdr:cNvPr id="244" name="楕円 243"/>
        <xdr:cNvSpPr/>
      </xdr:nvSpPr>
      <xdr:spPr>
        <a:xfrm>
          <a:off x="9588500" y="105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119992</xdr:rowOff>
    </xdr:from>
    <xdr:to>
      <xdr:col>55</xdr:col>
      <xdr:colOff>0</xdr:colOff>
      <xdr:row>61</xdr:row>
      <xdr:rowOff>122019</xdr:rowOff>
    </xdr:to>
    <xdr:cxnSp macro="">
      <xdr:nvCxnSpPr>
        <xdr:cNvPr id="245" name="直線コネクタ 244"/>
        <xdr:cNvCxnSpPr/>
      </xdr:nvCxnSpPr>
      <xdr:spPr>
        <a:xfrm flipV="1">
          <a:off x="9639300" y="10578442"/>
          <a:ext cx="8382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70095</xdr:rowOff>
    </xdr:from>
    <xdr:to>
      <xdr:col>46</xdr:col>
      <xdr:colOff>38100</xdr:colOff>
      <xdr:row>62</xdr:row>
      <xdr:rowOff>245</xdr:rowOff>
    </xdr:to>
    <xdr:sp macro="" textlink="">
      <xdr:nvSpPr>
        <xdr:cNvPr id="246" name="楕円 245"/>
        <xdr:cNvSpPr/>
      </xdr:nvSpPr>
      <xdr:spPr>
        <a:xfrm>
          <a:off x="8699500" y="105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120895</xdr:rowOff>
    </xdr:from>
    <xdr:to>
      <xdr:col>50</xdr:col>
      <xdr:colOff>114300</xdr:colOff>
      <xdr:row>61</xdr:row>
      <xdr:rowOff>122019</xdr:rowOff>
    </xdr:to>
    <xdr:cxnSp macro="">
      <xdr:nvCxnSpPr>
        <xdr:cNvPr id="247" name="直線コネクタ 246"/>
        <xdr:cNvCxnSpPr/>
      </xdr:nvCxnSpPr>
      <xdr:spPr>
        <a:xfrm>
          <a:off x="8750300" y="1057934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57583</xdr:rowOff>
    </xdr:from>
    <xdr:to>
      <xdr:col>41</xdr:col>
      <xdr:colOff>101600</xdr:colOff>
      <xdr:row>61</xdr:row>
      <xdr:rowOff>159183</xdr:rowOff>
    </xdr:to>
    <xdr:sp macro="" textlink="">
      <xdr:nvSpPr>
        <xdr:cNvPr id="248" name="楕円 247"/>
        <xdr:cNvSpPr/>
      </xdr:nvSpPr>
      <xdr:spPr>
        <a:xfrm>
          <a:off x="7810500" y="10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108383</xdr:rowOff>
    </xdr:from>
    <xdr:to>
      <xdr:col>45</xdr:col>
      <xdr:colOff>177800</xdr:colOff>
      <xdr:row>61</xdr:row>
      <xdr:rowOff>120895</xdr:rowOff>
    </xdr:to>
    <xdr:cxnSp macro="">
      <xdr:nvCxnSpPr>
        <xdr:cNvPr id="249" name="直線コネクタ 248"/>
        <xdr:cNvCxnSpPr/>
      </xdr:nvCxnSpPr>
      <xdr:spPr>
        <a:xfrm>
          <a:off x="7861300" y="10566833"/>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63591</xdr:rowOff>
    </xdr:from>
    <xdr:to>
      <xdr:col>36</xdr:col>
      <xdr:colOff>165100</xdr:colOff>
      <xdr:row>61</xdr:row>
      <xdr:rowOff>165191</xdr:rowOff>
    </xdr:to>
    <xdr:sp macro="" textlink="">
      <xdr:nvSpPr>
        <xdr:cNvPr id="250" name="楕円 249"/>
        <xdr:cNvSpPr/>
      </xdr:nvSpPr>
      <xdr:spPr>
        <a:xfrm>
          <a:off x="6921500" y="10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108383</xdr:rowOff>
    </xdr:from>
    <xdr:to>
      <xdr:col>41</xdr:col>
      <xdr:colOff>50800</xdr:colOff>
      <xdr:row>61</xdr:row>
      <xdr:rowOff>114391</xdr:rowOff>
    </xdr:to>
    <xdr:cxnSp macro="">
      <xdr:nvCxnSpPr>
        <xdr:cNvPr id="251" name="直線コネクタ 250"/>
        <xdr:cNvCxnSpPr/>
      </xdr:nvCxnSpPr>
      <xdr:spPr>
        <a:xfrm flipV="1">
          <a:off x="6972300" y="10566833"/>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xdr:cNvSpPr txBox="1"/>
      </xdr:nvSpPr>
      <xdr:spPr>
        <a:xfrm>
          <a:off x="9327095" y="106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xdr:cNvSpPr txBox="1"/>
      </xdr:nvSpPr>
      <xdr:spPr>
        <a:xfrm>
          <a:off x="8450795" y="106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xdr:cNvSpPr txBox="1"/>
      </xdr:nvSpPr>
      <xdr:spPr>
        <a:xfrm>
          <a:off x="75617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xdr:cNvSpPr txBox="1"/>
      </xdr:nvSpPr>
      <xdr:spPr>
        <a:xfrm>
          <a:off x="66727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17896</xdr:rowOff>
    </xdr:from>
    <xdr:ext cx="599010" cy="259045"/>
    <xdr:sp macro="" textlink="">
      <xdr:nvSpPr>
        <xdr:cNvPr id="256" name="n_1mainValue【橋りょう・トンネル】&#10;一人当たり有形固定資産（償却資産）額"/>
        <xdr:cNvSpPr txBox="1"/>
      </xdr:nvSpPr>
      <xdr:spPr>
        <a:xfrm>
          <a:off x="9327095" y="103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16772</xdr:rowOff>
    </xdr:from>
    <xdr:ext cx="599010" cy="259045"/>
    <xdr:sp macro="" textlink="">
      <xdr:nvSpPr>
        <xdr:cNvPr id="257" name="n_2mainValue【橋りょう・トンネル】&#10;一人当たり有形固定資産（償却資産）額"/>
        <xdr:cNvSpPr txBox="1"/>
      </xdr:nvSpPr>
      <xdr:spPr>
        <a:xfrm>
          <a:off x="8450795" y="1030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4260</xdr:rowOff>
    </xdr:from>
    <xdr:ext cx="599010" cy="259045"/>
    <xdr:sp macro="" textlink="">
      <xdr:nvSpPr>
        <xdr:cNvPr id="258" name="n_3mainValue【橋りょう・トンネル】&#10;一人当たり有形固定資産（償却資産）額"/>
        <xdr:cNvSpPr txBox="1"/>
      </xdr:nvSpPr>
      <xdr:spPr>
        <a:xfrm>
          <a:off x="7561795" y="1029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10268</xdr:rowOff>
    </xdr:from>
    <xdr:ext cx="599010" cy="259045"/>
    <xdr:sp macro="" textlink="">
      <xdr:nvSpPr>
        <xdr:cNvPr id="259" name="n_4mainValue【橋りょう・トンネル】&#10;一人当たり有形固定資産（償却資産）額"/>
        <xdr:cNvSpPr txBox="1"/>
      </xdr:nvSpPr>
      <xdr:spPr>
        <a:xfrm>
          <a:off x="6672795" y="102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xdr:cNvCxnSpPr/>
      </xdr:nvCxnSpPr>
      <xdr:spPr>
        <a:xfrm flipV="1">
          <a:off x="4634865" y="1354455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xdr:cNvSpPr txBox="1"/>
      </xdr:nvSpPr>
      <xdr:spPr>
        <a:xfrm>
          <a:off x="4673600" y="1424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xdr:cNvSpPr/>
      </xdr:nvSpPr>
      <xdr:spPr>
        <a:xfrm>
          <a:off x="45847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xdr:cNvSpPr/>
      </xdr:nvSpPr>
      <xdr:spPr>
        <a:xfrm>
          <a:off x="3746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xdr:cNvSpPr/>
      </xdr:nvSpPr>
      <xdr:spPr>
        <a:xfrm>
          <a:off x="1079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0" name="楕円 299"/>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13988</xdr:rowOff>
    </xdr:from>
    <xdr:ext cx="405111" cy="259045"/>
    <xdr:sp macro="" textlink="">
      <xdr:nvSpPr>
        <xdr:cNvPr id="301" name="【公営住宅】&#10;有形固定資産減価償却率該当値テキスト"/>
        <xdr:cNvSpPr txBox="1"/>
      </xdr:nvSpPr>
      <xdr:spPr>
        <a:xfrm>
          <a:off x="4673600"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2" name="楕円 301"/>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41911</xdr:rowOff>
    </xdr:to>
    <xdr:cxnSp macro="">
      <xdr:nvCxnSpPr>
        <xdr:cNvPr id="303" name="直線コネクタ 302"/>
        <xdr:cNvCxnSpPr/>
      </xdr:nvCxnSpPr>
      <xdr:spPr>
        <a:xfrm>
          <a:off x="3797300" y="14226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4" name="楕円 303"/>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167639</xdr:rowOff>
    </xdr:to>
    <xdr:cxnSp macro="">
      <xdr:nvCxnSpPr>
        <xdr:cNvPr id="305" name="直線コネクタ 304"/>
        <xdr:cNvCxnSpPr/>
      </xdr:nvCxnSpPr>
      <xdr:spPr>
        <a:xfrm>
          <a:off x="2908300" y="14184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06" name="楕円 305"/>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125730</xdr:rowOff>
    </xdr:to>
    <xdr:cxnSp macro="">
      <xdr:nvCxnSpPr>
        <xdr:cNvPr id="307" name="直線コネクタ 306"/>
        <xdr:cNvCxnSpPr/>
      </xdr:nvCxnSpPr>
      <xdr:spPr>
        <a:xfrm>
          <a:off x="2019300" y="14123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08" name="楕円 307"/>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82</xdr:row>
      <xdr:rowOff>64770</xdr:rowOff>
    </xdr:to>
    <xdr:cxnSp macro="">
      <xdr:nvCxnSpPr>
        <xdr:cNvPr id="309" name="直線コネクタ 308"/>
        <xdr:cNvCxnSpPr/>
      </xdr:nvCxnSpPr>
      <xdr:spPr>
        <a:xfrm>
          <a:off x="1130300" y="14051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314" name="n_1main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315" name="n_2mainValue【公営住宅】&#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6" name="n_3main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59707</xdr:rowOff>
    </xdr:from>
    <xdr:ext cx="405111" cy="259045"/>
    <xdr:sp macro="" textlink="">
      <xdr:nvSpPr>
        <xdr:cNvPr id="317" name="n_4mainValue【公営住宅】&#10;有形固定資産減価償却率"/>
        <xdr:cNvSpPr txBox="1"/>
      </xdr:nvSpPr>
      <xdr:spPr>
        <a:xfrm>
          <a:off x="927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xdr:cNvCxnSpPr/>
      </xdr:nvCxnSpPr>
      <xdr:spPr>
        <a:xfrm flipV="1">
          <a:off x="10476865" y="13294613"/>
          <a:ext cx="0" cy="143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xdr:cNvSpPr txBox="1"/>
      </xdr:nvSpPr>
      <xdr:spPr>
        <a:xfrm>
          <a:off x="10515600" y="147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xdr:cNvCxnSpPr/>
      </xdr:nvCxnSpPr>
      <xdr:spPr>
        <a:xfrm>
          <a:off x="10388600" y="147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xdr:cNvSpPr txBox="1"/>
      </xdr:nvSpPr>
      <xdr:spPr>
        <a:xfrm>
          <a:off x="10515600" y="13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xdr:cNvCxnSpPr/>
      </xdr:nvCxnSpPr>
      <xdr:spPr>
        <a:xfrm>
          <a:off x="10388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xdr:cNvSpPr txBox="1"/>
      </xdr:nvSpPr>
      <xdr:spPr>
        <a:xfrm>
          <a:off x="10515600" y="1401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xdr:cNvSpPr/>
      </xdr:nvSpPr>
      <xdr:spPr>
        <a:xfrm>
          <a:off x="104267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55" name="楕円 354"/>
        <xdr:cNvSpPr/>
      </xdr:nvSpPr>
      <xdr:spPr>
        <a:xfrm>
          <a:off x="104267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91915</xdr:rowOff>
    </xdr:from>
    <xdr:ext cx="469744" cy="259045"/>
    <xdr:sp macro="" textlink="">
      <xdr:nvSpPr>
        <xdr:cNvPr id="356" name="【公営住宅】&#10;一人当たり面積該当値テキスト"/>
        <xdr:cNvSpPr txBox="1"/>
      </xdr:nvSpPr>
      <xdr:spPr>
        <a:xfrm>
          <a:off x="10515600" y="1449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113945</xdr:rowOff>
    </xdr:from>
    <xdr:to>
      <xdr:col>50</xdr:col>
      <xdr:colOff>165100</xdr:colOff>
      <xdr:row>85</xdr:row>
      <xdr:rowOff>44095</xdr:rowOff>
    </xdr:to>
    <xdr:sp macro="" textlink="">
      <xdr:nvSpPr>
        <xdr:cNvPr id="357" name="楕円 356"/>
        <xdr:cNvSpPr/>
      </xdr:nvSpPr>
      <xdr:spPr>
        <a:xfrm>
          <a:off x="9588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164288</xdr:rowOff>
    </xdr:from>
    <xdr:to>
      <xdr:col>55</xdr:col>
      <xdr:colOff>0</xdr:colOff>
      <xdr:row>84</xdr:row>
      <xdr:rowOff>164745</xdr:rowOff>
    </xdr:to>
    <xdr:cxnSp macro="">
      <xdr:nvCxnSpPr>
        <xdr:cNvPr id="358" name="直線コネクタ 357"/>
        <xdr:cNvCxnSpPr/>
      </xdr:nvCxnSpPr>
      <xdr:spPr>
        <a:xfrm flipV="1">
          <a:off x="9639300" y="1456608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114858</xdr:rowOff>
    </xdr:from>
    <xdr:to>
      <xdr:col>46</xdr:col>
      <xdr:colOff>38100</xdr:colOff>
      <xdr:row>85</xdr:row>
      <xdr:rowOff>45008</xdr:rowOff>
    </xdr:to>
    <xdr:sp macro="" textlink="">
      <xdr:nvSpPr>
        <xdr:cNvPr id="359" name="楕円 358"/>
        <xdr:cNvSpPr/>
      </xdr:nvSpPr>
      <xdr:spPr>
        <a:xfrm>
          <a:off x="8699500" y="145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164745</xdr:rowOff>
    </xdr:from>
    <xdr:to>
      <xdr:col>50</xdr:col>
      <xdr:colOff>114300</xdr:colOff>
      <xdr:row>84</xdr:row>
      <xdr:rowOff>165658</xdr:rowOff>
    </xdr:to>
    <xdr:cxnSp macro="">
      <xdr:nvCxnSpPr>
        <xdr:cNvPr id="360" name="直線コネクタ 359"/>
        <xdr:cNvCxnSpPr/>
      </xdr:nvCxnSpPr>
      <xdr:spPr>
        <a:xfrm flipV="1">
          <a:off x="8750300" y="1456654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114402</xdr:rowOff>
    </xdr:from>
    <xdr:to>
      <xdr:col>41</xdr:col>
      <xdr:colOff>101600</xdr:colOff>
      <xdr:row>85</xdr:row>
      <xdr:rowOff>44552</xdr:rowOff>
    </xdr:to>
    <xdr:sp macro="" textlink="">
      <xdr:nvSpPr>
        <xdr:cNvPr id="361" name="楕円 360"/>
        <xdr:cNvSpPr/>
      </xdr:nvSpPr>
      <xdr:spPr>
        <a:xfrm>
          <a:off x="7810500" y="14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165202</xdr:rowOff>
    </xdr:from>
    <xdr:to>
      <xdr:col>45</xdr:col>
      <xdr:colOff>177800</xdr:colOff>
      <xdr:row>84</xdr:row>
      <xdr:rowOff>165658</xdr:rowOff>
    </xdr:to>
    <xdr:cxnSp macro="">
      <xdr:nvCxnSpPr>
        <xdr:cNvPr id="362" name="直線コネクタ 361"/>
        <xdr:cNvCxnSpPr/>
      </xdr:nvCxnSpPr>
      <xdr:spPr>
        <a:xfrm>
          <a:off x="7861300" y="1456700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113945</xdr:rowOff>
    </xdr:from>
    <xdr:to>
      <xdr:col>36</xdr:col>
      <xdr:colOff>165100</xdr:colOff>
      <xdr:row>85</xdr:row>
      <xdr:rowOff>44095</xdr:rowOff>
    </xdr:to>
    <xdr:sp macro="" textlink="">
      <xdr:nvSpPr>
        <xdr:cNvPr id="363" name="楕円 362"/>
        <xdr:cNvSpPr/>
      </xdr:nvSpPr>
      <xdr:spPr>
        <a:xfrm>
          <a:off x="6921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164745</xdr:rowOff>
    </xdr:from>
    <xdr:to>
      <xdr:col>41</xdr:col>
      <xdr:colOff>50800</xdr:colOff>
      <xdr:row>84</xdr:row>
      <xdr:rowOff>165202</xdr:rowOff>
    </xdr:to>
    <xdr:cxnSp macro="">
      <xdr:nvCxnSpPr>
        <xdr:cNvPr id="364" name="直線コネクタ 363"/>
        <xdr:cNvCxnSpPr/>
      </xdr:nvCxnSpPr>
      <xdr:spPr>
        <a:xfrm>
          <a:off x="6972300" y="145665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35222</xdr:rowOff>
    </xdr:from>
    <xdr:ext cx="469744" cy="259045"/>
    <xdr:sp macro="" textlink="">
      <xdr:nvSpPr>
        <xdr:cNvPr id="369" name="n_1mainValue【公営住宅】&#10;一人当たり面積"/>
        <xdr:cNvSpPr txBox="1"/>
      </xdr:nvSpPr>
      <xdr:spPr>
        <a:xfrm>
          <a:off x="93917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36135</xdr:rowOff>
    </xdr:from>
    <xdr:ext cx="469744" cy="259045"/>
    <xdr:sp macro="" textlink="">
      <xdr:nvSpPr>
        <xdr:cNvPr id="370" name="n_2mainValue【公営住宅】&#10;一人当たり面積"/>
        <xdr:cNvSpPr txBox="1"/>
      </xdr:nvSpPr>
      <xdr:spPr>
        <a:xfrm>
          <a:off x="8515427" y="146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35679</xdr:rowOff>
    </xdr:from>
    <xdr:ext cx="469744" cy="259045"/>
    <xdr:sp macro="" textlink="">
      <xdr:nvSpPr>
        <xdr:cNvPr id="371" name="n_3mainValue【公営住宅】&#10;一人当たり面積"/>
        <xdr:cNvSpPr txBox="1"/>
      </xdr:nvSpPr>
      <xdr:spPr>
        <a:xfrm>
          <a:off x="76264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35222</xdr:rowOff>
    </xdr:from>
    <xdr:ext cx="469744" cy="259045"/>
    <xdr:sp macro="" textlink="">
      <xdr:nvSpPr>
        <xdr:cNvPr id="372" name="n_4mainValue【公営住宅】&#10;一人当たり面積"/>
        <xdr:cNvSpPr txBox="1"/>
      </xdr:nvSpPr>
      <xdr:spPr>
        <a:xfrm>
          <a:off x="67374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xdr:cNvCxnSpPr/>
      </xdr:nvCxnSpPr>
      <xdr:spPr>
        <a:xfrm flipV="1">
          <a:off x="4634865" y="1729549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xdr:cNvSpPr txBox="1"/>
      </xdr:nvSpPr>
      <xdr:spPr>
        <a:xfrm>
          <a:off x="4673600" y="17070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xdr:cNvSpPr txBox="1"/>
      </xdr:nvSpPr>
      <xdr:spPr>
        <a:xfrm>
          <a:off x="4673600" y="18331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xdr:cNvSpPr/>
      </xdr:nvSpPr>
      <xdr:spPr>
        <a:xfrm>
          <a:off x="45847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xdr:cNvSpPr/>
      </xdr:nvSpPr>
      <xdr:spPr>
        <a:xfrm>
          <a:off x="3746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xdr:cNvSpPr/>
      </xdr:nvSpPr>
      <xdr:spPr>
        <a:xfrm>
          <a:off x="2857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xdr:cNvSpPr/>
      </xdr:nvSpPr>
      <xdr:spPr>
        <a:xfrm>
          <a:off x="196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xdr:cNvSpPr/>
      </xdr:nvSpPr>
      <xdr:spPr>
        <a:xfrm>
          <a:off x="1079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412" name="楕円 411"/>
        <xdr:cNvSpPr/>
      </xdr:nvSpPr>
      <xdr:spPr>
        <a:xfrm>
          <a:off x="4584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160672</xdr:rowOff>
    </xdr:from>
    <xdr:ext cx="405111" cy="259045"/>
    <xdr:sp macro="" textlink="">
      <xdr:nvSpPr>
        <xdr:cNvPr id="413" name="【港湾・漁港】&#10;有形固定資産減価償却率該当値テキスト"/>
        <xdr:cNvSpPr txBox="1"/>
      </xdr:nvSpPr>
      <xdr:spPr>
        <a:xfrm>
          <a:off x="4673600" y="179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137795</xdr:rowOff>
    </xdr:from>
    <xdr:to>
      <xdr:col>20</xdr:col>
      <xdr:colOff>38100</xdr:colOff>
      <xdr:row>106</xdr:row>
      <xdr:rowOff>67945</xdr:rowOff>
    </xdr:to>
    <xdr:sp macro="" textlink="">
      <xdr:nvSpPr>
        <xdr:cNvPr id="414" name="楕円 413"/>
        <xdr:cNvSpPr/>
      </xdr:nvSpPr>
      <xdr:spPr>
        <a:xfrm>
          <a:off x="3746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17145</xdr:rowOff>
    </xdr:from>
    <xdr:to>
      <xdr:col>24</xdr:col>
      <xdr:colOff>63500</xdr:colOff>
      <xdr:row>106</xdr:row>
      <xdr:rowOff>17145</xdr:rowOff>
    </xdr:to>
    <xdr:cxnSp macro="">
      <xdr:nvCxnSpPr>
        <xdr:cNvPr id="415" name="直線コネクタ 414"/>
        <xdr:cNvCxnSpPr/>
      </xdr:nvCxnSpPr>
      <xdr:spPr>
        <a:xfrm>
          <a:off x="3797300" y="18190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101600</xdr:rowOff>
    </xdr:from>
    <xdr:to>
      <xdr:col>15</xdr:col>
      <xdr:colOff>101600</xdr:colOff>
      <xdr:row>106</xdr:row>
      <xdr:rowOff>31750</xdr:rowOff>
    </xdr:to>
    <xdr:sp macro="" textlink="">
      <xdr:nvSpPr>
        <xdr:cNvPr id="416" name="楕円 415"/>
        <xdr:cNvSpPr/>
      </xdr:nvSpPr>
      <xdr:spPr>
        <a:xfrm>
          <a:off x="2857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152400</xdr:rowOff>
    </xdr:from>
    <xdr:to>
      <xdr:col>19</xdr:col>
      <xdr:colOff>177800</xdr:colOff>
      <xdr:row>106</xdr:row>
      <xdr:rowOff>17145</xdr:rowOff>
    </xdr:to>
    <xdr:cxnSp macro="">
      <xdr:nvCxnSpPr>
        <xdr:cNvPr id="417" name="直線コネクタ 416"/>
        <xdr:cNvCxnSpPr/>
      </xdr:nvCxnSpPr>
      <xdr:spPr>
        <a:xfrm>
          <a:off x="2908300" y="18154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69214</xdr:rowOff>
    </xdr:from>
    <xdr:to>
      <xdr:col>10</xdr:col>
      <xdr:colOff>165100</xdr:colOff>
      <xdr:row>105</xdr:row>
      <xdr:rowOff>170814</xdr:rowOff>
    </xdr:to>
    <xdr:sp macro="" textlink="">
      <xdr:nvSpPr>
        <xdr:cNvPr id="418" name="楕円 417"/>
        <xdr:cNvSpPr/>
      </xdr:nvSpPr>
      <xdr:spPr>
        <a:xfrm>
          <a:off x="196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152400</xdr:rowOff>
    </xdr:to>
    <xdr:cxnSp macro="">
      <xdr:nvCxnSpPr>
        <xdr:cNvPr id="419" name="直線コネクタ 418"/>
        <xdr:cNvCxnSpPr/>
      </xdr:nvCxnSpPr>
      <xdr:spPr>
        <a:xfrm>
          <a:off x="2019300" y="18122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42545</xdr:rowOff>
    </xdr:from>
    <xdr:to>
      <xdr:col>6</xdr:col>
      <xdr:colOff>38100</xdr:colOff>
      <xdr:row>105</xdr:row>
      <xdr:rowOff>144145</xdr:rowOff>
    </xdr:to>
    <xdr:sp macro="" textlink="">
      <xdr:nvSpPr>
        <xdr:cNvPr id="420" name="楕円 419"/>
        <xdr:cNvSpPr/>
      </xdr:nvSpPr>
      <xdr:spPr>
        <a:xfrm>
          <a:off x="1079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93345</xdr:rowOff>
    </xdr:from>
    <xdr:to>
      <xdr:col>10</xdr:col>
      <xdr:colOff>114300</xdr:colOff>
      <xdr:row>105</xdr:row>
      <xdr:rowOff>120014</xdr:rowOff>
    </xdr:to>
    <xdr:cxnSp macro="">
      <xdr:nvCxnSpPr>
        <xdr:cNvPr id="421" name="直線コネクタ 420"/>
        <xdr:cNvCxnSpPr/>
      </xdr:nvCxnSpPr>
      <xdr:spPr>
        <a:xfrm>
          <a:off x="1130300" y="180955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xdr:cNvSpPr txBox="1"/>
      </xdr:nvSpPr>
      <xdr:spPr>
        <a:xfrm>
          <a:off x="3582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xdr:cNvSpPr txBox="1"/>
      </xdr:nvSpPr>
      <xdr:spPr>
        <a:xfrm>
          <a:off x="2705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xdr:cNvSpPr txBox="1"/>
      </xdr:nvSpPr>
      <xdr:spPr>
        <a:xfrm>
          <a:off x="1816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xdr:cNvSpPr txBox="1"/>
      </xdr:nvSpPr>
      <xdr:spPr>
        <a:xfrm>
          <a:off x="927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84472</xdr:rowOff>
    </xdr:from>
    <xdr:ext cx="405111" cy="259045"/>
    <xdr:sp macro="" textlink="">
      <xdr:nvSpPr>
        <xdr:cNvPr id="426" name="n_1mainValue【港湾・漁港】&#10;有形固定資産減価償却率"/>
        <xdr:cNvSpPr txBox="1"/>
      </xdr:nvSpPr>
      <xdr:spPr>
        <a:xfrm>
          <a:off x="3582044" y="1791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48277</xdr:rowOff>
    </xdr:from>
    <xdr:ext cx="405111" cy="259045"/>
    <xdr:sp macro="" textlink="">
      <xdr:nvSpPr>
        <xdr:cNvPr id="427" name="n_2mainValue【港湾・漁港】&#10;有形固定資産減価償却率"/>
        <xdr:cNvSpPr txBox="1"/>
      </xdr:nvSpPr>
      <xdr:spPr>
        <a:xfrm>
          <a:off x="2705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15891</xdr:rowOff>
    </xdr:from>
    <xdr:ext cx="405111" cy="259045"/>
    <xdr:sp macro="" textlink="">
      <xdr:nvSpPr>
        <xdr:cNvPr id="428" name="n_3mainValue【港湾・漁港】&#10;有形固定資産減価償却率"/>
        <xdr:cNvSpPr txBox="1"/>
      </xdr:nvSpPr>
      <xdr:spPr>
        <a:xfrm>
          <a:off x="18167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160672</xdr:rowOff>
    </xdr:from>
    <xdr:ext cx="405111" cy="259045"/>
    <xdr:sp macro="" textlink="">
      <xdr:nvSpPr>
        <xdr:cNvPr id="429" name="n_4mainValue【港湾・漁港】&#10;有形固定資産減価償却率"/>
        <xdr:cNvSpPr txBox="1"/>
      </xdr:nvSpPr>
      <xdr:spPr>
        <a:xfrm>
          <a:off x="927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xdr:cNvCxnSpPr/>
      </xdr:nvCxnSpPr>
      <xdr:spPr>
        <a:xfrm flipV="1">
          <a:off x="10476865" y="17134607"/>
          <a:ext cx="0" cy="1456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xdr:cNvSpPr txBox="1"/>
      </xdr:nvSpPr>
      <xdr:spPr>
        <a:xfrm>
          <a:off x="10515600" y="18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xdr:cNvCxnSpPr/>
      </xdr:nvCxnSpPr>
      <xdr:spPr>
        <a:xfrm>
          <a:off x="10388600" y="1859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xdr:cNvSpPr txBox="1"/>
      </xdr:nvSpPr>
      <xdr:spPr>
        <a:xfrm>
          <a:off x="10515600" y="169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xdr:cNvCxnSpPr/>
      </xdr:nvCxnSpPr>
      <xdr:spPr>
        <a:xfrm>
          <a:off x="10388600" y="171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39488</xdr:rowOff>
    </xdr:from>
    <xdr:ext cx="534377" cy="259045"/>
    <xdr:sp macro="" textlink="">
      <xdr:nvSpPr>
        <xdr:cNvPr id="456" name="【港湾・漁港】&#10;一人当たり有形固定資産（償却資産）額平均値テキスト"/>
        <xdr:cNvSpPr txBox="1"/>
      </xdr:nvSpPr>
      <xdr:spPr>
        <a:xfrm>
          <a:off x="10515600" y="178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xdr:cNvSpPr/>
      </xdr:nvSpPr>
      <xdr:spPr>
        <a:xfrm>
          <a:off x="10426700" y="178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xdr:cNvSpPr/>
      </xdr:nvSpPr>
      <xdr:spPr>
        <a:xfrm>
          <a:off x="9588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xdr:cNvSpPr/>
      </xdr:nvSpPr>
      <xdr:spPr>
        <a:xfrm>
          <a:off x="8699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xdr:cNvSpPr/>
      </xdr:nvSpPr>
      <xdr:spPr>
        <a:xfrm>
          <a:off x="7810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xdr:cNvSpPr/>
      </xdr:nvSpPr>
      <xdr:spPr>
        <a:xfrm>
          <a:off x="6921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63046</xdr:rowOff>
    </xdr:from>
    <xdr:to>
      <xdr:col>55</xdr:col>
      <xdr:colOff>50800</xdr:colOff>
      <xdr:row>103</xdr:row>
      <xdr:rowOff>164646</xdr:rowOff>
    </xdr:to>
    <xdr:sp macro="" textlink="">
      <xdr:nvSpPr>
        <xdr:cNvPr id="467" name="楕円 466"/>
        <xdr:cNvSpPr/>
      </xdr:nvSpPr>
      <xdr:spPr>
        <a:xfrm>
          <a:off x="10426700" y="17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85923</xdr:rowOff>
    </xdr:from>
    <xdr:ext cx="534377" cy="259045"/>
    <xdr:sp macro="" textlink="">
      <xdr:nvSpPr>
        <xdr:cNvPr id="468" name="【港湾・漁港】&#10;一人当たり有形固定資産（償却資産）額該当値テキスト"/>
        <xdr:cNvSpPr txBox="1"/>
      </xdr:nvSpPr>
      <xdr:spPr>
        <a:xfrm>
          <a:off x="10515600" y="17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88329</xdr:rowOff>
    </xdr:from>
    <xdr:to>
      <xdr:col>50</xdr:col>
      <xdr:colOff>165100</xdr:colOff>
      <xdr:row>104</xdr:row>
      <xdr:rowOff>18479</xdr:rowOff>
    </xdr:to>
    <xdr:sp macro="" textlink="">
      <xdr:nvSpPr>
        <xdr:cNvPr id="469" name="楕円 468"/>
        <xdr:cNvSpPr/>
      </xdr:nvSpPr>
      <xdr:spPr>
        <a:xfrm>
          <a:off x="9588500" y="177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113846</xdr:rowOff>
    </xdr:from>
    <xdr:to>
      <xdr:col>55</xdr:col>
      <xdr:colOff>0</xdr:colOff>
      <xdr:row>103</xdr:row>
      <xdr:rowOff>139129</xdr:rowOff>
    </xdr:to>
    <xdr:cxnSp macro="">
      <xdr:nvCxnSpPr>
        <xdr:cNvPr id="470" name="直線コネクタ 469"/>
        <xdr:cNvCxnSpPr/>
      </xdr:nvCxnSpPr>
      <xdr:spPr>
        <a:xfrm flipV="1">
          <a:off x="9639300" y="17773196"/>
          <a:ext cx="8382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85623</xdr:rowOff>
    </xdr:from>
    <xdr:to>
      <xdr:col>46</xdr:col>
      <xdr:colOff>38100</xdr:colOff>
      <xdr:row>104</xdr:row>
      <xdr:rowOff>15773</xdr:rowOff>
    </xdr:to>
    <xdr:sp macro="" textlink="">
      <xdr:nvSpPr>
        <xdr:cNvPr id="471" name="楕円 470"/>
        <xdr:cNvSpPr/>
      </xdr:nvSpPr>
      <xdr:spPr>
        <a:xfrm>
          <a:off x="8699500" y="177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136423</xdr:rowOff>
    </xdr:from>
    <xdr:to>
      <xdr:col>50</xdr:col>
      <xdr:colOff>114300</xdr:colOff>
      <xdr:row>103</xdr:row>
      <xdr:rowOff>139129</xdr:rowOff>
    </xdr:to>
    <xdr:cxnSp macro="">
      <xdr:nvCxnSpPr>
        <xdr:cNvPr id="472" name="直線コネクタ 471"/>
        <xdr:cNvCxnSpPr/>
      </xdr:nvCxnSpPr>
      <xdr:spPr>
        <a:xfrm>
          <a:off x="8750300" y="17795773"/>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87917</xdr:rowOff>
    </xdr:from>
    <xdr:to>
      <xdr:col>41</xdr:col>
      <xdr:colOff>101600</xdr:colOff>
      <xdr:row>104</xdr:row>
      <xdr:rowOff>18067</xdr:rowOff>
    </xdr:to>
    <xdr:sp macro="" textlink="">
      <xdr:nvSpPr>
        <xdr:cNvPr id="473" name="楕円 472"/>
        <xdr:cNvSpPr/>
      </xdr:nvSpPr>
      <xdr:spPr>
        <a:xfrm>
          <a:off x="7810500" y="177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136423</xdr:rowOff>
    </xdr:from>
    <xdr:to>
      <xdr:col>45</xdr:col>
      <xdr:colOff>177800</xdr:colOff>
      <xdr:row>103</xdr:row>
      <xdr:rowOff>138717</xdr:rowOff>
    </xdr:to>
    <xdr:cxnSp macro="">
      <xdr:nvCxnSpPr>
        <xdr:cNvPr id="474" name="直線コネクタ 473"/>
        <xdr:cNvCxnSpPr/>
      </xdr:nvCxnSpPr>
      <xdr:spPr>
        <a:xfrm flipV="1">
          <a:off x="7861300" y="1779577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95735</xdr:rowOff>
    </xdr:from>
    <xdr:to>
      <xdr:col>36</xdr:col>
      <xdr:colOff>165100</xdr:colOff>
      <xdr:row>104</xdr:row>
      <xdr:rowOff>25885</xdr:rowOff>
    </xdr:to>
    <xdr:sp macro="" textlink="">
      <xdr:nvSpPr>
        <xdr:cNvPr id="475" name="楕円 474"/>
        <xdr:cNvSpPr/>
      </xdr:nvSpPr>
      <xdr:spPr>
        <a:xfrm>
          <a:off x="6921500" y="177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138717</xdr:rowOff>
    </xdr:from>
    <xdr:to>
      <xdr:col>41</xdr:col>
      <xdr:colOff>50800</xdr:colOff>
      <xdr:row>103</xdr:row>
      <xdr:rowOff>146535</xdr:rowOff>
    </xdr:to>
    <xdr:cxnSp macro="">
      <xdr:nvCxnSpPr>
        <xdr:cNvPr id="476" name="直線コネクタ 475"/>
        <xdr:cNvCxnSpPr/>
      </xdr:nvCxnSpPr>
      <xdr:spPr>
        <a:xfrm flipV="1">
          <a:off x="6972300" y="1779806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152299</xdr:rowOff>
    </xdr:from>
    <xdr:ext cx="534377" cy="259045"/>
    <xdr:sp macro="" textlink="">
      <xdr:nvSpPr>
        <xdr:cNvPr id="477" name="n_1aveValue【港湾・漁港】&#10;一人当たり有形固定資産（償却資産）額"/>
        <xdr:cNvSpPr txBox="1"/>
      </xdr:nvSpPr>
      <xdr:spPr>
        <a:xfrm>
          <a:off x="9359411" y="179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162000</xdr:rowOff>
    </xdr:from>
    <xdr:ext cx="534377" cy="259045"/>
    <xdr:sp macro="" textlink="">
      <xdr:nvSpPr>
        <xdr:cNvPr id="478" name="n_2aveValue【港湾・漁港】&#10;一人当たり有形固定資産（償却資産）額"/>
        <xdr:cNvSpPr txBox="1"/>
      </xdr:nvSpPr>
      <xdr:spPr>
        <a:xfrm>
          <a:off x="8483111" y="179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165657</xdr:rowOff>
    </xdr:from>
    <xdr:ext cx="534377" cy="259045"/>
    <xdr:sp macro="" textlink="">
      <xdr:nvSpPr>
        <xdr:cNvPr id="479" name="n_3aveValue【港湾・漁港】&#10;一人当たり有形固定資産（償却資産）額"/>
        <xdr:cNvSpPr txBox="1"/>
      </xdr:nvSpPr>
      <xdr:spPr>
        <a:xfrm>
          <a:off x="7594111" y="179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171280</xdr:rowOff>
    </xdr:from>
    <xdr:ext cx="534377" cy="259045"/>
    <xdr:sp macro="" textlink="">
      <xdr:nvSpPr>
        <xdr:cNvPr id="480" name="n_4aveValue【港湾・漁港】&#10;一人当たり有形固定資産（償却資産）額"/>
        <xdr:cNvSpPr txBox="1"/>
      </xdr:nvSpPr>
      <xdr:spPr>
        <a:xfrm>
          <a:off x="6705111" y="18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35006</xdr:rowOff>
    </xdr:from>
    <xdr:ext cx="534377" cy="259045"/>
    <xdr:sp macro="" textlink="">
      <xdr:nvSpPr>
        <xdr:cNvPr id="481" name="n_1mainValue【港湾・漁港】&#10;一人当たり有形固定資産（償却資産）額"/>
        <xdr:cNvSpPr txBox="1"/>
      </xdr:nvSpPr>
      <xdr:spPr>
        <a:xfrm>
          <a:off x="9359411" y="1752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32300</xdr:rowOff>
    </xdr:from>
    <xdr:ext cx="534377" cy="259045"/>
    <xdr:sp macro="" textlink="">
      <xdr:nvSpPr>
        <xdr:cNvPr id="482" name="n_2mainValue【港湾・漁港】&#10;一人当たり有形固定資産（償却資産）額"/>
        <xdr:cNvSpPr txBox="1"/>
      </xdr:nvSpPr>
      <xdr:spPr>
        <a:xfrm>
          <a:off x="8483111" y="175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34594</xdr:rowOff>
    </xdr:from>
    <xdr:ext cx="534377" cy="259045"/>
    <xdr:sp macro="" textlink="">
      <xdr:nvSpPr>
        <xdr:cNvPr id="483" name="n_3mainValue【港湾・漁港】&#10;一人当たり有形固定資産（償却資産）額"/>
        <xdr:cNvSpPr txBox="1"/>
      </xdr:nvSpPr>
      <xdr:spPr>
        <a:xfrm>
          <a:off x="7594111" y="175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42412</xdr:rowOff>
    </xdr:from>
    <xdr:ext cx="534377" cy="259045"/>
    <xdr:sp macro="" textlink="">
      <xdr:nvSpPr>
        <xdr:cNvPr id="484" name="n_4mainValue【港湾・漁港】&#10;一人当たり有形固定資産（償却資産）額"/>
        <xdr:cNvSpPr txBox="1"/>
      </xdr:nvSpPr>
      <xdr:spPr>
        <a:xfrm>
          <a:off x="6705111" y="175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xdr:cNvCxnSpPr/>
      </xdr:nvCxnSpPr>
      <xdr:spPr>
        <a:xfrm flipV="1">
          <a:off x="16318864" y="5619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xdr:cNvSpPr txBox="1"/>
      </xdr:nvSpPr>
      <xdr:spPr>
        <a:xfrm>
          <a:off x="16357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xdr:cNvCxnSpPr/>
      </xdr:nvCxnSpPr>
      <xdr:spPr>
        <a:xfrm>
          <a:off x="16230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xdr:cNvSpPr/>
      </xdr:nvSpPr>
      <xdr:spPr>
        <a:xfrm>
          <a:off x="14541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xdr:cNvSpPr/>
      </xdr:nvSpPr>
      <xdr:spPr>
        <a:xfrm>
          <a:off x="13652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525" name="楕円 524"/>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526" name="【認定こども園・幼稚園・保育所】&#10;有形固定資産減価償却率該当値テキスト"/>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527" name="楕円 526"/>
        <xdr:cNvSpPr/>
      </xdr:nvSpPr>
      <xdr:spPr>
        <a:xfrm>
          <a:off x="1543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137160</xdr:rowOff>
    </xdr:to>
    <xdr:cxnSp macro="">
      <xdr:nvCxnSpPr>
        <xdr:cNvPr id="528" name="直線コネクタ 527"/>
        <xdr:cNvCxnSpPr/>
      </xdr:nvCxnSpPr>
      <xdr:spPr>
        <a:xfrm>
          <a:off x="15481300" y="6096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109220</xdr:rowOff>
    </xdr:from>
    <xdr:to>
      <xdr:col>76</xdr:col>
      <xdr:colOff>165100</xdr:colOff>
      <xdr:row>35</xdr:row>
      <xdr:rowOff>39370</xdr:rowOff>
    </xdr:to>
    <xdr:sp macro="" textlink="">
      <xdr:nvSpPr>
        <xdr:cNvPr id="529" name="楕円 528"/>
        <xdr:cNvSpPr/>
      </xdr:nvSpPr>
      <xdr:spPr>
        <a:xfrm>
          <a:off x="14541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160020</xdr:rowOff>
    </xdr:from>
    <xdr:to>
      <xdr:col>81</xdr:col>
      <xdr:colOff>50800</xdr:colOff>
      <xdr:row>35</xdr:row>
      <xdr:rowOff>95250</xdr:rowOff>
    </xdr:to>
    <xdr:cxnSp macro="">
      <xdr:nvCxnSpPr>
        <xdr:cNvPr id="530" name="直線コネクタ 529"/>
        <xdr:cNvCxnSpPr/>
      </xdr:nvCxnSpPr>
      <xdr:spPr>
        <a:xfrm>
          <a:off x="14592300" y="5989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93980</xdr:rowOff>
    </xdr:from>
    <xdr:to>
      <xdr:col>72</xdr:col>
      <xdr:colOff>38100</xdr:colOff>
      <xdr:row>35</xdr:row>
      <xdr:rowOff>24130</xdr:rowOff>
    </xdr:to>
    <xdr:sp macro="" textlink="">
      <xdr:nvSpPr>
        <xdr:cNvPr id="531" name="楕円 530"/>
        <xdr:cNvSpPr/>
      </xdr:nvSpPr>
      <xdr:spPr>
        <a:xfrm>
          <a:off x="1365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34</xdr:row>
      <xdr:rowOff>160020</xdr:rowOff>
    </xdr:to>
    <xdr:cxnSp macro="">
      <xdr:nvCxnSpPr>
        <xdr:cNvPr id="532" name="直線コネクタ 531"/>
        <xdr:cNvCxnSpPr/>
      </xdr:nvCxnSpPr>
      <xdr:spPr>
        <a:xfrm>
          <a:off x="13703300" y="5974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55880</xdr:rowOff>
    </xdr:from>
    <xdr:to>
      <xdr:col>67</xdr:col>
      <xdr:colOff>101600</xdr:colOff>
      <xdr:row>34</xdr:row>
      <xdr:rowOff>157480</xdr:rowOff>
    </xdr:to>
    <xdr:sp macro="" textlink="">
      <xdr:nvSpPr>
        <xdr:cNvPr id="533" name="楕円 532"/>
        <xdr:cNvSpPr/>
      </xdr:nvSpPr>
      <xdr:spPr>
        <a:xfrm>
          <a:off x="12763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106680</xdr:rowOff>
    </xdr:from>
    <xdr:to>
      <xdr:col>71</xdr:col>
      <xdr:colOff>177800</xdr:colOff>
      <xdr:row>34</xdr:row>
      <xdr:rowOff>144780</xdr:rowOff>
    </xdr:to>
    <xdr:cxnSp macro="">
      <xdr:nvCxnSpPr>
        <xdr:cNvPr id="534" name="直線コネクタ 533"/>
        <xdr:cNvCxnSpPr/>
      </xdr:nvCxnSpPr>
      <xdr:spPr>
        <a:xfrm>
          <a:off x="12814300" y="5935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36" name="n_2aveValue【認定こども園・幼稚園・保育所】&#10;有形固定資産減価償却率"/>
        <xdr:cNvSpPr txBox="1"/>
      </xdr:nvSpPr>
      <xdr:spPr>
        <a:xfrm>
          <a:off x="14389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37" name="n_3aveValue【認定こども園・幼稚園・保育所】&#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38" name="n_4aveValue【認定こども園・幼稚園・保育所】&#10;有形固定資産減価償却率"/>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539" name="n_1mainValue【認定こども園・幼稚園・保育所】&#10;有形固定資産減価償却率"/>
        <xdr:cNvSpPr txBox="1"/>
      </xdr:nvSpPr>
      <xdr:spPr>
        <a:xfrm>
          <a:off x="15266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55897</xdr:rowOff>
    </xdr:from>
    <xdr:ext cx="405111" cy="259045"/>
    <xdr:sp macro="" textlink="">
      <xdr:nvSpPr>
        <xdr:cNvPr id="540" name="n_2mainValue【認定こども園・幼稚園・保育所】&#10;有形固定資産減価償却率"/>
        <xdr:cNvSpPr txBox="1"/>
      </xdr:nvSpPr>
      <xdr:spPr>
        <a:xfrm>
          <a:off x="14389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40657</xdr:rowOff>
    </xdr:from>
    <xdr:ext cx="405111" cy="259045"/>
    <xdr:sp macro="" textlink="">
      <xdr:nvSpPr>
        <xdr:cNvPr id="541" name="n_3mainValue【認定こども園・幼稚園・保育所】&#10;有形固定資産減価償却率"/>
        <xdr:cNvSpPr txBox="1"/>
      </xdr:nvSpPr>
      <xdr:spPr>
        <a:xfrm>
          <a:off x="13500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2557</xdr:rowOff>
    </xdr:from>
    <xdr:ext cx="405111" cy="259045"/>
    <xdr:sp macro="" textlink="">
      <xdr:nvSpPr>
        <xdr:cNvPr id="542" name="n_4mainValue【認定こども園・幼稚園・保育所】&#10;有形固定資産減価償却率"/>
        <xdr:cNvSpPr txBox="1"/>
      </xdr:nvSpPr>
      <xdr:spPr>
        <a:xfrm>
          <a:off x="12611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xdr:cNvCxnSpPr/>
      </xdr:nvCxnSpPr>
      <xdr:spPr>
        <a:xfrm flipV="1">
          <a:off x="22160864" y="56061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xdr:cNvSpPr txBox="1"/>
      </xdr:nvSpPr>
      <xdr:spPr>
        <a:xfrm>
          <a:off x="22199600" y="5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xdr:cNvCxnSpPr/>
      </xdr:nvCxnSpPr>
      <xdr:spPr>
        <a:xfrm>
          <a:off x="22072600" y="560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573" name="【認定こども園・幼稚園・保育所】&#10;一人当たり面積平均値テキスト"/>
        <xdr:cNvSpPr txBox="1"/>
      </xdr:nvSpPr>
      <xdr:spPr>
        <a:xfrm>
          <a:off x="22199600" y="671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xdr:cNvSpPr/>
      </xdr:nvSpPr>
      <xdr:spPr>
        <a:xfrm>
          <a:off x="221107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xdr:cNvSpPr/>
      </xdr:nvSpPr>
      <xdr:spPr>
        <a:xfrm>
          <a:off x="21272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xdr:cNvSpPr/>
      </xdr:nvSpPr>
      <xdr:spPr>
        <a:xfrm>
          <a:off x="19494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xdr:cNvSpPr/>
      </xdr:nvSpPr>
      <xdr:spPr>
        <a:xfrm>
          <a:off x="18605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49893</xdr:rowOff>
    </xdr:from>
    <xdr:to>
      <xdr:col>116</xdr:col>
      <xdr:colOff>114300</xdr:colOff>
      <xdr:row>41</xdr:row>
      <xdr:rowOff>151493</xdr:rowOff>
    </xdr:to>
    <xdr:sp macro="" textlink="">
      <xdr:nvSpPr>
        <xdr:cNvPr id="584" name="楕円 583"/>
        <xdr:cNvSpPr/>
      </xdr:nvSpPr>
      <xdr:spPr>
        <a:xfrm>
          <a:off x="22110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136270</xdr:rowOff>
    </xdr:from>
    <xdr:ext cx="469744" cy="259045"/>
    <xdr:sp macro="" textlink="">
      <xdr:nvSpPr>
        <xdr:cNvPr id="585" name="【認定こども園・幼稚園・保育所】&#10;一人当たり面積該当値テキスト"/>
        <xdr:cNvSpPr txBox="1"/>
      </xdr:nvSpPr>
      <xdr:spPr>
        <a:xfrm>
          <a:off x="22199600" y="69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86" name="楕円 585"/>
        <xdr:cNvSpPr/>
      </xdr:nvSpPr>
      <xdr:spPr>
        <a:xfrm>
          <a:off x="21272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100693</xdr:rowOff>
    </xdr:to>
    <xdr:cxnSp macro="">
      <xdr:nvCxnSpPr>
        <xdr:cNvPr id="587" name="直線コネクタ 586"/>
        <xdr:cNvCxnSpPr/>
      </xdr:nvCxnSpPr>
      <xdr:spPr>
        <a:xfrm>
          <a:off x="21323300" y="7119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88" name="楕円 587"/>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589" name="直線コネクタ 588"/>
        <xdr:cNvCxnSpPr/>
      </xdr:nvCxnSpPr>
      <xdr:spPr>
        <a:xfrm>
          <a:off x="20434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39007</xdr:rowOff>
    </xdr:from>
    <xdr:to>
      <xdr:col>102</xdr:col>
      <xdr:colOff>165100</xdr:colOff>
      <xdr:row>41</xdr:row>
      <xdr:rowOff>140607</xdr:rowOff>
    </xdr:to>
    <xdr:sp macro="" textlink="">
      <xdr:nvSpPr>
        <xdr:cNvPr id="590" name="楕円 589"/>
        <xdr:cNvSpPr/>
      </xdr:nvSpPr>
      <xdr:spPr>
        <a:xfrm>
          <a:off x="19494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89807</xdr:rowOff>
    </xdr:from>
    <xdr:to>
      <xdr:col>107</xdr:col>
      <xdr:colOff>50800</xdr:colOff>
      <xdr:row>41</xdr:row>
      <xdr:rowOff>89807</xdr:rowOff>
    </xdr:to>
    <xdr:cxnSp macro="">
      <xdr:nvCxnSpPr>
        <xdr:cNvPr id="591" name="直線コネクタ 590"/>
        <xdr:cNvCxnSpPr/>
      </xdr:nvCxnSpPr>
      <xdr:spPr>
        <a:xfrm>
          <a:off x="19545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39007</xdr:rowOff>
    </xdr:from>
    <xdr:to>
      <xdr:col>98</xdr:col>
      <xdr:colOff>38100</xdr:colOff>
      <xdr:row>41</xdr:row>
      <xdr:rowOff>140607</xdr:rowOff>
    </xdr:to>
    <xdr:sp macro="" textlink="">
      <xdr:nvSpPr>
        <xdr:cNvPr id="592" name="楕円 591"/>
        <xdr:cNvSpPr/>
      </xdr:nvSpPr>
      <xdr:spPr>
        <a:xfrm>
          <a:off x="18605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89807</xdr:rowOff>
    </xdr:from>
    <xdr:to>
      <xdr:col>102</xdr:col>
      <xdr:colOff>114300</xdr:colOff>
      <xdr:row>41</xdr:row>
      <xdr:rowOff>89807</xdr:rowOff>
    </xdr:to>
    <xdr:cxnSp macro="">
      <xdr:nvCxnSpPr>
        <xdr:cNvPr id="593" name="直線コネクタ 592"/>
        <xdr:cNvCxnSpPr/>
      </xdr:nvCxnSpPr>
      <xdr:spPr>
        <a:xfrm>
          <a:off x="18656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94" name="n_1aveValue【認定こども園・幼稚園・保育所】&#10;一人当たり面積"/>
        <xdr:cNvSpPr txBox="1"/>
      </xdr:nvSpPr>
      <xdr:spPr>
        <a:xfrm>
          <a:off x="21075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5" name="n_2aveValue【認定こども園・幼稚園・保育所】&#10;一人当たり面積"/>
        <xdr:cNvSpPr txBox="1"/>
      </xdr:nvSpPr>
      <xdr:spPr>
        <a:xfrm>
          <a:off x="20199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96" name="n_3aveValue【認定こども園・幼稚園・保育所】&#10;一人当たり面積"/>
        <xdr:cNvSpPr txBox="1"/>
      </xdr:nvSpPr>
      <xdr:spPr>
        <a:xfrm>
          <a:off x="19310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97" name="n_4aveValue【認定こども園・幼稚園・保育所】&#10;一人当たり面積"/>
        <xdr:cNvSpPr txBox="1"/>
      </xdr:nvSpPr>
      <xdr:spPr>
        <a:xfrm>
          <a:off x="18421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598" name="n_1mainValue【認定こども園・幼稚園・保育所】&#10;一人当たり面積"/>
        <xdr:cNvSpPr txBox="1"/>
      </xdr:nvSpPr>
      <xdr:spPr>
        <a:xfrm>
          <a:off x="21075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99" name="n_2mainValue【認定こども園・幼稚園・保育所】&#10;一人当たり面積"/>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131734</xdr:rowOff>
    </xdr:from>
    <xdr:ext cx="469744" cy="259045"/>
    <xdr:sp macro="" textlink="">
      <xdr:nvSpPr>
        <xdr:cNvPr id="600" name="n_3mainValue【認定こども園・幼稚園・保育所】&#10;一人当たり面積"/>
        <xdr:cNvSpPr txBox="1"/>
      </xdr:nvSpPr>
      <xdr:spPr>
        <a:xfrm>
          <a:off x="19310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131734</xdr:rowOff>
    </xdr:from>
    <xdr:ext cx="469744" cy="259045"/>
    <xdr:sp macro="" textlink="">
      <xdr:nvSpPr>
        <xdr:cNvPr id="601" name="n_4mainValue【認定こども園・幼稚園・保育所】&#10;一人当たり面積"/>
        <xdr:cNvSpPr txBox="1"/>
      </xdr:nvSpPr>
      <xdr:spPr>
        <a:xfrm>
          <a:off x="18421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xdr:cNvCxnSpPr/>
      </xdr:nvCxnSpPr>
      <xdr:spPr>
        <a:xfrm flipV="1">
          <a:off x="16318864" y="972464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9" name="【学校施設】&#10;有形固定資産減価償却率平均値テキスト"/>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xdr:cNvSpPr/>
      </xdr:nvSpPr>
      <xdr:spPr>
        <a:xfrm>
          <a:off x="15430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70358</xdr:rowOff>
    </xdr:from>
    <xdr:to>
      <xdr:col>85</xdr:col>
      <xdr:colOff>177800</xdr:colOff>
      <xdr:row>60</xdr:row>
      <xdr:rowOff>508</xdr:rowOff>
    </xdr:to>
    <xdr:sp macro="" textlink="">
      <xdr:nvSpPr>
        <xdr:cNvPr id="640" name="楕円 639"/>
        <xdr:cNvSpPr/>
      </xdr:nvSpPr>
      <xdr:spPr>
        <a:xfrm>
          <a:off x="16268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93235</xdr:rowOff>
    </xdr:from>
    <xdr:ext cx="405111" cy="259045"/>
    <xdr:sp macro="" textlink="">
      <xdr:nvSpPr>
        <xdr:cNvPr id="641" name="【学校施設】&#10;有形固定資産減価償却率該当値テキスト"/>
        <xdr:cNvSpPr txBox="1"/>
      </xdr:nvSpPr>
      <xdr:spPr>
        <a:xfrm>
          <a:off x="16357600"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61214</xdr:rowOff>
    </xdr:from>
    <xdr:to>
      <xdr:col>81</xdr:col>
      <xdr:colOff>101600</xdr:colOff>
      <xdr:row>59</xdr:row>
      <xdr:rowOff>162814</xdr:rowOff>
    </xdr:to>
    <xdr:sp macro="" textlink="">
      <xdr:nvSpPr>
        <xdr:cNvPr id="642" name="楕円 641"/>
        <xdr:cNvSpPr/>
      </xdr:nvSpPr>
      <xdr:spPr>
        <a:xfrm>
          <a:off x="15430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112014</xdr:rowOff>
    </xdr:from>
    <xdr:to>
      <xdr:col>85</xdr:col>
      <xdr:colOff>127000</xdr:colOff>
      <xdr:row>59</xdr:row>
      <xdr:rowOff>121158</xdr:rowOff>
    </xdr:to>
    <xdr:cxnSp macro="">
      <xdr:nvCxnSpPr>
        <xdr:cNvPr id="643" name="直線コネクタ 642"/>
        <xdr:cNvCxnSpPr/>
      </xdr:nvCxnSpPr>
      <xdr:spPr>
        <a:xfrm>
          <a:off x="15481300" y="102275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47498</xdr:rowOff>
    </xdr:from>
    <xdr:to>
      <xdr:col>76</xdr:col>
      <xdr:colOff>165100</xdr:colOff>
      <xdr:row>59</xdr:row>
      <xdr:rowOff>149098</xdr:rowOff>
    </xdr:to>
    <xdr:sp macro="" textlink="">
      <xdr:nvSpPr>
        <xdr:cNvPr id="644" name="楕円 643"/>
        <xdr:cNvSpPr/>
      </xdr:nvSpPr>
      <xdr:spPr>
        <a:xfrm>
          <a:off x="14541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98298</xdr:rowOff>
    </xdr:from>
    <xdr:to>
      <xdr:col>81</xdr:col>
      <xdr:colOff>50800</xdr:colOff>
      <xdr:row>59</xdr:row>
      <xdr:rowOff>112014</xdr:rowOff>
    </xdr:to>
    <xdr:cxnSp macro="">
      <xdr:nvCxnSpPr>
        <xdr:cNvPr id="645" name="直線コネクタ 644"/>
        <xdr:cNvCxnSpPr/>
      </xdr:nvCxnSpPr>
      <xdr:spPr>
        <a:xfrm>
          <a:off x="14592300" y="102138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38354</xdr:rowOff>
    </xdr:from>
    <xdr:to>
      <xdr:col>72</xdr:col>
      <xdr:colOff>38100</xdr:colOff>
      <xdr:row>59</xdr:row>
      <xdr:rowOff>139954</xdr:rowOff>
    </xdr:to>
    <xdr:sp macro="" textlink="">
      <xdr:nvSpPr>
        <xdr:cNvPr id="646" name="楕円 645"/>
        <xdr:cNvSpPr/>
      </xdr:nvSpPr>
      <xdr:spPr>
        <a:xfrm>
          <a:off x="13652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89154</xdr:rowOff>
    </xdr:from>
    <xdr:to>
      <xdr:col>76</xdr:col>
      <xdr:colOff>114300</xdr:colOff>
      <xdr:row>59</xdr:row>
      <xdr:rowOff>98298</xdr:rowOff>
    </xdr:to>
    <xdr:cxnSp macro="">
      <xdr:nvCxnSpPr>
        <xdr:cNvPr id="647" name="直線コネクタ 646"/>
        <xdr:cNvCxnSpPr/>
      </xdr:nvCxnSpPr>
      <xdr:spPr>
        <a:xfrm>
          <a:off x="13703300" y="1020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38354</xdr:rowOff>
    </xdr:from>
    <xdr:to>
      <xdr:col>67</xdr:col>
      <xdr:colOff>101600</xdr:colOff>
      <xdr:row>59</xdr:row>
      <xdr:rowOff>139954</xdr:rowOff>
    </xdr:to>
    <xdr:sp macro="" textlink="">
      <xdr:nvSpPr>
        <xdr:cNvPr id="648" name="楕円 647"/>
        <xdr:cNvSpPr/>
      </xdr:nvSpPr>
      <xdr:spPr>
        <a:xfrm>
          <a:off x="12763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89154</xdr:rowOff>
    </xdr:from>
    <xdr:to>
      <xdr:col>71</xdr:col>
      <xdr:colOff>177800</xdr:colOff>
      <xdr:row>59</xdr:row>
      <xdr:rowOff>89154</xdr:rowOff>
    </xdr:to>
    <xdr:cxnSp macro="">
      <xdr:nvCxnSpPr>
        <xdr:cNvPr id="649" name="直線コネクタ 648"/>
        <xdr:cNvCxnSpPr/>
      </xdr:nvCxnSpPr>
      <xdr:spPr>
        <a:xfrm>
          <a:off x="12814300" y="10204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50" name="n_1aveValue【学校施設】&#10;有形固定資産減価償却率"/>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51" name="n_2aveValue【学校施設】&#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52" name="n_3ave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7891</xdr:rowOff>
    </xdr:from>
    <xdr:ext cx="405111" cy="259045"/>
    <xdr:sp macro="" textlink="">
      <xdr:nvSpPr>
        <xdr:cNvPr id="654" name="n_1mainValue【学校施設】&#10;有形固定資産減価償却率"/>
        <xdr:cNvSpPr txBox="1"/>
      </xdr:nvSpPr>
      <xdr:spPr>
        <a:xfrm>
          <a:off x="15266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165625</xdr:rowOff>
    </xdr:from>
    <xdr:ext cx="405111" cy="259045"/>
    <xdr:sp macro="" textlink="">
      <xdr:nvSpPr>
        <xdr:cNvPr id="655" name="n_2mainValue【学校施設】&#10;有形固定資産減価償却率"/>
        <xdr:cNvSpPr txBox="1"/>
      </xdr:nvSpPr>
      <xdr:spPr>
        <a:xfrm>
          <a:off x="14389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156481</xdr:rowOff>
    </xdr:from>
    <xdr:ext cx="405111" cy="259045"/>
    <xdr:sp macro="" textlink="">
      <xdr:nvSpPr>
        <xdr:cNvPr id="656" name="n_3mainValue【学校施設】&#10;有形固定資産減価償却率"/>
        <xdr:cNvSpPr txBox="1"/>
      </xdr:nvSpPr>
      <xdr:spPr>
        <a:xfrm>
          <a:off x="13500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156481</xdr:rowOff>
    </xdr:from>
    <xdr:ext cx="405111" cy="259045"/>
    <xdr:sp macro="" textlink="">
      <xdr:nvSpPr>
        <xdr:cNvPr id="657" name="n_4mainValue【学校施設】&#10;有形固定資産減価償却率"/>
        <xdr:cNvSpPr txBox="1"/>
      </xdr:nvSpPr>
      <xdr:spPr>
        <a:xfrm>
          <a:off x="12611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xdr:cNvCxnSpPr/>
      </xdr:nvCxnSpPr>
      <xdr:spPr>
        <a:xfrm flipV="1">
          <a:off x="22160864" y="9461863"/>
          <a:ext cx="0" cy="158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xdr:cNvSpPr txBox="1"/>
      </xdr:nvSpPr>
      <xdr:spPr>
        <a:xfrm>
          <a:off x="22199600" y="9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xdr:cNvCxnSpPr/>
      </xdr:nvCxnSpPr>
      <xdr:spPr>
        <a:xfrm>
          <a:off x="22072600" y="946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xdr:cNvSpPr txBox="1"/>
      </xdr:nvSpPr>
      <xdr:spPr>
        <a:xfrm>
          <a:off x="22199600" y="1056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xdr:cNvSpPr/>
      </xdr:nvSpPr>
      <xdr:spPr>
        <a:xfrm>
          <a:off x="22110700" y="1071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xdr:cNvSpPr/>
      </xdr:nvSpPr>
      <xdr:spPr>
        <a:xfrm>
          <a:off x="21272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xdr:cNvSpPr/>
      </xdr:nvSpPr>
      <xdr:spPr>
        <a:xfrm>
          <a:off x="18605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700" name="楕円 699"/>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163484</xdr:rowOff>
    </xdr:from>
    <xdr:ext cx="469744" cy="259045"/>
    <xdr:sp macro="" textlink="">
      <xdr:nvSpPr>
        <xdr:cNvPr id="701" name="【学校施設】&#10;一人当たり面積該当値テキスト"/>
        <xdr:cNvSpPr txBox="1"/>
      </xdr:nvSpPr>
      <xdr:spPr>
        <a:xfrm>
          <a:off x="22199600" y="107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92347</xdr:rowOff>
    </xdr:from>
    <xdr:to>
      <xdr:col>112</xdr:col>
      <xdr:colOff>38100</xdr:colOff>
      <xdr:row>64</xdr:row>
      <xdr:rowOff>22497</xdr:rowOff>
    </xdr:to>
    <xdr:sp macro="" textlink="">
      <xdr:nvSpPr>
        <xdr:cNvPr id="702" name="楕円 701"/>
        <xdr:cNvSpPr/>
      </xdr:nvSpPr>
      <xdr:spPr>
        <a:xfrm>
          <a:off x="21272500" y="108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143147</xdr:rowOff>
    </xdr:to>
    <xdr:cxnSp macro="">
      <xdr:nvCxnSpPr>
        <xdr:cNvPr id="703" name="直線コネクタ 702"/>
        <xdr:cNvCxnSpPr/>
      </xdr:nvCxnSpPr>
      <xdr:spPr>
        <a:xfrm flipV="1">
          <a:off x="21323300" y="1092925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93435</xdr:rowOff>
    </xdr:from>
    <xdr:to>
      <xdr:col>107</xdr:col>
      <xdr:colOff>101600</xdr:colOff>
      <xdr:row>64</xdr:row>
      <xdr:rowOff>23585</xdr:rowOff>
    </xdr:to>
    <xdr:sp macro="" textlink="">
      <xdr:nvSpPr>
        <xdr:cNvPr id="704" name="楕円 703"/>
        <xdr:cNvSpPr/>
      </xdr:nvSpPr>
      <xdr:spPr>
        <a:xfrm>
          <a:off x="20383500" y="108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143147</xdr:rowOff>
    </xdr:from>
    <xdr:to>
      <xdr:col>111</xdr:col>
      <xdr:colOff>177800</xdr:colOff>
      <xdr:row>63</xdr:row>
      <xdr:rowOff>144235</xdr:rowOff>
    </xdr:to>
    <xdr:cxnSp macro="">
      <xdr:nvCxnSpPr>
        <xdr:cNvPr id="705" name="直線コネクタ 704"/>
        <xdr:cNvCxnSpPr/>
      </xdr:nvCxnSpPr>
      <xdr:spPr>
        <a:xfrm flipV="1">
          <a:off x="20434300" y="1094449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89081</xdr:rowOff>
    </xdr:from>
    <xdr:to>
      <xdr:col>102</xdr:col>
      <xdr:colOff>165100</xdr:colOff>
      <xdr:row>64</xdr:row>
      <xdr:rowOff>19231</xdr:rowOff>
    </xdr:to>
    <xdr:sp macro="" textlink="">
      <xdr:nvSpPr>
        <xdr:cNvPr id="706" name="楕円 705"/>
        <xdr:cNvSpPr/>
      </xdr:nvSpPr>
      <xdr:spPr>
        <a:xfrm>
          <a:off x="19494500" y="108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139881</xdr:rowOff>
    </xdr:from>
    <xdr:to>
      <xdr:col>107</xdr:col>
      <xdr:colOff>50800</xdr:colOff>
      <xdr:row>63</xdr:row>
      <xdr:rowOff>144235</xdr:rowOff>
    </xdr:to>
    <xdr:cxnSp macro="">
      <xdr:nvCxnSpPr>
        <xdr:cNvPr id="707" name="直線コネクタ 706"/>
        <xdr:cNvCxnSpPr/>
      </xdr:nvCxnSpPr>
      <xdr:spPr>
        <a:xfrm>
          <a:off x="19545300" y="10941231"/>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92347</xdr:rowOff>
    </xdr:from>
    <xdr:to>
      <xdr:col>98</xdr:col>
      <xdr:colOff>38100</xdr:colOff>
      <xdr:row>64</xdr:row>
      <xdr:rowOff>22497</xdr:rowOff>
    </xdr:to>
    <xdr:sp macro="" textlink="">
      <xdr:nvSpPr>
        <xdr:cNvPr id="708" name="楕円 707"/>
        <xdr:cNvSpPr/>
      </xdr:nvSpPr>
      <xdr:spPr>
        <a:xfrm>
          <a:off x="18605500" y="108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139881</xdr:rowOff>
    </xdr:from>
    <xdr:to>
      <xdr:col>102</xdr:col>
      <xdr:colOff>114300</xdr:colOff>
      <xdr:row>63</xdr:row>
      <xdr:rowOff>143147</xdr:rowOff>
    </xdr:to>
    <xdr:cxnSp macro="">
      <xdr:nvCxnSpPr>
        <xdr:cNvPr id="709" name="直線コネクタ 708"/>
        <xdr:cNvCxnSpPr/>
      </xdr:nvCxnSpPr>
      <xdr:spPr>
        <a:xfrm flipV="1">
          <a:off x="18656300" y="109412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xdr:cNvSpPr txBox="1"/>
      </xdr:nvSpPr>
      <xdr:spPr>
        <a:xfrm>
          <a:off x="210757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xdr:cNvSpPr txBox="1"/>
      </xdr:nvSpPr>
      <xdr:spPr>
        <a:xfrm>
          <a:off x="18421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13624</xdr:rowOff>
    </xdr:from>
    <xdr:ext cx="469744" cy="259045"/>
    <xdr:sp macro="" textlink="">
      <xdr:nvSpPr>
        <xdr:cNvPr id="714" name="n_1mainValue【学校施設】&#10;一人当たり面積"/>
        <xdr:cNvSpPr txBox="1"/>
      </xdr:nvSpPr>
      <xdr:spPr>
        <a:xfrm>
          <a:off x="21075727"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14712</xdr:rowOff>
    </xdr:from>
    <xdr:ext cx="469744" cy="259045"/>
    <xdr:sp macro="" textlink="">
      <xdr:nvSpPr>
        <xdr:cNvPr id="715" name="n_2mainValue【学校施設】&#10;一人当たり面積"/>
        <xdr:cNvSpPr txBox="1"/>
      </xdr:nvSpPr>
      <xdr:spPr>
        <a:xfrm>
          <a:off x="20199427" y="1098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10358</xdr:rowOff>
    </xdr:from>
    <xdr:ext cx="469744" cy="259045"/>
    <xdr:sp macro="" textlink="">
      <xdr:nvSpPr>
        <xdr:cNvPr id="716" name="n_3mainValue【学校施設】&#10;一人当たり面積"/>
        <xdr:cNvSpPr txBox="1"/>
      </xdr:nvSpPr>
      <xdr:spPr>
        <a:xfrm>
          <a:off x="19310427" y="109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13624</xdr:rowOff>
    </xdr:from>
    <xdr:ext cx="469744" cy="259045"/>
    <xdr:sp macro="" textlink="">
      <xdr:nvSpPr>
        <xdr:cNvPr id="717" name="n_4mainValue【学校施設】&#10;一人当たり面積"/>
        <xdr:cNvSpPr txBox="1"/>
      </xdr:nvSpPr>
      <xdr:spPr>
        <a:xfrm>
          <a:off x="18421427"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がありますが、これは、横浜北西線など近年整備した道路の取得価格が全体に占める割合が大きいことによるものです。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本市では、施設の老朽化の進行に対しては、「公共施設管理基本方針」や、施設ごとの「保全・更新計画」に沿って、長寿命化を基本とした計画的かつ効果的な保全更新を着実に進めています。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また、公共施設が提供する機能・サービスの持続的な維持・向上のため、施設の規模・数量、質、保全更新コスト等の適正化を進めていきます。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xdr:cNvCxnSpPr/>
      </xdr:nvCxnSpPr>
      <xdr:spPr>
        <a:xfrm flipV="1">
          <a:off x="4634865" y="59207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xdr:cNvSpPr txBox="1"/>
      </xdr:nvSpPr>
      <xdr:spPr>
        <a:xfrm>
          <a:off x="4673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xdr:cNvCxnSpPr/>
      </xdr:nvCxnSpPr>
      <xdr:spPr>
        <a:xfrm>
          <a:off x="4546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xdr:cNvSpPr txBox="1"/>
      </xdr:nvSpPr>
      <xdr:spPr>
        <a:xfrm>
          <a:off x="4673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xdr:cNvSpPr/>
      </xdr:nvSpPr>
      <xdr:spPr>
        <a:xfrm>
          <a:off x="196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xdr:cNvSpPr/>
      </xdr:nvSpPr>
      <xdr:spPr>
        <a:xfrm>
          <a:off x="107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3" name="楕円 72"/>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4" name="【図書館】&#10;有形固定資産減価償却率該当値テキスト"/>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5" name="楕円 74"/>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41910</xdr:rowOff>
    </xdr:to>
    <xdr:cxnSp macro="">
      <xdr:nvCxnSpPr>
        <xdr:cNvPr id="76" name="直線コネクタ 75"/>
        <xdr:cNvCxnSpPr/>
      </xdr:nvCxnSpPr>
      <xdr:spPr>
        <a:xfrm>
          <a:off x="3797300" y="66484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133350</xdr:rowOff>
    </xdr:to>
    <xdr:cxnSp macro="">
      <xdr:nvCxnSpPr>
        <xdr:cNvPr id="78" name="直線コネクタ 77"/>
        <xdr:cNvCxnSpPr/>
      </xdr:nvCxnSpPr>
      <xdr:spPr>
        <a:xfrm>
          <a:off x="2908300" y="65646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49530</xdr:rowOff>
    </xdr:to>
    <xdr:cxnSp macro="">
      <xdr:nvCxnSpPr>
        <xdr:cNvPr id="80" name="直線コネクタ 79"/>
        <xdr:cNvCxnSpPr/>
      </xdr:nvCxnSpPr>
      <xdr:spPr>
        <a:xfrm>
          <a:off x="2019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114300</xdr:rowOff>
    </xdr:from>
    <xdr:to>
      <xdr:col>10</xdr:col>
      <xdr:colOff>114300</xdr:colOff>
      <xdr:row>38</xdr:row>
      <xdr:rowOff>11430</xdr:rowOff>
    </xdr:to>
    <xdr:cxnSp macro="">
      <xdr:nvCxnSpPr>
        <xdr:cNvPr id="82" name="直線コネクタ 81"/>
        <xdr:cNvCxnSpPr/>
      </xdr:nvCxnSpPr>
      <xdr:spPr>
        <a:xfrm>
          <a:off x="1130300" y="6457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xdr:cNvSpPr txBox="1"/>
      </xdr:nvSpPr>
      <xdr:spPr>
        <a:xfrm>
          <a:off x="927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7" name="n_1mainValue【図書館】&#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8" name="n_2mainValue【図書館】&#10;有形固定資産減価償却率"/>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9" name="n_3mainValue【図書館】&#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156227</xdr:rowOff>
    </xdr:from>
    <xdr:ext cx="405111" cy="259045"/>
    <xdr:sp macro="" textlink="">
      <xdr:nvSpPr>
        <xdr:cNvPr id="90" name="n_4mainValue【図書館】&#10;有形固定資産減価償却率"/>
        <xdr:cNvSpPr txBox="1"/>
      </xdr:nvSpPr>
      <xdr:spPr>
        <a:xfrm>
          <a:off x="927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xdr:cNvCxnSpPr/>
      </xdr:nvCxnSpPr>
      <xdr:spPr>
        <a:xfrm flipV="1">
          <a:off x="4634865" y="947318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xdr:cNvSpPr txBox="1"/>
      </xdr:nvSpPr>
      <xdr:spPr>
        <a:xfrm>
          <a:off x="4673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xdr:cNvCxnSpPr/>
      </xdr:nvCxnSpPr>
      <xdr:spPr>
        <a:xfrm>
          <a:off x="4546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135653</xdr:rowOff>
    </xdr:from>
    <xdr:ext cx="405111" cy="259045"/>
    <xdr:sp macro="" textlink="">
      <xdr:nvSpPr>
        <xdr:cNvPr id="176" name="【体育館・プール】&#10;有形固定資産減価償却率平均値テキスト"/>
        <xdr:cNvSpPr txBox="1"/>
      </xdr:nvSpPr>
      <xdr:spPr>
        <a:xfrm>
          <a:off x="4673600" y="990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xdr:cNvSpPr/>
      </xdr:nvSpPr>
      <xdr:spPr>
        <a:xfrm>
          <a:off x="4584700" y="99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xdr:cNvSpPr/>
      </xdr:nvSpPr>
      <xdr:spPr>
        <a:xfrm>
          <a:off x="3746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xdr:cNvSpPr/>
      </xdr:nvSpPr>
      <xdr:spPr>
        <a:xfrm>
          <a:off x="2857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xdr:cNvSpPr/>
      </xdr:nvSpPr>
      <xdr:spPr>
        <a:xfrm>
          <a:off x="1968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xdr:cNvSpPr/>
      </xdr:nvSpPr>
      <xdr:spPr>
        <a:xfrm>
          <a:off x="1079500" y="970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81788</xdr:rowOff>
    </xdr:from>
    <xdr:to>
      <xdr:col>24</xdr:col>
      <xdr:colOff>114300</xdr:colOff>
      <xdr:row>57</xdr:row>
      <xdr:rowOff>11938</xdr:rowOff>
    </xdr:to>
    <xdr:sp macro="" textlink="">
      <xdr:nvSpPr>
        <xdr:cNvPr id="187" name="楕円 186"/>
        <xdr:cNvSpPr/>
      </xdr:nvSpPr>
      <xdr:spPr>
        <a:xfrm>
          <a:off x="45847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104665</xdr:rowOff>
    </xdr:from>
    <xdr:ext cx="405111" cy="259045"/>
    <xdr:sp macro="" textlink="">
      <xdr:nvSpPr>
        <xdr:cNvPr id="188" name="【体育館・プール】&#10;有形固定資産減価償却率該当値テキスト"/>
        <xdr:cNvSpPr txBox="1"/>
      </xdr:nvSpPr>
      <xdr:spPr>
        <a:xfrm>
          <a:off x="4673600" y="953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77216</xdr:rowOff>
    </xdr:from>
    <xdr:to>
      <xdr:col>20</xdr:col>
      <xdr:colOff>38100</xdr:colOff>
      <xdr:row>57</xdr:row>
      <xdr:rowOff>7366</xdr:rowOff>
    </xdr:to>
    <xdr:sp macro="" textlink="">
      <xdr:nvSpPr>
        <xdr:cNvPr id="189" name="楕円 188"/>
        <xdr:cNvSpPr/>
      </xdr:nvSpPr>
      <xdr:spPr>
        <a:xfrm>
          <a:off x="3746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128016</xdr:rowOff>
    </xdr:from>
    <xdr:to>
      <xdr:col>24</xdr:col>
      <xdr:colOff>63500</xdr:colOff>
      <xdr:row>56</xdr:row>
      <xdr:rowOff>132588</xdr:rowOff>
    </xdr:to>
    <xdr:cxnSp macro="">
      <xdr:nvCxnSpPr>
        <xdr:cNvPr id="190" name="直線コネクタ 189"/>
        <xdr:cNvCxnSpPr/>
      </xdr:nvCxnSpPr>
      <xdr:spPr>
        <a:xfrm>
          <a:off x="3797300" y="9729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142240</xdr:rowOff>
    </xdr:to>
    <xdr:sp macro="" textlink="">
      <xdr:nvSpPr>
        <xdr:cNvPr id="191" name="楕円 190"/>
        <xdr:cNvSpPr/>
      </xdr:nvSpPr>
      <xdr:spPr>
        <a:xfrm>
          <a:off x="2857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56</xdr:row>
      <xdr:rowOff>128016</xdr:rowOff>
    </xdr:to>
    <xdr:cxnSp macro="">
      <xdr:nvCxnSpPr>
        <xdr:cNvPr id="192" name="直線コネクタ 191"/>
        <xdr:cNvCxnSpPr/>
      </xdr:nvCxnSpPr>
      <xdr:spPr>
        <a:xfrm>
          <a:off x="2908300" y="9692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116078</xdr:rowOff>
    </xdr:from>
    <xdr:to>
      <xdr:col>10</xdr:col>
      <xdr:colOff>165100</xdr:colOff>
      <xdr:row>56</xdr:row>
      <xdr:rowOff>46228</xdr:rowOff>
    </xdr:to>
    <xdr:sp macro="" textlink="">
      <xdr:nvSpPr>
        <xdr:cNvPr id="193" name="楕円 192"/>
        <xdr:cNvSpPr/>
      </xdr:nvSpPr>
      <xdr:spPr>
        <a:xfrm>
          <a:off x="1968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166878</xdr:rowOff>
    </xdr:from>
    <xdr:to>
      <xdr:col>15</xdr:col>
      <xdr:colOff>50800</xdr:colOff>
      <xdr:row>56</xdr:row>
      <xdr:rowOff>91440</xdr:rowOff>
    </xdr:to>
    <xdr:cxnSp macro="">
      <xdr:nvCxnSpPr>
        <xdr:cNvPr id="194" name="直線コネクタ 193"/>
        <xdr:cNvCxnSpPr/>
      </xdr:nvCxnSpPr>
      <xdr:spPr>
        <a:xfrm>
          <a:off x="2019300" y="9596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70358</xdr:rowOff>
    </xdr:from>
    <xdr:to>
      <xdr:col>6</xdr:col>
      <xdr:colOff>38100</xdr:colOff>
      <xdr:row>56</xdr:row>
      <xdr:rowOff>508</xdr:rowOff>
    </xdr:to>
    <xdr:sp macro="" textlink="">
      <xdr:nvSpPr>
        <xdr:cNvPr id="195" name="楕円 194"/>
        <xdr:cNvSpPr/>
      </xdr:nvSpPr>
      <xdr:spPr>
        <a:xfrm>
          <a:off x="1079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121158</xdr:rowOff>
    </xdr:from>
    <xdr:to>
      <xdr:col>10</xdr:col>
      <xdr:colOff>114300</xdr:colOff>
      <xdr:row>55</xdr:row>
      <xdr:rowOff>166878</xdr:rowOff>
    </xdr:to>
    <xdr:cxnSp macro="">
      <xdr:nvCxnSpPr>
        <xdr:cNvPr id="196" name="直線コネクタ 195"/>
        <xdr:cNvCxnSpPr/>
      </xdr:nvCxnSpPr>
      <xdr:spPr>
        <a:xfrm>
          <a:off x="1130300" y="9550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14495</xdr:rowOff>
    </xdr:from>
    <xdr:ext cx="405111" cy="259045"/>
    <xdr:sp macro="" textlink="">
      <xdr:nvSpPr>
        <xdr:cNvPr id="197" name="n_1aveValue【体育館・プール】&#10;有形固定資産減価償却率"/>
        <xdr:cNvSpPr txBox="1"/>
      </xdr:nvSpPr>
      <xdr:spPr>
        <a:xfrm>
          <a:off x="3582044" y="995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144797</xdr:rowOff>
    </xdr:from>
    <xdr:ext cx="405111" cy="259045"/>
    <xdr:sp macro="" textlink="">
      <xdr:nvSpPr>
        <xdr:cNvPr id="198" name="n_2aveValue【体育館・プール】&#10;有形固定資産減価償却率"/>
        <xdr:cNvSpPr txBox="1"/>
      </xdr:nvSpPr>
      <xdr:spPr>
        <a:xfrm>
          <a:off x="2705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76217</xdr:rowOff>
    </xdr:from>
    <xdr:ext cx="405111" cy="259045"/>
    <xdr:sp macro="" textlink="">
      <xdr:nvSpPr>
        <xdr:cNvPr id="199" name="n_3aveValue【体育館・プール】&#10;有形固定資産減価償却率"/>
        <xdr:cNvSpPr txBox="1"/>
      </xdr:nvSpPr>
      <xdr:spPr>
        <a:xfrm>
          <a:off x="18167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21353</xdr:rowOff>
    </xdr:from>
    <xdr:ext cx="405111" cy="259045"/>
    <xdr:sp macro="" textlink="">
      <xdr:nvSpPr>
        <xdr:cNvPr id="200" name="n_4aveValue【体育館・プール】&#10;有形固定資産減価償却率"/>
        <xdr:cNvSpPr txBox="1"/>
      </xdr:nvSpPr>
      <xdr:spPr>
        <a:xfrm>
          <a:off x="927744" y="979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23893</xdr:rowOff>
    </xdr:from>
    <xdr:ext cx="405111" cy="259045"/>
    <xdr:sp macro="" textlink="">
      <xdr:nvSpPr>
        <xdr:cNvPr id="201" name="n_1mainValue【体育館・プール】&#10;有形固定資産減価償却率"/>
        <xdr:cNvSpPr txBox="1"/>
      </xdr:nvSpPr>
      <xdr:spPr>
        <a:xfrm>
          <a:off x="3582044"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158767</xdr:rowOff>
    </xdr:from>
    <xdr:ext cx="405111" cy="259045"/>
    <xdr:sp macro="" textlink="">
      <xdr:nvSpPr>
        <xdr:cNvPr id="202" name="n_2mainValue【体育館・プール】&#10;有形固定資産減価償却率"/>
        <xdr:cNvSpPr txBox="1"/>
      </xdr:nvSpPr>
      <xdr:spPr>
        <a:xfrm>
          <a:off x="2705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62755</xdr:rowOff>
    </xdr:from>
    <xdr:ext cx="405111" cy="259045"/>
    <xdr:sp macro="" textlink="">
      <xdr:nvSpPr>
        <xdr:cNvPr id="203" name="n_3mainValue【体育館・プール】&#10;有形固定資産減価償却率"/>
        <xdr:cNvSpPr txBox="1"/>
      </xdr:nvSpPr>
      <xdr:spPr>
        <a:xfrm>
          <a:off x="1816744" y="93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17035</xdr:rowOff>
    </xdr:from>
    <xdr:ext cx="405111" cy="259045"/>
    <xdr:sp macro="" textlink="">
      <xdr:nvSpPr>
        <xdr:cNvPr id="204" name="n_4mainValue【体育館・プール】&#10;有形固定資産減価償却率"/>
        <xdr:cNvSpPr txBox="1"/>
      </xdr:nvSpPr>
      <xdr:spPr>
        <a:xfrm>
          <a:off x="927744"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xdr:cNvSpPr txBox="1"/>
      </xdr:nvSpPr>
      <xdr:spPr>
        <a:xfrm>
          <a:off x="10515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xdr:cNvSpPr/>
      </xdr:nvSpPr>
      <xdr:spPr>
        <a:xfrm>
          <a:off x="10426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5" name="楕円 244"/>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46" name="【体育館・プール】&#10;一人当たり面積該当値テキスト"/>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31750</xdr:rowOff>
    </xdr:from>
    <xdr:to>
      <xdr:col>50</xdr:col>
      <xdr:colOff>165100</xdr:colOff>
      <xdr:row>63</xdr:row>
      <xdr:rowOff>133350</xdr:rowOff>
    </xdr:to>
    <xdr:sp macro="" textlink="">
      <xdr:nvSpPr>
        <xdr:cNvPr id="247" name="楕円 246"/>
        <xdr:cNvSpPr/>
      </xdr:nvSpPr>
      <xdr:spPr>
        <a:xfrm>
          <a:off x="9588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82550</xdr:rowOff>
    </xdr:from>
    <xdr:to>
      <xdr:col>55</xdr:col>
      <xdr:colOff>0</xdr:colOff>
      <xdr:row>63</xdr:row>
      <xdr:rowOff>95250</xdr:rowOff>
    </xdr:to>
    <xdr:cxnSp macro="">
      <xdr:nvCxnSpPr>
        <xdr:cNvPr id="248" name="直線コネクタ 247"/>
        <xdr:cNvCxnSpPr/>
      </xdr:nvCxnSpPr>
      <xdr:spPr>
        <a:xfrm>
          <a:off x="9639300" y="1088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49" name="楕円 248"/>
        <xdr:cNvSpPr/>
      </xdr:nvSpPr>
      <xdr:spPr>
        <a:xfrm>
          <a:off x="8699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82550</xdr:rowOff>
    </xdr:from>
    <xdr:to>
      <xdr:col>50</xdr:col>
      <xdr:colOff>114300</xdr:colOff>
      <xdr:row>63</xdr:row>
      <xdr:rowOff>82550</xdr:rowOff>
    </xdr:to>
    <xdr:cxnSp macro="">
      <xdr:nvCxnSpPr>
        <xdr:cNvPr id="250" name="直線コネクタ 249"/>
        <xdr:cNvCxnSpPr/>
      </xdr:nvCxnSpPr>
      <xdr:spPr>
        <a:xfrm>
          <a:off x="8750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31750</xdr:rowOff>
    </xdr:from>
    <xdr:to>
      <xdr:col>41</xdr:col>
      <xdr:colOff>101600</xdr:colOff>
      <xdr:row>63</xdr:row>
      <xdr:rowOff>133350</xdr:rowOff>
    </xdr:to>
    <xdr:sp macro="" textlink="">
      <xdr:nvSpPr>
        <xdr:cNvPr id="251" name="楕円 250"/>
        <xdr:cNvSpPr/>
      </xdr:nvSpPr>
      <xdr:spPr>
        <a:xfrm>
          <a:off x="7810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82550</xdr:rowOff>
    </xdr:to>
    <xdr:cxnSp macro="">
      <xdr:nvCxnSpPr>
        <xdr:cNvPr id="252" name="直線コネクタ 251"/>
        <xdr:cNvCxnSpPr/>
      </xdr:nvCxnSpPr>
      <xdr:spPr>
        <a:xfrm>
          <a:off x="7861300" y="1088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19050</xdr:rowOff>
    </xdr:from>
    <xdr:to>
      <xdr:col>36</xdr:col>
      <xdr:colOff>165100</xdr:colOff>
      <xdr:row>63</xdr:row>
      <xdr:rowOff>120650</xdr:rowOff>
    </xdr:to>
    <xdr:sp macro="" textlink="">
      <xdr:nvSpPr>
        <xdr:cNvPr id="253" name="楕円 252"/>
        <xdr:cNvSpPr/>
      </xdr:nvSpPr>
      <xdr:spPr>
        <a:xfrm>
          <a:off x="6921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69850</xdr:rowOff>
    </xdr:from>
    <xdr:to>
      <xdr:col>41</xdr:col>
      <xdr:colOff>50800</xdr:colOff>
      <xdr:row>63</xdr:row>
      <xdr:rowOff>82550</xdr:rowOff>
    </xdr:to>
    <xdr:cxnSp macro="">
      <xdr:nvCxnSpPr>
        <xdr:cNvPr id="254" name="直線コネクタ 253"/>
        <xdr:cNvCxnSpPr/>
      </xdr:nvCxnSpPr>
      <xdr:spPr>
        <a:xfrm>
          <a:off x="6972300" y="1087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xdr:cNvSpPr txBox="1"/>
      </xdr:nvSpPr>
      <xdr:spPr>
        <a:xfrm>
          <a:off x="9391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6" name="n_2aveValue【体育館・プール】&#10;一人当たり面積"/>
        <xdr:cNvSpPr txBox="1"/>
      </xdr:nvSpPr>
      <xdr:spPr>
        <a:xfrm>
          <a:off x="8515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7" name="n_3aveValue【体育館・プール】&#10;一人当たり面積"/>
        <xdr:cNvSpPr txBox="1"/>
      </xdr:nvSpPr>
      <xdr:spPr>
        <a:xfrm>
          <a:off x="7626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58" name="n_4aveValue【体育館・プール】&#10;一人当たり面積"/>
        <xdr:cNvSpPr txBox="1"/>
      </xdr:nvSpPr>
      <xdr:spPr>
        <a:xfrm>
          <a:off x="6737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124477</xdr:rowOff>
    </xdr:from>
    <xdr:ext cx="469744" cy="259045"/>
    <xdr:sp macro="" textlink="">
      <xdr:nvSpPr>
        <xdr:cNvPr id="259" name="n_1mainValue【体育館・プール】&#10;一人当たり面積"/>
        <xdr:cNvSpPr txBox="1"/>
      </xdr:nvSpPr>
      <xdr:spPr>
        <a:xfrm>
          <a:off x="9391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60" name="n_2mainValue【体育館・プール】&#10;一人当たり面積"/>
        <xdr:cNvSpPr txBox="1"/>
      </xdr:nvSpPr>
      <xdr:spPr>
        <a:xfrm>
          <a:off x="8515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124477</xdr:rowOff>
    </xdr:from>
    <xdr:ext cx="469744" cy="259045"/>
    <xdr:sp macro="" textlink="">
      <xdr:nvSpPr>
        <xdr:cNvPr id="261" name="n_3mainValue【体育館・プール】&#10;一人当たり面積"/>
        <xdr:cNvSpPr txBox="1"/>
      </xdr:nvSpPr>
      <xdr:spPr>
        <a:xfrm>
          <a:off x="7626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111777</xdr:rowOff>
    </xdr:from>
    <xdr:ext cx="469744" cy="259045"/>
    <xdr:sp macro="" textlink="">
      <xdr:nvSpPr>
        <xdr:cNvPr id="262" name="n_4mainValue【体育館・プール】&#10;一人当たり面積"/>
        <xdr:cNvSpPr txBox="1"/>
      </xdr:nvSpPr>
      <xdr:spPr>
        <a:xfrm>
          <a:off x="6737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xdr:cNvCxnSpPr/>
      </xdr:nvCxnSpPr>
      <xdr:spPr>
        <a:xfrm flipV="1">
          <a:off x="4634865" y="13496108"/>
          <a:ext cx="0" cy="119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xdr:cNvSpPr txBox="1"/>
      </xdr:nvSpPr>
      <xdr:spPr>
        <a:xfrm>
          <a:off x="46736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4" name="【福祉施設】&#10;有形固定資産減価償却率平均値テキスト"/>
        <xdr:cNvSpPr txBox="1"/>
      </xdr:nvSpPr>
      <xdr:spPr>
        <a:xfrm>
          <a:off x="4673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xdr:cNvSpPr/>
      </xdr:nvSpPr>
      <xdr:spPr>
        <a:xfrm>
          <a:off x="4584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xdr:cNvSpPr/>
      </xdr:nvSpPr>
      <xdr:spPr>
        <a:xfrm>
          <a:off x="3746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xdr:cNvSpPr/>
      </xdr:nvSpPr>
      <xdr:spPr>
        <a:xfrm>
          <a:off x="2857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xdr:cNvSpPr/>
      </xdr:nvSpPr>
      <xdr:spPr>
        <a:xfrm>
          <a:off x="1968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xdr:cNvSpPr/>
      </xdr:nvSpPr>
      <xdr:spPr>
        <a:xfrm>
          <a:off x="1079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73842</xdr:rowOff>
    </xdr:from>
    <xdr:to>
      <xdr:col>24</xdr:col>
      <xdr:colOff>114300</xdr:colOff>
      <xdr:row>82</xdr:row>
      <xdr:rowOff>3992</xdr:rowOff>
    </xdr:to>
    <xdr:sp macro="" textlink="">
      <xdr:nvSpPr>
        <xdr:cNvPr id="305" name="楕円 304"/>
        <xdr:cNvSpPr/>
      </xdr:nvSpPr>
      <xdr:spPr>
        <a:xfrm>
          <a:off x="4584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96719</xdr:rowOff>
    </xdr:from>
    <xdr:ext cx="405111" cy="259045"/>
    <xdr:sp macro="" textlink="">
      <xdr:nvSpPr>
        <xdr:cNvPr id="306" name="【福祉施設】&#10;有形固定資産減価償却率該当値テキスト"/>
        <xdr:cNvSpPr txBox="1"/>
      </xdr:nvSpPr>
      <xdr:spPr>
        <a:xfrm>
          <a:off x="4673600" y="13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7" name="楕円 306"/>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124642</xdr:rowOff>
    </xdr:to>
    <xdr:cxnSp macro="">
      <xdr:nvCxnSpPr>
        <xdr:cNvPr id="308" name="直線コネクタ 307"/>
        <xdr:cNvCxnSpPr/>
      </xdr:nvCxnSpPr>
      <xdr:spPr>
        <a:xfrm>
          <a:off x="3797300" y="1395330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144055</xdr:rowOff>
    </xdr:from>
    <xdr:to>
      <xdr:col>15</xdr:col>
      <xdr:colOff>101600</xdr:colOff>
      <xdr:row>81</xdr:row>
      <xdr:rowOff>74205</xdr:rowOff>
    </xdr:to>
    <xdr:sp macro="" textlink="">
      <xdr:nvSpPr>
        <xdr:cNvPr id="309" name="楕円 308"/>
        <xdr:cNvSpPr/>
      </xdr:nvSpPr>
      <xdr:spPr>
        <a:xfrm>
          <a:off x="2857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65858</xdr:rowOff>
    </xdr:to>
    <xdr:cxnSp macro="">
      <xdr:nvCxnSpPr>
        <xdr:cNvPr id="310" name="直線コネクタ 309"/>
        <xdr:cNvCxnSpPr/>
      </xdr:nvCxnSpPr>
      <xdr:spPr>
        <a:xfrm>
          <a:off x="2908300" y="139108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85271</xdr:rowOff>
    </xdr:from>
    <xdr:to>
      <xdr:col>10</xdr:col>
      <xdr:colOff>165100</xdr:colOff>
      <xdr:row>81</xdr:row>
      <xdr:rowOff>15421</xdr:rowOff>
    </xdr:to>
    <xdr:sp macro="" textlink="">
      <xdr:nvSpPr>
        <xdr:cNvPr id="311" name="楕円 310"/>
        <xdr:cNvSpPr/>
      </xdr:nvSpPr>
      <xdr:spPr>
        <a:xfrm>
          <a:off x="1968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81</xdr:row>
      <xdr:rowOff>23405</xdr:rowOff>
    </xdr:to>
    <xdr:cxnSp macro="">
      <xdr:nvCxnSpPr>
        <xdr:cNvPr id="312" name="直線コネクタ 311"/>
        <xdr:cNvCxnSpPr/>
      </xdr:nvCxnSpPr>
      <xdr:spPr>
        <a:xfrm>
          <a:off x="2019300" y="138520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3" name="楕円 312"/>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136071</xdr:rowOff>
    </xdr:to>
    <xdr:cxnSp macro="">
      <xdr:nvCxnSpPr>
        <xdr:cNvPr id="314" name="直線コネクタ 313"/>
        <xdr:cNvCxnSpPr/>
      </xdr:nvCxnSpPr>
      <xdr:spPr>
        <a:xfrm>
          <a:off x="1130300" y="137998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5" name="n_1aveValue【福祉施設】&#10;有形固定資産減価償却率"/>
        <xdr:cNvSpPr txBox="1"/>
      </xdr:nvSpPr>
      <xdr:spPr>
        <a:xfrm>
          <a:off x="3582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6" name="n_2aveValue【福祉施設】&#10;有形固定資産減価償却率"/>
        <xdr:cNvSpPr txBox="1"/>
      </xdr:nvSpPr>
      <xdr:spPr>
        <a:xfrm>
          <a:off x="27057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7" name="n_3aveValue【福祉施設】&#10;有形固定資産減価償却率"/>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18" name="n_4aveValue【福祉施設】&#10;有形固定資産減価償却率"/>
        <xdr:cNvSpPr txBox="1"/>
      </xdr:nvSpPr>
      <xdr:spPr>
        <a:xfrm>
          <a:off x="927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9" name="n_1mainValue【福祉施設】&#10;有形固定資産減価償却率"/>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320" name="n_2mainValue【福祉施設】&#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31948</xdr:rowOff>
    </xdr:from>
    <xdr:ext cx="405111" cy="259045"/>
    <xdr:sp macro="" textlink="">
      <xdr:nvSpPr>
        <xdr:cNvPr id="321" name="n_3mainValue【福祉施設】&#10;有形固定資産減価償却率"/>
        <xdr:cNvSpPr txBox="1"/>
      </xdr:nvSpPr>
      <xdr:spPr>
        <a:xfrm>
          <a:off x="1816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2" name="n_4mainValue【福祉施設】&#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xdr:cNvCxnSpPr/>
      </xdr:nvCxnSpPr>
      <xdr:spPr>
        <a:xfrm flipV="1">
          <a:off x="10476865" y="133948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3" name="【福祉施設】&#10;一人当たり面積平均値テキスト"/>
        <xdr:cNvSpPr txBox="1"/>
      </xdr:nvSpPr>
      <xdr:spPr>
        <a:xfrm>
          <a:off x="105156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xdr:cNvSpPr/>
      </xdr:nvSpPr>
      <xdr:spPr>
        <a:xfrm>
          <a:off x="10426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xdr:cNvSpPr/>
      </xdr:nvSpPr>
      <xdr:spPr>
        <a:xfrm>
          <a:off x="781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19957</xdr:rowOff>
    </xdr:from>
    <xdr:to>
      <xdr:col>55</xdr:col>
      <xdr:colOff>50800</xdr:colOff>
      <xdr:row>80</xdr:row>
      <xdr:rowOff>121557</xdr:rowOff>
    </xdr:to>
    <xdr:sp macro="" textlink="">
      <xdr:nvSpPr>
        <xdr:cNvPr id="364" name="楕円 363"/>
        <xdr:cNvSpPr/>
      </xdr:nvSpPr>
      <xdr:spPr>
        <a:xfrm>
          <a:off x="10426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42834</xdr:rowOff>
    </xdr:from>
    <xdr:ext cx="469744" cy="259045"/>
    <xdr:sp macro="" textlink="">
      <xdr:nvSpPr>
        <xdr:cNvPr id="365" name="【福祉施設】&#10;一人当たり面積該当値テキスト"/>
        <xdr:cNvSpPr txBox="1"/>
      </xdr:nvSpPr>
      <xdr:spPr>
        <a:xfrm>
          <a:off x="10515600"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66" name="楕円 365"/>
        <xdr:cNvSpPr/>
      </xdr:nvSpPr>
      <xdr:spPr>
        <a:xfrm>
          <a:off x="9588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70757</xdr:rowOff>
    </xdr:to>
    <xdr:cxnSp macro="">
      <xdr:nvCxnSpPr>
        <xdr:cNvPr id="367" name="直線コネクタ 366"/>
        <xdr:cNvCxnSpPr/>
      </xdr:nvCxnSpPr>
      <xdr:spPr>
        <a:xfrm>
          <a:off x="9639300" y="13786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68" name="楕円 367"/>
        <xdr:cNvSpPr/>
      </xdr:nvSpPr>
      <xdr:spPr>
        <a:xfrm>
          <a:off x="8699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69" name="直線コネクタ 368"/>
        <xdr:cNvCxnSpPr/>
      </xdr:nvCxnSpPr>
      <xdr:spPr>
        <a:xfrm>
          <a:off x="8750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19957</xdr:rowOff>
    </xdr:from>
    <xdr:to>
      <xdr:col>41</xdr:col>
      <xdr:colOff>101600</xdr:colOff>
      <xdr:row>80</xdr:row>
      <xdr:rowOff>121557</xdr:rowOff>
    </xdr:to>
    <xdr:sp macro="" textlink="">
      <xdr:nvSpPr>
        <xdr:cNvPr id="370" name="楕円 369"/>
        <xdr:cNvSpPr/>
      </xdr:nvSpPr>
      <xdr:spPr>
        <a:xfrm>
          <a:off x="781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70757</xdr:rowOff>
    </xdr:from>
    <xdr:to>
      <xdr:col>45</xdr:col>
      <xdr:colOff>177800</xdr:colOff>
      <xdr:row>80</xdr:row>
      <xdr:rowOff>70757</xdr:rowOff>
    </xdr:to>
    <xdr:cxnSp macro="">
      <xdr:nvCxnSpPr>
        <xdr:cNvPr id="371" name="直線コネクタ 370"/>
        <xdr:cNvCxnSpPr/>
      </xdr:nvCxnSpPr>
      <xdr:spPr>
        <a:xfrm>
          <a:off x="7861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19957</xdr:rowOff>
    </xdr:from>
    <xdr:to>
      <xdr:col>36</xdr:col>
      <xdr:colOff>165100</xdr:colOff>
      <xdr:row>80</xdr:row>
      <xdr:rowOff>121557</xdr:rowOff>
    </xdr:to>
    <xdr:sp macro="" textlink="">
      <xdr:nvSpPr>
        <xdr:cNvPr id="372" name="楕円 371"/>
        <xdr:cNvSpPr/>
      </xdr:nvSpPr>
      <xdr:spPr>
        <a:xfrm>
          <a:off x="6921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70757</xdr:rowOff>
    </xdr:from>
    <xdr:to>
      <xdr:col>41</xdr:col>
      <xdr:colOff>50800</xdr:colOff>
      <xdr:row>80</xdr:row>
      <xdr:rowOff>70757</xdr:rowOff>
    </xdr:to>
    <xdr:cxnSp macro="">
      <xdr:nvCxnSpPr>
        <xdr:cNvPr id="373" name="直線コネクタ 372"/>
        <xdr:cNvCxnSpPr/>
      </xdr:nvCxnSpPr>
      <xdr:spPr>
        <a:xfrm>
          <a:off x="6972300" y="1378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4" name="n_1aveValue【福祉施設】&#10;一人当たり面積"/>
        <xdr:cNvSpPr txBox="1"/>
      </xdr:nvSpPr>
      <xdr:spPr>
        <a:xfrm>
          <a:off x="9391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xdr:cNvSpPr txBox="1"/>
      </xdr:nvSpPr>
      <xdr:spPr>
        <a:xfrm>
          <a:off x="85154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xdr:cNvSpPr txBox="1"/>
      </xdr:nvSpPr>
      <xdr:spPr>
        <a:xfrm>
          <a:off x="7626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xdr:cNvSpPr txBox="1"/>
      </xdr:nvSpPr>
      <xdr:spPr>
        <a:xfrm>
          <a:off x="6737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78" name="n_1mainValue【福祉施設】&#10;一人当たり面積"/>
        <xdr:cNvSpPr txBox="1"/>
      </xdr:nvSpPr>
      <xdr:spPr>
        <a:xfrm>
          <a:off x="9391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79" name="n_2mainValue【福祉施設】&#10;一人当たり面積"/>
        <xdr:cNvSpPr txBox="1"/>
      </xdr:nvSpPr>
      <xdr:spPr>
        <a:xfrm>
          <a:off x="8515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138084</xdr:rowOff>
    </xdr:from>
    <xdr:ext cx="469744" cy="259045"/>
    <xdr:sp macro="" textlink="">
      <xdr:nvSpPr>
        <xdr:cNvPr id="380" name="n_3mainValue【福祉施設】&#10;一人当たり面積"/>
        <xdr:cNvSpPr txBox="1"/>
      </xdr:nvSpPr>
      <xdr:spPr>
        <a:xfrm>
          <a:off x="7626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138084</xdr:rowOff>
    </xdr:from>
    <xdr:ext cx="469744" cy="259045"/>
    <xdr:sp macro="" textlink="">
      <xdr:nvSpPr>
        <xdr:cNvPr id="381" name="n_4mainValue【福祉施設】&#10;一人当たり面積"/>
        <xdr:cNvSpPr txBox="1"/>
      </xdr:nvSpPr>
      <xdr:spPr>
        <a:xfrm>
          <a:off x="6737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xdr:cNvCxnSpPr/>
      </xdr:nvCxnSpPr>
      <xdr:spPr>
        <a:xfrm flipV="1">
          <a:off x="4634865" y="1729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xdr:cNvSpPr txBox="1"/>
      </xdr:nvSpPr>
      <xdr:spPr>
        <a:xfrm>
          <a:off x="4673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1" name="【市民会館】&#10;有形固定資産減価償却率平均値テキスト"/>
        <xdr:cNvSpPr txBox="1"/>
      </xdr:nvSpPr>
      <xdr:spPr>
        <a:xfrm>
          <a:off x="4673600" y="1769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xdr:cNvSpPr/>
      </xdr:nvSpPr>
      <xdr:spPr>
        <a:xfrm>
          <a:off x="45847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xdr:cNvSpPr/>
      </xdr:nvSpPr>
      <xdr:spPr>
        <a:xfrm>
          <a:off x="2857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xdr:cNvSpPr/>
      </xdr:nvSpPr>
      <xdr:spPr>
        <a:xfrm>
          <a:off x="1968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xdr:cNvSpPr/>
      </xdr:nvSpPr>
      <xdr:spPr>
        <a:xfrm>
          <a:off x="1079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422" name="楕円 421"/>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423" name="【市民会館】&#10;有形固定資産減価償却率該当値テキスト"/>
        <xdr:cNvSpPr txBox="1"/>
      </xdr:nvSpPr>
      <xdr:spPr>
        <a:xfrm>
          <a:off x="4673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424" name="楕円 423"/>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103</xdr:row>
      <xdr:rowOff>7620</xdr:rowOff>
    </xdr:to>
    <xdr:cxnSp macro="">
      <xdr:nvCxnSpPr>
        <xdr:cNvPr id="425" name="直線コネクタ 424"/>
        <xdr:cNvCxnSpPr/>
      </xdr:nvCxnSpPr>
      <xdr:spPr>
        <a:xfrm>
          <a:off x="3797300" y="17663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90170</xdr:rowOff>
    </xdr:from>
    <xdr:to>
      <xdr:col>15</xdr:col>
      <xdr:colOff>101600</xdr:colOff>
      <xdr:row>103</xdr:row>
      <xdr:rowOff>20320</xdr:rowOff>
    </xdr:to>
    <xdr:sp macro="" textlink="">
      <xdr:nvSpPr>
        <xdr:cNvPr id="426" name="楕円 425"/>
        <xdr:cNvSpPr/>
      </xdr:nvSpPr>
      <xdr:spPr>
        <a:xfrm>
          <a:off x="2857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140970</xdr:rowOff>
    </xdr:from>
    <xdr:to>
      <xdr:col>19</xdr:col>
      <xdr:colOff>177800</xdr:colOff>
      <xdr:row>103</xdr:row>
      <xdr:rowOff>3811</xdr:rowOff>
    </xdr:to>
    <xdr:cxnSp macro="">
      <xdr:nvCxnSpPr>
        <xdr:cNvPr id="427" name="直線コネクタ 426"/>
        <xdr:cNvCxnSpPr/>
      </xdr:nvCxnSpPr>
      <xdr:spPr>
        <a:xfrm>
          <a:off x="2908300" y="17628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74930</xdr:rowOff>
    </xdr:from>
    <xdr:to>
      <xdr:col>10</xdr:col>
      <xdr:colOff>165100</xdr:colOff>
      <xdr:row>103</xdr:row>
      <xdr:rowOff>5080</xdr:rowOff>
    </xdr:to>
    <xdr:sp macro="" textlink="">
      <xdr:nvSpPr>
        <xdr:cNvPr id="428" name="楕円 427"/>
        <xdr:cNvSpPr/>
      </xdr:nvSpPr>
      <xdr:spPr>
        <a:xfrm>
          <a:off x="196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125730</xdr:rowOff>
    </xdr:from>
    <xdr:to>
      <xdr:col>15</xdr:col>
      <xdr:colOff>50800</xdr:colOff>
      <xdr:row>102</xdr:row>
      <xdr:rowOff>140970</xdr:rowOff>
    </xdr:to>
    <xdr:cxnSp macro="">
      <xdr:nvCxnSpPr>
        <xdr:cNvPr id="429" name="直線コネクタ 428"/>
        <xdr:cNvCxnSpPr/>
      </xdr:nvCxnSpPr>
      <xdr:spPr>
        <a:xfrm>
          <a:off x="2019300" y="1761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44450</xdr:rowOff>
    </xdr:from>
    <xdr:to>
      <xdr:col>6</xdr:col>
      <xdr:colOff>38100</xdr:colOff>
      <xdr:row>102</xdr:row>
      <xdr:rowOff>146050</xdr:rowOff>
    </xdr:to>
    <xdr:sp macro="" textlink="">
      <xdr:nvSpPr>
        <xdr:cNvPr id="430" name="楕円 429"/>
        <xdr:cNvSpPr/>
      </xdr:nvSpPr>
      <xdr:spPr>
        <a:xfrm>
          <a:off x="1079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95250</xdr:rowOff>
    </xdr:from>
    <xdr:to>
      <xdr:col>10</xdr:col>
      <xdr:colOff>114300</xdr:colOff>
      <xdr:row>102</xdr:row>
      <xdr:rowOff>125730</xdr:rowOff>
    </xdr:to>
    <xdr:cxnSp macro="">
      <xdr:nvCxnSpPr>
        <xdr:cNvPr id="431" name="直線コネクタ 430"/>
        <xdr:cNvCxnSpPr/>
      </xdr:nvCxnSpPr>
      <xdr:spPr>
        <a:xfrm>
          <a:off x="1130300" y="1758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2"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3" name="n_2aveValue【市民会館】&#10;有形固定資産減価償却率"/>
        <xdr:cNvSpPr txBox="1"/>
      </xdr:nvSpPr>
      <xdr:spPr>
        <a:xfrm>
          <a:off x="2705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4" name="n_3aveValue【市民会館】&#10;有形固定資産減価償却率"/>
        <xdr:cNvSpPr txBox="1"/>
      </xdr:nvSpPr>
      <xdr:spPr>
        <a:xfrm>
          <a:off x="1816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5" name="n_4aveValue【市民会館】&#10;有形固定資産減価償却率"/>
        <xdr:cNvSpPr txBox="1"/>
      </xdr:nvSpPr>
      <xdr:spPr>
        <a:xfrm>
          <a:off x="92774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436" name="n_1mainValue【市民会館】&#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36847</xdr:rowOff>
    </xdr:from>
    <xdr:ext cx="405111" cy="259045"/>
    <xdr:sp macro="" textlink="">
      <xdr:nvSpPr>
        <xdr:cNvPr id="437" name="n_2mainValue【市民会館】&#10;有形固定資産減価償却率"/>
        <xdr:cNvSpPr txBox="1"/>
      </xdr:nvSpPr>
      <xdr:spPr>
        <a:xfrm>
          <a:off x="2705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21607</xdr:rowOff>
    </xdr:from>
    <xdr:ext cx="405111" cy="259045"/>
    <xdr:sp macro="" textlink="">
      <xdr:nvSpPr>
        <xdr:cNvPr id="438" name="n_3mainValue【市民会館】&#10;有形固定資産減価償却率"/>
        <xdr:cNvSpPr txBox="1"/>
      </xdr:nvSpPr>
      <xdr:spPr>
        <a:xfrm>
          <a:off x="1816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162577</xdr:rowOff>
    </xdr:from>
    <xdr:ext cx="405111" cy="259045"/>
    <xdr:sp macro="" textlink="">
      <xdr:nvSpPr>
        <xdr:cNvPr id="439" name="n_4mainValue【市民会館】&#10;有形固定資産減価償却率"/>
        <xdr:cNvSpPr txBox="1"/>
      </xdr:nvSpPr>
      <xdr:spPr>
        <a:xfrm>
          <a:off x="927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xdr:cNvCxnSpPr/>
      </xdr:nvCxnSpPr>
      <xdr:spPr>
        <a:xfrm flipV="1">
          <a:off x="10476865" y="1752752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xdr:cNvSpPr txBox="1"/>
      </xdr:nvSpPr>
      <xdr:spPr>
        <a:xfrm>
          <a:off x="105156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xdr:cNvCxnSpPr/>
      </xdr:nvCxnSpPr>
      <xdr:spPr>
        <a:xfrm>
          <a:off x="10388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xdr:cNvSpPr txBox="1"/>
      </xdr:nvSpPr>
      <xdr:spPr>
        <a:xfrm>
          <a:off x="10515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xdr:cNvSpPr/>
      </xdr:nvSpPr>
      <xdr:spPr>
        <a:xfrm>
          <a:off x="781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77" name="楕円 476"/>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78" name="【市民会館】&#10;一人当たり面積該当値テキスト"/>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9" name="楕円 478"/>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99061</xdr:rowOff>
    </xdr:to>
    <xdr:cxnSp macro="">
      <xdr:nvCxnSpPr>
        <xdr:cNvPr id="480" name="直線コネクタ 479"/>
        <xdr:cNvCxnSpPr/>
      </xdr:nvCxnSpPr>
      <xdr:spPr>
        <a:xfrm flipV="1">
          <a:off x="9639300" y="1826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81" name="楕円 480"/>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82" name="直線コネクタ 481"/>
        <xdr:cNvCxnSpPr/>
      </xdr:nvCxnSpPr>
      <xdr:spPr>
        <a:xfrm>
          <a:off x="8750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3" name="楕円 482"/>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99061</xdr:rowOff>
    </xdr:to>
    <xdr:cxnSp macro="">
      <xdr:nvCxnSpPr>
        <xdr:cNvPr id="484" name="直線コネクタ 483"/>
        <xdr:cNvCxnSpPr/>
      </xdr:nvCxnSpPr>
      <xdr:spPr>
        <a:xfrm flipV="1">
          <a:off x="7861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34544</xdr:rowOff>
    </xdr:from>
    <xdr:to>
      <xdr:col>36</xdr:col>
      <xdr:colOff>165100</xdr:colOff>
      <xdr:row>106</xdr:row>
      <xdr:rowOff>136144</xdr:rowOff>
    </xdr:to>
    <xdr:sp macro="" textlink="">
      <xdr:nvSpPr>
        <xdr:cNvPr id="485" name="楕円 484"/>
        <xdr:cNvSpPr/>
      </xdr:nvSpPr>
      <xdr:spPr>
        <a:xfrm>
          <a:off x="6921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99061</xdr:rowOff>
    </xdr:to>
    <xdr:cxnSp macro="">
      <xdr:nvCxnSpPr>
        <xdr:cNvPr id="486" name="直線コネクタ 485"/>
        <xdr:cNvCxnSpPr/>
      </xdr:nvCxnSpPr>
      <xdr:spPr>
        <a:xfrm>
          <a:off x="6972300" y="18259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xdr:cNvSpPr txBox="1"/>
      </xdr:nvSpPr>
      <xdr:spPr>
        <a:xfrm>
          <a:off x="7626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91"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92"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93" name="n_3mainValue【市民会館】&#10;一人当たり面積"/>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127271</xdr:rowOff>
    </xdr:from>
    <xdr:ext cx="469744" cy="259045"/>
    <xdr:sp macro="" textlink="">
      <xdr:nvSpPr>
        <xdr:cNvPr id="494" name="n_4mainValue【市民会館】&#10;一人当たり面積"/>
        <xdr:cNvSpPr txBox="1"/>
      </xdr:nvSpPr>
      <xdr:spPr>
        <a:xfrm>
          <a:off x="6737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xdr:cNvCxnSpPr/>
      </xdr:nvCxnSpPr>
      <xdr:spPr>
        <a:xfrm flipV="1">
          <a:off x="16318864" y="581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xdr:cNvSpPr txBox="1"/>
      </xdr:nvSpPr>
      <xdr:spPr>
        <a:xfrm>
          <a:off x="16357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2"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xdr:cNvSpPr/>
      </xdr:nvSpPr>
      <xdr:spPr>
        <a:xfrm>
          <a:off x="15430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xdr:cNvSpPr/>
      </xdr:nvSpPr>
      <xdr:spPr>
        <a:xfrm>
          <a:off x="13652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xdr:cNvSpPr/>
      </xdr:nvSpPr>
      <xdr:spPr>
        <a:xfrm>
          <a:off x="12763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164846</xdr:rowOff>
    </xdr:from>
    <xdr:to>
      <xdr:col>85</xdr:col>
      <xdr:colOff>177800</xdr:colOff>
      <xdr:row>40</xdr:row>
      <xdr:rowOff>94996</xdr:rowOff>
    </xdr:to>
    <xdr:sp macro="" textlink="">
      <xdr:nvSpPr>
        <xdr:cNvPr id="533" name="楕円 532"/>
        <xdr:cNvSpPr/>
      </xdr:nvSpPr>
      <xdr:spPr>
        <a:xfrm>
          <a:off x="16268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143273</xdr:rowOff>
    </xdr:from>
    <xdr:ext cx="405111" cy="259045"/>
    <xdr:sp macro="" textlink="">
      <xdr:nvSpPr>
        <xdr:cNvPr id="534" name="【一般廃棄物処理施設】&#10;有形固定資産減価償却率該当値テキスト"/>
        <xdr:cNvSpPr txBox="1"/>
      </xdr:nvSpPr>
      <xdr:spPr>
        <a:xfrm>
          <a:off x="16357600"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5" name="楕円 534"/>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44196</xdr:rowOff>
    </xdr:to>
    <xdr:cxnSp macro="">
      <xdr:nvCxnSpPr>
        <xdr:cNvPr id="536" name="直線コネクタ 535"/>
        <xdr:cNvCxnSpPr/>
      </xdr:nvCxnSpPr>
      <xdr:spPr>
        <a:xfrm>
          <a:off x="15481300" y="67970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125984</xdr:rowOff>
    </xdr:from>
    <xdr:to>
      <xdr:col>76</xdr:col>
      <xdr:colOff>165100</xdr:colOff>
      <xdr:row>39</xdr:row>
      <xdr:rowOff>56134</xdr:rowOff>
    </xdr:to>
    <xdr:sp macro="" textlink="">
      <xdr:nvSpPr>
        <xdr:cNvPr id="537" name="楕円 536"/>
        <xdr:cNvSpPr/>
      </xdr:nvSpPr>
      <xdr:spPr>
        <a:xfrm>
          <a:off x="14541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xdr:rowOff>
    </xdr:from>
    <xdr:to>
      <xdr:col>81</xdr:col>
      <xdr:colOff>50800</xdr:colOff>
      <xdr:row>39</xdr:row>
      <xdr:rowOff>110490</xdr:rowOff>
    </xdr:to>
    <xdr:cxnSp macro="">
      <xdr:nvCxnSpPr>
        <xdr:cNvPr id="538" name="直線コネクタ 537"/>
        <xdr:cNvCxnSpPr/>
      </xdr:nvCxnSpPr>
      <xdr:spPr>
        <a:xfrm>
          <a:off x="14592300" y="6691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29972</xdr:rowOff>
    </xdr:from>
    <xdr:to>
      <xdr:col>72</xdr:col>
      <xdr:colOff>38100</xdr:colOff>
      <xdr:row>38</xdr:row>
      <xdr:rowOff>131572</xdr:rowOff>
    </xdr:to>
    <xdr:sp macro="" textlink="">
      <xdr:nvSpPr>
        <xdr:cNvPr id="539" name="楕円 538"/>
        <xdr:cNvSpPr/>
      </xdr:nvSpPr>
      <xdr:spPr>
        <a:xfrm>
          <a:off x="1365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80772</xdr:rowOff>
    </xdr:from>
    <xdr:to>
      <xdr:col>76</xdr:col>
      <xdr:colOff>114300</xdr:colOff>
      <xdr:row>39</xdr:row>
      <xdr:rowOff>5334</xdr:rowOff>
    </xdr:to>
    <xdr:cxnSp macro="">
      <xdr:nvCxnSpPr>
        <xdr:cNvPr id="540" name="直線コネクタ 539"/>
        <xdr:cNvCxnSpPr/>
      </xdr:nvCxnSpPr>
      <xdr:spPr>
        <a:xfrm>
          <a:off x="13703300" y="65958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xdr:rowOff>
    </xdr:from>
    <xdr:to>
      <xdr:col>67</xdr:col>
      <xdr:colOff>101600</xdr:colOff>
      <xdr:row>38</xdr:row>
      <xdr:rowOff>117856</xdr:rowOff>
    </xdr:to>
    <xdr:sp macro="" textlink="">
      <xdr:nvSpPr>
        <xdr:cNvPr id="541" name="楕円 540"/>
        <xdr:cNvSpPr/>
      </xdr:nvSpPr>
      <xdr:spPr>
        <a:xfrm>
          <a:off x="12763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67056</xdr:rowOff>
    </xdr:from>
    <xdr:to>
      <xdr:col>71</xdr:col>
      <xdr:colOff>177800</xdr:colOff>
      <xdr:row>38</xdr:row>
      <xdr:rowOff>80772</xdr:rowOff>
    </xdr:to>
    <xdr:cxnSp macro="">
      <xdr:nvCxnSpPr>
        <xdr:cNvPr id="542" name="直線コネクタ 541"/>
        <xdr:cNvCxnSpPr/>
      </xdr:nvCxnSpPr>
      <xdr:spPr>
        <a:xfrm>
          <a:off x="12814300" y="6582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3" name="n_1aveValue【一般廃棄物処理施設】&#10;有形固定資産減価償却率"/>
        <xdr:cNvSpPr txBox="1"/>
      </xdr:nvSpPr>
      <xdr:spPr>
        <a:xfrm>
          <a:off x="1526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4"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5" name="n_3aveValue【一般廃棄物処理施設】&#10;有形固定資産減価償却率"/>
        <xdr:cNvSpPr txBox="1"/>
      </xdr:nvSpPr>
      <xdr:spPr>
        <a:xfrm>
          <a:off x="13500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6" name="n_4aveValue【一般廃棄物処理施設】&#10;有形固定資産減価償却率"/>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47"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47261</xdr:rowOff>
    </xdr:from>
    <xdr:ext cx="405111" cy="259045"/>
    <xdr:sp macro="" textlink="">
      <xdr:nvSpPr>
        <xdr:cNvPr id="548" name="n_2mainValue【一般廃棄物処理施設】&#10;有形固定資産減価償却率"/>
        <xdr:cNvSpPr txBox="1"/>
      </xdr:nvSpPr>
      <xdr:spPr>
        <a:xfrm>
          <a:off x="14389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122699</xdr:rowOff>
    </xdr:from>
    <xdr:ext cx="405111" cy="259045"/>
    <xdr:sp macro="" textlink="">
      <xdr:nvSpPr>
        <xdr:cNvPr id="549" name="n_3mainValue【一般廃棄物処理施設】&#10;有形固定資産減価償却率"/>
        <xdr:cNvSpPr txBox="1"/>
      </xdr:nvSpPr>
      <xdr:spPr>
        <a:xfrm>
          <a:off x="13500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108983</xdr:rowOff>
    </xdr:from>
    <xdr:ext cx="405111" cy="259045"/>
    <xdr:sp macro="" textlink="">
      <xdr:nvSpPr>
        <xdr:cNvPr id="550" name="n_4mainValue【一般廃棄物処理施設】&#10;有形固定資産減価償却率"/>
        <xdr:cNvSpPr txBox="1"/>
      </xdr:nvSpPr>
      <xdr:spPr>
        <a:xfrm>
          <a:off x="12611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xdr:cNvCxnSpPr/>
      </xdr:nvCxnSpPr>
      <xdr:spPr>
        <a:xfrm flipV="1">
          <a:off x="22160864" y="5828282"/>
          <a:ext cx="0" cy="145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xdr:cNvSpPr txBox="1"/>
      </xdr:nvSpPr>
      <xdr:spPr>
        <a:xfrm>
          <a:off x="22199600" y="72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xdr:cNvCxnSpPr/>
      </xdr:nvCxnSpPr>
      <xdr:spPr>
        <a:xfrm>
          <a:off x="22072600" y="7283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xdr:cNvSpPr txBox="1"/>
      </xdr:nvSpPr>
      <xdr:spPr>
        <a:xfrm>
          <a:off x="22199600" y="56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xdr:cNvCxnSpPr/>
      </xdr:nvCxnSpPr>
      <xdr:spPr>
        <a:xfrm>
          <a:off x="22072600" y="58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2" name="【一般廃棄物処理施設】&#10;一人当たり有形固定資産（償却資産）額平均値テキスト"/>
        <xdr:cNvSpPr txBox="1"/>
      </xdr:nvSpPr>
      <xdr:spPr>
        <a:xfrm>
          <a:off x="22199600" y="640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xdr:cNvSpPr/>
      </xdr:nvSpPr>
      <xdr:spPr>
        <a:xfrm>
          <a:off x="22110700" y="65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xdr:cNvSpPr/>
      </xdr:nvSpPr>
      <xdr:spPr>
        <a:xfrm>
          <a:off x="21272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xdr:cNvSpPr/>
      </xdr:nvSpPr>
      <xdr:spPr>
        <a:xfrm>
          <a:off x="20383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xdr:cNvSpPr/>
      </xdr:nvSpPr>
      <xdr:spPr>
        <a:xfrm>
          <a:off x="19494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xdr:cNvSpPr/>
      </xdr:nvSpPr>
      <xdr:spPr>
        <a:xfrm>
          <a:off x="18605500" y="659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148910</xdr:rowOff>
    </xdr:from>
    <xdr:to>
      <xdr:col>116</xdr:col>
      <xdr:colOff>114300</xdr:colOff>
      <xdr:row>39</xdr:row>
      <xdr:rowOff>79060</xdr:rowOff>
    </xdr:to>
    <xdr:sp macro="" textlink="">
      <xdr:nvSpPr>
        <xdr:cNvPr id="593" name="楕円 592"/>
        <xdr:cNvSpPr/>
      </xdr:nvSpPr>
      <xdr:spPr>
        <a:xfrm>
          <a:off x="22110700" y="66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127337</xdr:rowOff>
    </xdr:from>
    <xdr:ext cx="534377" cy="259045"/>
    <xdr:sp macro="" textlink="">
      <xdr:nvSpPr>
        <xdr:cNvPr id="594" name="【一般廃棄物処理施設】&#10;一人当たり有形固定資産（償却資産）額該当値テキスト"/>
        <xdr:cNvSpPr txBox="1"/>
      </xdr:nvSpPr>
      <xdr:spPr>
        <a:xfrm>
          <a:off x="22199600" y="66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149432</xdr:rowOff>
    </xdr:from>
    <xdr:to>
      <xdr:col>112</xdr:col>
      <xdr:colOff>38100</xdr:colOff>
      <xdr:row>39</xdr:row>
      <xdr:rowOff>79582</xdr:rowOff>
    </xdr:to>
    <xdr:sp macro="" textlink="">
      <xdr:nvSpPr>
        <xdr:cNvPr id="595" name="楕円 594"/>
        <xdr:cNvSpPr/>
      </xdr:nvSpPr>
      <xdr:spPr>
        <a:xfrm>
          <a:off x="21272500" y="66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28260</xdr:rowOff>
    </xdr:from>
    <xdr:to>
      <xdr:col>116</xdr:col>
      <xdr:colOff>63500</xdr:colOff>
      <xdr:row>39</xdr:row>
      <xdr:rowOff>28782</xdr:rowOff>
    </xdr:to>
    <xdr:cxnSp macro="">
      <xdr:nvCxnSpPr>
        <xdr:cNvPr id="596" name="直線コネクタ 595"/>
        <xdr:cNvCxnSpPr/>
      </xdr:nvCxnSpPr>
      <xdr:spPr>
        <a:xfrm flipV="1">
          <a:off x="21323300" y="6714810"/>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144827</xdr:rowOff>
    </xdr:from>
    <xdr:to>
      <xdr:col>107</xdr:col>
      <xdr:colOff>101600</xdr:colOff>
      <xdr:row>39</xdr:row>
      <xdr:rowOff>74977</xdr:rowOff>
    </xdr:to>
    <xdr:sp macro="" textlink="">
      <xdr:nvSpPr>
        <xdr:cNvPr id="597" name="楕円 596"/>
        <xdr:cNvSpPr/>
      </xdr:nvSpPr>
      <xdr:spPr>
        <a:xfrm>
          <a:off x="20383500" y="66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24177</xdr:rowOff>
    </xdr:from>
    <xdr:to>
      <xdr:col>111</xdr:col>
      <xdr:colOff>177800</xdr:colOff>
      <xdr:row>39</xdr:row>
      <xdr:rowOff>28782</xdr:rowOff>
    </xdr:to>
    <xdr:cxnSp macro="">
      <xdr:nvCxnSpPr>
        <xdr:cNvPr id="598" name="直線コネクタ 597"/>
        <xdr:cNvCxnSpPr/>
      </xdr:nvCxnSpPr>
      <xdr:spPr>
        <a:xfrm>
          <a:off x="20434300" y="671072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148060</xdr:rowOff>
    </xdr:from>
    <xdr:to>
      <xdr:col>102</xdr:col>
      <xdr:colOff>165100</xdr:colOff>
      <xdr:row>39</xdr:row>
      <xdr:rowOff>78210</xdr:rowOff>
    </xdr:to>
    <xdr:sp macro="" textlink="">
      <xdr:nvSpPr>
        <xdr:cNvPr id="599" name="楕円 598"/>
        <xdr:cNvSpPr/>
      </xdr:nvSpPr>
      <xdr:spPr>
        <a:xfrm>
          <a:off x="19494500" y="666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24177</xdr:rowOff>
    </xdr:from>
    <xdr:to>
      <xdr:col>107</xdr:col>
      <xdr:colOff>50800</xdr:colOff>
      <xdr:row>39</xdr:row>
      <xdr:rowOff>27410</xdr:rowOff>
    </xdr:to>
    <xdr:cxnSp macro="">
      <xdr:nvCxnSpPr>
        <xdr:cNvPr id="600" name="直線コネクタ 599"/>
        <xdr:cNvCxnSpPr/>
      </xdr:nvCxnSpPr>
      <xdr:spPr>
        <a:xfrm flipV="1">
          <a:off x="19545300" y="6710727"/>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xdr:rowOff>
    </xdr:from>
    <xdr:to>
      <xdr:col>98</xdr:col>
      <xdr:colOff>38100</xdr:colOff>
      <xdr:row>39</xdr:row>
      <xdr:rowOff>105283</xdr:rowOff>
    </xdr:to>
    <xdr:sp macro="" textlink="">
      <xdr:nvSpPr>
        <xdr:cNvPr id="601" name="楕円 600"/>
        <xdr:cNvSpPr/>
      </xdr:nvSpPr>
      <xdr:spPr>
        <a:xfrm>
          <a:off x="18605500" y="66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27410</xdr:rowOff>
    </xdr:from>
    <xdr:to>
      <xdr:col>102</xdr:col>
      <xdr:colOff>114300</xdr:colOff>
      <xdr:row>39</xdr:row>
      <xdr:rowOff>54483</xdr:rowOff>
    </xdr:to>
    <xdr:cxnSp macro="">
      <xdr:nvCxnSpPr>
        <xdr:cNvPr id="602" name="直線コネクタ 601"/>
        <xdr:cNvCxnSpPr/>
      </xdr:nvCxnSpPr>
      <xdr:spPr>
        <a:xfrm flipV="1">
          <a:off x="18656300" y="6713960"/>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3" name="n_1aveValue【一般廃棄物処理施設】&#10;一人当たり有形固定資産（償却資産）額"/>
        <xdr:cNvSpPr txBox="1"/>
      </xdr:nvSpPr>
      <xdr:spPr>
        <a:xfrm>
          <a:off x="21043411" y="63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4" name="n_2aveValue【一般廃棄物処理施設】&#10;一人当たり有形固定資産（償却資産）額"/>
        <xdr:cNvSpPr txBox="1"/>
      </xdr:nvSpPr>
      <xdr:spPr>
        <a:xfrm>
          <a:off x="20167111" y="636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5" name="n_3aveValue【一般廃棄物処理施設】&#10;一人当たり有形固定資産（償却資産）額"/>
        <xdr:cNvSpPr txBox="1"/>
      </xdr:nvSpPr>
      <xdr:spPr>
        <a:xfrm>
          <a:off x="19278111" y="63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xdr:cNvSpPr txBox="1"/>
      </xdr:nvSpPr>
      <xdr:spPr>
        <a:xfrm>
          <a:off x="18389111" y="63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70709</xdr:rowOff>
    </xdr:from>
    <xdr:ext cx="534377" cy="259045"/>
    <xdr:sp macro="" textlink="">
      <xdr:nvSpPr>
        <xdr:cNvPr id="607" name="n_1mainValue【一般廃棄物処理施設】&#10;一人当たり有形固定資産（償却資産）額"/>
        <xdr:cNvSpPr txBox="1"/>
      </xdr:nvSpPr>
      <xdr:spPr>
        <a:xfrm>
          <a:off x="21043411" y="675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66104</xdr:rowOff>
    </xdr:from>
    <xdr:ext cx="534377" cy="259045"/>
    <xdr:sp macro="" textlink="">
      <xdr:nvSpPr>
        <xdr:cNvPr id="608" name="n_2mainValue【一般廃棄物処理施設】&#10;一人当たり有形固定資産（償却資産）額"/>
        <xdr:cNvSpPr txBox="1"/>
      </xdr:nvSpPr>
      <xdr:spPr>
        <a:xfrm>
          <a:off x="20167111" y="67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69337</xdr:rowOff>
    </xdr:from>
    <xdr:ext cx="534377" cy="259045"/>
    <xdr:sp macro="" textlink="">
      <xdr:nvSpPr>
        <xdr:cNvPr id="609" name="n_3mainValue【一般廃棄物処理施設】&#10;一人当たり有形固定資産（償却資産）額"/>
        <xdr:cNvSpPr txBox="1"/>
      </xdr:nvSpPr>
      <xdr:spPr>
        <a:xfrm>
          <a:off x="19278111" y="675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96410</xdr:rowOff>
    </xdr:from>
    <xdr:ext cx="534377" cy="259045"/>
    <xdr:sp macro="" textlink="">
      <xdr:nvSpPr>
        <xdr:cNvPr id="610" name="n_4mainValue【一般廃棄物処理施設】&#10;一人当たり有形固定資産（償却資産）額"/>
        <xdr:cNvSpPr txBox="1"/>
      </xdr:nvSpPr>
      <xdr:spPr>
        <a:xfrm>
          <a:off x="18389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xdr:cNvCxnSpPr/>
      </xdr:nvCxnSpPr>
      <xdr:spPr>
        <a:xfrm flipV="1">
          <a:off x="16318864" y="952935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xdr:cNvSpPr txBox="1"/>
      </xdr:nvSpPr>
      <xdr:spPr>
        <a:xfrm>
          <a:off x="16357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xdr:cNvCxnSpPr/>
      </xdr:nvCxnSpPr>
      <xdr:spPr>
        <a:xfrm>
          <a:off x="16230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2" name="【保健センター・保健所】&#10;有形固定資産減価償却率平均値テキスト"/>
        <xdr:cNvSpPr txBox="1"/>
      </xdr:nvSpPr>
      <xdr:spPr>
        <a:xfrm>
          <a:off x="16357600" y="1001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xdr:cNvSpPr/>
      </xdr:nvSpPr>
      <xdr:spPr>
        <a:xfrm>
          <a:off x="162687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xdr:cNvSpPr/>
      </xdr:nvSpPr>
      <xdr:spPr>
        <a:xfrm>
          <a:off x="14541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xdr:cNvSpPr/>
      </xdr:nvSpPr>
      <xdr:spPr>
        <a:xfrm>
          <a:off x="12763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55335</xdr:rowOff>
    </xdr:from>
    <xdr:to>
      <xdr:col>85</xdr:col>
      <xdr:colOff>177800</xdr:colOff>
      <xdr:row>57</xdr:row>
      <xdr:rowOff>156935</xdr:rowOff>
    </xdr:to>
    <xdr:sp macro="" textlink="">
      <xdr:nvSpPr>
        <xdr:cNvPr id="653" name="楕円 652"/>
        <xdr:cNvSpPr/>
      </xdr:nvSpPr>
      <xdr:spPr>
        <a:xfrm>
          <a:off x="162687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78212</xdr:rowOff>
    </xdr:from>
    <xdr:ext cx="405111" cy="259045"/>
    <xdr:sp macro="" textlink="">
      <xdr:nvSpPr>
        <xdr:cNvPr id="654" name="【保健センター・保健所】&#10;有形固定資産減価償却率該当値テキスト"/>
        <xdr:cNvSpPr txBox="1"/>
      </xdr:nvSpPr>
      <xdr:spPr>
        <a:xfrm>
          <a:off x="16357600" y="967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161472</xdr:rowOff>
    </xdr:from>
    <xdr:to>
      <xdr:col>81</xdr:col>
      <xdr:colOff>101600</xdr:colOff>
      <xdr:row>57</xdr:row>
      <xdr:rowOff>91622</xdr:rowOff>
    </xdr:to>
    <xdr:sp macro="" textlink="">
      <xdr:nvSpPr>
        <xdr:cNvPr id="655" name="楕円 654"/>
        <xdr:cNvSpPr/>
      </xdr:nvSpPr>
      <xdr:spPr>
        <a:xfrm>
          <a:off x="15430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106135</xdr:rowOff>
    </xdr:to>
    <xdr:cxnSp macro="">
      <xdr:nvCxnSpPr>
        <xdr:cNvPr id="656" name="直線コネクタ 655"/>
        <xdr:cNvCxnSpPr/>
      </xdr:nvCxnSpPr>
      <xdr:spPr>
        <a:xfrm>
          <a:off x="15481300" y="9813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92891</xdr:rowOff>
    </xdr:from>
    <xdr:to>
      <xdr:col>76</xdr:col>
      <xdr:colOff>165100</xdr:colOff>
      <xdr:row>57</xdr:row>
      <xdr:rowOff>23041</xdr:rowOff>
    </xdr:to>
    <xdr:sp macro="" textlink="">
      <xdr:nvSpPr>
        <xdr:cNvPr id="657" name="楕円 656"/>
        <xdr:cNvSpPr/>
      </xdr:nvSpPr>
      <xdr:spPr>
        <a:xfrm>
          <a:off x="14541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143691</xdr:rowOff>
    </xdr:from>
    <xdr:to>
      <xdr:col>81</xdr:col>
      <xdr:colOff>50800</xdr:colOff>
      <xdr:row>57</xdr:row>
      <xdr:rowOff>40822</xdr:rowOff>
    </xdr:to>
    <xdr:cxnSp macro="">
      <xdr:nvCxnSpPr>
        <xdr:cNvPr id="658" name="直線コネクタ 657"/>
        <xdr:cNvCxnSpPr/>
      </xdr:nvCxnSpPr>
      <xdr:spPr>
        <a:xfrm>
          <a:off x="14592300" y="97448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27577</xdr:rowOff>
    </xdr:from>
    <xdr:to>
      <xdr:col>72</xdr:col>
      <xdr:colOff>38100</xdr:colOff>
      <xdr:row>56</xdr:row>
      <xdr:rowOff>129177</xdr:rowOff>
    </xdr:to>
    <xdr:sp macro="" textlink="">
      <xdr:nvSpPr>
        <xdr:cNvPr id="659" name="楕円 658"/>
        <xdr:cNvSpPr/>
      </xdr:nvSpPr>
      <xdr:spPr>
        <a:xfrm>
          <a:off x="13652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78377</xdr:rowOff>
    </xdr:from>
    <xdr:to>
      <xdr:col>76</xdr:col>
      <xdr:colOff>114300</xdr:colOff>
      <xdr:row>56</xdr:row>
      <xdr:rowOff>143691</xdr:rowOff>
    </xdr:to>
    <xdr:cxnSp macro="">
      <xdr:nvCxnSpPr>
        <xdr:cNvPr id="660" name="直線コネクタ 659"/>
        <xdr:cNvCxnSpPr/>
      </xdr:nvCxnSpPr>
      <xdr:spPr>
        <a:xfrm>
          <a:off x="13703300" y="967957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130447</xdr:rowOff>
    </xdr:from>
    <xdr:to>
      <xdr:col>67</xdr:col>
      <xdr:colOff>101600</xdr:colOff>
      <xdr:row>56</xdr:row>
      <xdr:rowOff>60597</xdr:rowOff>
    </xdr:to>
    <xdr:sp macro="" textlink="">
      <xdr:nvSpPr>
        <xdr:cNvPr id="661" name="楕円 660"/>
        <xdr:cNvSpPr/>
      </xdr:nvSpPr>
      <xdr:spPr>
        <a:xfrm>
          <a:off x="12763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xdr:rowOff>
    </xdr:from>
    <xdr:to>
      <xdr:col>71</xdr:col>
      <xdr:colOff>177800</xdr:colOff>
      <xdr:row>56</xdr:row>
      <xdr:rowOff>78377</xdr:rowOff>
    </xdr:to>
    <xdr:cxnSp macro="">
      <xdr:nvCxnSpPr>
        <xdr:cNvPr id="662" name="直線コネクタ 661"/>
        <xdr:cNvCxnSpPr/>
      </xdr:nvCxnSpPr>
      <xdr:spPr>
        <a:xfrm>
          <a:off x="12814300" y="96109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156227</xdr:rowOff>
    </xdr:from>
    <xdr:ext cx="405111" cy="259045"/>
    <xdr:sp macro="" textlink="">
      <xdr:nvSpPr>
        <xdr:cNvPr id="663" name="n_1aveValue【保健センター・保健所】&#10;有形固定資産減価償却率"/>
        <xdr:cNvSpPr txBox="1"/>
      </xdr:nvSpPr>
      <xdr:spPr>
        <a:xfrm>
          <a:off x="15266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58255</xdr:rowOff>
    </xdr:from>
    <xdr:ext cx="405111" cy="259045"/>
    <xdr:sp macro="" textlink="">
      <xdr:nvSpPr>
        <xdr:cNvPr id="664" name="n_2aveValue【保健センター・保健所】&#10;有形固定資産減価償却率"/>
        <xdr:cNvSpPr txBox="1"/>
      </xdr:nvSpPr>
      <xdr:spPr>
        <a:xfrm>
          <a:off x="14389744" y="1000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45193</xdr:rowOff>
    </xdr:from>
    <xdr:ext cx="405111" cy="259045"/>
    <xdr:sp macro="" textlink="">
      <xdr:nvSpPr>
        <xdr:cNvPr id="665" name="n_3aveValue【保健センター・保健所】&#10;有形固定資産減価償却率"/>
        <xdr:cNvSpPr txBox="1"/>
      </xdr:nvSpPr>
      <xdr:spPr>
        <a:xfrm>
          <a:off x="13500744" y="998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32130</xdr:rowOff>
    </xdr:from>
    <xdr:ext cx="405111" cy="259045"/>
    <xdr:sp macro="" textlink="">
      <xdr:nvSpPr>
        <xdr:cNvPr id="666" name="n_4aveValue【保健センター・保健所】&#10;有形固定資産減価償却率"/>
        <xdr:cNvSpPr txBox="1"/>
      </xdr:nvSpPr>
      <xdr:spPr>
        <a:xfrm>
          <a:off x="12611744" y="997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108149</xdr:rowOff>
    </xdr:from>
    <xdr:ext cx="405111" cy="259045"/>
    <xdr:sp macro="" textlink="">
      <xdr:nvSpPr>
        <xdr:cNvPr id="667" name="n_1mainValue【保健センター・保健所】&#10;有形固定資産減価償却率"/>
        <xdr:cNvSpPr txBox="1"/>
      </xdr:nvSpPr>
      <xdr:spPr>
        <a:xfrm>
          <a:off x="15266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39568</xdr:rowOff>
    </xdr:from>
    <xdr:ext cx="405111" cy="259045"/>
    <xdr:sp macro="" textlink="">
      <xdr:nvSpPr>
        <xdr:cNvPr id="668" name="n_2mainValue【保健センター・保健所】&#10;有形固定資産減価償却率"/>
        <xdr:cNvSpPr txBox="1"/>
      </xdr:nvSpPr>
      <xdr:spPr>
        <a:xfrm>
          <a:off x="143897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145704</xdr:rowOff>
    </xdr:from>
    <xdr:ext cx="405111" cy="259045"/>
    <xdr:sp macro="" textlink="">
      <xdr:nvSpPr>
        <xdr:cNvPr id="669" name="n_3mainValue【保健センター・保健所】&#10;有形固定資産減価償却率"/>
        <xdr:cNvSpPr txBox="1"/>
      </xdr:nvSpPr>
      <xdr:spPr>
        <a:xfrm>
          <a:off x="13500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77124</xdr:rowOff>
    </xdr:from>
    <xdr:ext cx="405111" cy="259045"/>
    <xdr:sp macro="" textlink="">
      <xdr:nvSpPr>
        <xdr:cNvPr id="670" name="n_4mainValue【保健センター・保健所】&#10;有形固定資産減価償却率"/>
        <xdr:cNvSpPr txBox="1"/>
      </xdr:nvSpPr>
      <xdr:spPr>
        <a:xfrm>
          <a:off x="126117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10" name="楕円 709"/>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11"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2" name="楕円 711"/>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3" name="直線コネクタ 712"/>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4" name="楕円 713"/>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5" name="直線コネクタ 714"/>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6" name="楕円 715"/>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76200</xdr:rowOff>
    </xdr:to>
    <xdr:cxnSp macro="">
      <xdr:nvCxnSpPr>
        <xdr:cNvPr id="717" name="直線コネクタ 716"/>
        <xdr:cNvCxnSpPr/>
      </xdr:nvCxnSpPr>
      <xdr:spPr>
        <a:xfrm>
          <a:off x="19545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8" name="楕円 717"/>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9" name="直線コネクタ 718"/>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4"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5"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6"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7"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xdr:cNvCxnSpPr/>
      </xdr:nvCxnSpPr>
      <xdr:spPr>
        <a:xfrm flipV="1">
          <a:off x="16318864" y="13402056"/>
          <a:ext cx="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5" name="【消防施設】&#10;有形固定資産減価償却率平均値テキスト"/>
        <xdr:cNvSpPr txBox="1"/>
      </xdr:nvSpPr>
      <xdr:spPr>
        <a:xfrm>
          <a:off x="16357600" y="1397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xdr:cNvSpPr/>
      </xdr:nvSpPr>
      <xdr:spPr>
        <a:xfrm>
          <a:off x="16268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xdr:cNvSpPr/>
      </xdr:nvSpPr>
      <xdr:spPr>
        <a:xfrm>
          <a:off x="15430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xdr:cNvSpPr/>
      </xdr:nvSpPr>
      <xdr:spPr>
        <a:xfrm>
          <a:off x="14541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xdr:cNvSpPr/>
      </xdr:nvSpPr>
      <xdr:spPr>
        <a:xfrm>
          <a:off x="13652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xdr:cNvSpPr/>
      </xdr:nvSpPr>
      <xdr:spPr>
        <a:xfrm>
          <a:off x="12763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766" name="楕円 765"/>
        <xdr:cNvSpPr/>
      </xdr:nvSpPr>
      <xdr:spPr>
        <a:xfrm>
          <a:off x="16268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89171</xdr:rowOff>
    </xdr:from>
    <xdr:ext cx="405111" cy="259045"/>
    <xdr:sp macro="" textlink="">
      <xdr:nvSpPr>
        <xdr:cNvPr id="767" name="【消防施設】&#10;有形固定資産減価償却率該当値テキスト"/>
        <xdr:cNvSpPr txBox="1"/>
      </xdr:nvSpPr>
      <xdr:spPr>
        <a:xfrm>
          <a:off x="16357600"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19304</xdr:rowOff>
    </xdr:from>
    <xdr:to>
      <xdr:col>81</xdr:col>
      <xdr:colOff>101600</xdr:colOff>
      <xdr:row>84</xdr:row>
      <xdr:rowOff>120904</xdr:rowOff>
    </xdr:to>
    <xdr:sp macro="" textlink="">
      <xdr:nvSpPr>
        <xdr:cNvPr id="768" name="楕円 767"/>
        <xdr:cNvSpPr/>
      </xdr:nvSpPr>
      <xdr:spPr>
        <a:xfrm>
          <a:off x="15430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70104</xdr:rowOff>
    </xdr:from>
    <xdr:to>
      <xdr:col>85</xdr:col>
      <xdr:colOff>127000</xdr:colOff>
      <xdr:row>84</xdr:row>
      <xdr:rowOff>161544</xdr:rowOff>
    </xdr:to>
    <xdr:cxnSp macro="">
      <xdr:nvCxnSpPr>
        <xdr:cNvPr id="769" name="直線コネクタ 768"/>
        <xdr:cNvCxnSpPr/>
      </xdr:nvCxnSpPr>
      <xdr:spPr>
        <a:xfrm>
          <a:off x="15481300" y="144719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46737</xdr:rowOff>
    </xdr:from>
    <xdr:to>
      <xdr:col>76</xdr:col>
      <xdr:colOff>165100</xdr:colOff>
      <xdr:row>84</xdr:row>
      <xdr:rowOff>148337</xdr:rowOff>
    </xdr:to>
    <xdr:sp macro="" textlink="">
      <xdr:nvSpPr>
        <xdr:cNvPr id="770" name="楕円 769"/>
        <xdr:cNvSpPr/>
      </xdr:nvSpPr>
      <xdr:spPr>
        <a:xfrm>
          <a:off x="1454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70104</xdr:rowOff>
    </xdr:from>
    <xdr:to>
      <xdr:col>81</xdr:col>
      <xdr:colOff>50800</xdr:colOff>
      <xdr:row>84</xdr:row>
      <xdr:rowOff>97537</xdr:rowOff>
    </xdr:to>
    <xdr:cxnSp macro="">
      <xdr:nvCxnSpPr>
        <xdr:cNvPr id="771" name="直線コネクタ 770"/>
        <xdr:cNvCxnSpPr/>
      </xdr:nvCxnSpPr>
      <xdr:spPr>
        <a:xfrm flipV="1">
          <a:off x="14592300" y="14471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5587</xdr:rowOff>
    </xdr:from>
    <xdr:to>
      <xdr:col>72</xdr:col>
      <xdr:colOff>38100</xdr:colOff>
      <xdr:row>84</xdr:row>
      <xdr:rowOff>107187</xdr:rowOff>
    </xdr:to>
    <xdr:sp macro="" textlink="">
      <xdr:nvSpPr>
        <xdr:cNvPr id="772" name="楕円 771"/>
        <xdr:cNvSpPr/>
      </xdr:nvSpPr>
      <xdr:spPr>
        <a:xfrm>
          <a:off x="1365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56387</xdr:rowOff>
    </xdr:from>
    <xdr:to>
      <xdr:col>76</xdr:col>
      <xdr:colOff>114300</xdr:colOff>
      <xdr:row>84</xdr:row>
      <xdr:rowOff>97537</xdr:rowOff>
    </xdr:to>
    <xdr:cxnSp macro="">
      <xdr:nvCxnSpPr>
        <xdr:cNvPr id="773" name="直線コネクタ 772"/>
        <xdr:cNvCxnSpPr/>
      </xdr:nvCxnSpPr>
      <xdr:spPr>
        <a:xfrm>
          <a:off x="13703300" y="14458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53594</xdr:rowOff>
    </xdr:from>
    <xdr:to>
      <xdr:col>67</xdr:col>
      <xdr:colOff>101600</xdr:colOff>
      <xdr:row>85</xdr:row>
      <xdr:rowOff>155194</xdr:rowOff>
    </xdr:to>
    <xdr:sp macro="" textlink="">
      <xdr:nvSpPr>
        <xdr:cNvPr id="774" name="楕円 773"/>
        <xdr:cNvSpPr/>
      </xdr:nvSpPr>
      <xdr:spPr>
        <a:xfrm>
          <a:off x="1276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56387</xdr:rowOff>
    </xdr:from>
    <xdr:to>
      <xdr:col>71</xdr:col>
      <xdr:colOff>177800</xdr:colOff>
      <xdr:row>85</xdr:row>
      <xdr:rowOff>104394</xdr:rowOff>
    </xdr:to>
    <xdr:cxnSp macro="">
      <xdr:nvCxnSpPr>
        <xdr:cNvPr id="775" name="直線コネクタ 774"/>
        <xdr:cNvCxnSpPr/>
      </xdr:nvCxnSpPr>
      <xdr:spPr>
        <a:xfrm flipV="1">
          <a:off x="12814300" y="14458187"/>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xdr:cNvSpPr txBox="1"/>
      </xdr:nvSpPr>
      <xdr:spPr>
        <a:xfrm>
          <a:off x="152660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xdr:cNvSpPr txBox="1"/>
      </xdr:nvSpPr>
      <xdr:spPr>
        <a:xfrm>
          <a:off x="14389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xdr:cNvSpPr txBox="1"/>
      </xdr:nvSpPr>
      <xdr:spPr>
        <a:xfrm>
          <a:off x="13500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79" name="n_4aveValue【消防施設】&#10;有形固定資産減価償却率"/>
        <xdr:cNvSpPr txBox="1"/>
      </xdr:nvSpPr>
      <xdr:spPr>
        <a:xfrm>
          <a:off x="12611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112031</xdr:rowOff>
    </xdr:from>
    <xdr:ext cx="405111" cy="259045"/>
    <xdr:sp macro="" textlink="">
      <xdr:nvSpPr>
        <xdr:cNvPr id="780" name="n_1mainValue【消防施設】&#10;有形固定資産減価償却率"/>
        <xdr:cNvSpPr txBox="1"/>
      </xdr:nvSpPr>
      <xdr:spPr>
        <a:xfrm>
          <a:off x="15266044"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139464</xdr:rowOff>
    </xdr:from>
    <xdr:ext cx="405111" cy="259045"/>
    <xdr:sp macro="" textlink="">
      <xdr:nvSpPr>
        <xdr:cNvPr id="781" name="n_2mainValue【消防施設】&#10;有形固定資産減価償却率"/>
        <xdr:cNvSpPr txBox="1"/>
      </xdr:nvSpPr>
      <xdr:spPr>
        <a:xfrm>
          <a:off x="14389744" y="145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98314</xdr:rowOff>
    </xdr:from>
    <xdr:ext cx="405111" cy="259045"/>
    <xdr:sp macro="" textlink="">
      <xdr:nvSpPr>
        <xdr:cNvPr id="782" name="n_3mainValue【消防施設】&#10;有形固定資産減価償却率"/>
        <xdr:cNvSpPr txBox="1"/>
      </xdr:nvSpPr>
      <xdr:spPr>
        <a:xfrm>
          <a:off x="13500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146321</xdr:rowOff>
    </xdr:from>
    <xdr:ext cx="405111" cy="259045"/>
    <xdr:sp macro="" textlink="">
      <xdr:nvSpPr>
        <xdr:cNvPr id="783" name="n_4mainValue【消防施設】&#10;有形固定資産減価償却率"/>
        <xdr:cNvSpPr txBox="1"/>
      </xdr:nvSpPr>
      <xdr:spPr>
        <a:xfrm>
          <a:off x="12611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3" name="【消防施設】&#10;一人当たり面積平均値テキスト"/>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xdr:cNvSpPr/>
      </xdr:nvSpPr>
      <xdr:spPr>
        <a:xfrm>
          <a:off x="19494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xdr:cNvSpPr/>
      </xdr:nvSpPr>
      <xdr:spPr>
        <a:xfrm>
          <a:off x="1860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24" name="楕円 823"/>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825" name="【消防施設】&#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26" name="楕円 825"/>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27" name="直線コネクタ 826"/>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8" name="楕円 827"/>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29" name="直線コネクタ 828"/>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30" name="楕円 82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95250</xdr:rowOff>
    </xdr:to>
    <xdr:cxnSp macro="">
      <xdr:nvCxnSpPr>
        <xdr:cNvPr id="831" name="直線コネクタ 830"/>
        <xdr:cNvCxnSpPr/>
      </xdr:nvCxnSpPr>
      <xdr:spPr>
        <a:xfrm flipV="1">
          <a:off x="19545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32" name="楕円 831"/>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33" name="直線コネクタ 832"/>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4" name="n_1ave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5" name="n_2aveValue【消防施設】&#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6" name="n_3aveValue【消防施設】&#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7" name="n_4aveValue【消防施設】&#10;一人当たり面積"/>
        <xdr:cNvSpPr txBox="1"/>
      </xdr:nvSpPr>
      <xdr:spPr>
        <a:xfrm>
          <a:off x="18421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38"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9" name="n_2mainValue【消防施設】&#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40"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41"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xdr:cNvCxnSpPr/>
      </xdr:nvCxnSpPr>
      <xdr:spPr>
        <a:xfrm flipV="1">
          <a:off x="16318864" y="17312639"/>
          <a:ext cx="0" cy="142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xdr:cNvSpPr txBox="1"/>
      </xdr:nvSpPr>
      <xdr:spPr>
        <a:xfrm>
          <a:off x="16357600" y="187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xdr:cNvCxnSpPr/>
      </xdr:nvCxnSpPr>
      <xdr:spPr>
        <a:xfrm>
          <a:off x="16230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3" name="【庁舎】&#10;有形固定資産減価償却率平均値テキスト"/>
        <xdr:cNvSpPr txBox="1"/>
      </xdr:nvSpPr>
      <xdr:spPr>
        <a:xfrm>
          <a:off x="16357600" y="18099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xdr:cNvSpPr/>
      </xdr:nvSpPr>
      <xdr:spPr>
        <a:xfrm>
          <a:off x="16268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xdr:cNvSpPr/>
      </xdr:nvSpPr>
      <xdr:spPr>
        <a:xfrm>
          <a:off x="14541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xdr:cNvSpPr/>
      </xdr:nvSpPr>
      <xdr:spPr>
        <a:xfrm>
          <a:off x="1365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884" name="楕円 883"/>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885" name="【庁舎】&#10;有形固定資産減価償却率該当値テキスト"/>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886" name="楕円 885"/>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103</xdr:row>
      <xdr:rowOff>74568</xdr:rowOff>
    </xdr:to>
    <xdr:cxnSp macro="">
      <xdr:nvCxnSpPr>
        <xdr:cNvPr id="887" name="直線コネクタ 886"/>
        <xdr:cNvCxnSpPr/>
      </xdr:nvCxnSpPr>
      <xdr:spPr>
        <a:xfrm flipV="1">
          <a:off x="15481300" y="17312639"/>
          <a:ext cx="838200" cy="4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125005</xdr:rowOff>
    </xdr:from>
    <xdr:to>
      <xdr:col>76</xdr:col>
      <xdr:colOff>165100</xdr:colOff>
      <xdr:row>104</xdr:row>
      <xdr:rowOff>55155</xdr:rowOff>
    </xdr:to>
    <xdr:sp macro="" textlink="">
      <xdr:nvSpPr>
        <xdr:cNvPr id="888" name="楕円 887"/>
        <xdr:cNvSpPr/>
      </xdr:nvSpPr>
      <xdr:spPr>
        <a:xfrm>
          <a:off x="14541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104</xdr:row>
      <xdr:rowOff>4355</xdr:rowOff>
    </xdr:to>
    <xdr:cxnSp macro="">
      <xdr:nvCxnSpPr>
        <xdr:cNvPr id="889" name="直線コネクタ 888"/>
        <xdr:cNvCxnSpPr/>
      </xdr:nvCxnSpPr>
      <xdr:spPr>
        <a:xfrm flipV="1">
          <a:off x="14592300" y="17733918"/>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890" name="楕円 889"/>
        <xdr:cNvSpPr/>
      </xdr:nvSpPr>
      <xdr:spPr>
        <a:xfrm>
          <a:off x="1365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113756</xdr:rowOff>
    </xdr:from>
    <xdr:to>
      <xdr:col>76</xdr:col>
      <xdr:colOff>114300</xdr:colOff>
      <xdr:row>104</xdr:row>
      <xdr:rowOff>4355</xdr:rowOff>
    </xdr:to>
    <xdr:cxnSp macro="">
      <xdr:nvCxnSpPr>
        <xdr:cNvPr id="891" name="直線コネクタ 890"/>
        <xdr:cNvCxnSpPr/>
      </xdr:nvCxnSpPr>
      <xdr:spPr>
        <a:xfrm>
          <a:off x="13703300" y="177731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892" name="楕円 891"/>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113756</xdr:rowOff>
    </xdr:to>
    <xdr:cxnSp macro="">
      <xdr:nvCxnSpPr>
        <xdr:cNvPr id="893" name="直線コネクタ 892"/>
        <xdr:cNvCxnSpPr/>
      </xdr:nvCxnSpPr>
      <xdr:spPr>
        <a:xfrm>
          <a:off x="12814300" y="177175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4" name="n_1ave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5" name="n_2aveValue【庁舎】&#10;有形固定資産減価償却率"/>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6" name="n_3aveValue【庁舎】&#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7" name="n_4aveValue【庁舎】&#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898" name="n_1mainValue【庁舎】&#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71682</xdr:rowOff>
    </xdr:from>
    <xdr:ext cx="405111" cy="259045"/>
    <xdr:sp macro="" textlink="">
      <xdr:nvSpPr>
        <xdr:cNvPr id="899" name="n_2mainValue【庁舎】&#10;有形固定資産減価償却率"/>
        <xdr:cNvSpPr txBox="1"/>
      </xdr:nvSpPr>
      <xdr:spPr>
        <a:xfrm>
          <a:off x="14389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9633</xdr:rowOff>
    </xdr:from>
    <xdr:ext cx="405111" cy="259045"/>
    <xdr:sp macro="" textlink="">
      <xdr:nvSpPr>
        <xdr:cNvPr id="900" name="n_3mainValue【庁舎】&#10;有形固定資産減価償却率"/>
        <xdr:cNvSpPr txBox="1"/>
      </xdr:nvSpPr>
      <xdr:spPr>
        <a:xfrm>
          <a:off x="13500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901" name="n_4mainValue【庁舎】&#10;有形固定資産減価償却率"/>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xdr:cNvCxnSpPr/>
      </xdr:nvCxnSpPr>
      <xdr:spPr>
        <a:xfrm flipV="1">
          <a:off x="22160864" y="1719262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xdr:cNvSpPr txBox="1"/>
      </xdr:nvSpPr>
      <xdr:spPr>
        <a:xfrm>
          <a:off x="22199600"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xdr:cNvCxnSpPr/>
      </xdr:nvCxnSpPr>
      <xdr:spPr>
        <a:xfrm>
          <a:off x="22072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xdr:cNvSpPr txBox="1"/>
      </xdr:nvSpPr>
      <xdr:spPr>
        <a:xfrm>
          <a:off x="22199600" y="169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xdr:cNvCxnSpPr/>
      </xdr:nvCxnSpPr>
      <xdr:spPr>
        <a:xfrm>
          <a:off x="22072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xdr:cNvSpPr txBox="1"/>
      </xdr:nvSpPr>
      <xdr:spPr>
        <a:xfrm>
          <a:off x="22199600" y="1807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xdr:cNvSpPr/>
      </xdr:nvSpPr>
      <xdr:spPr>
        <a:xfrm>
          <a:off x="22110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xdr:cNvSpPr/>
      </xdr:nvSpPr>
      <xdr:spPr>
        <a:xfrm>
          <a:off x="19494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xdr:cNvSpPr/>
      </xdr:nvSpPr>
      <xdr:spPr>
        <a:xfrm>
          <a:off x="18605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53975</xdr:rowOff>
    </xdr:from>
    <xdr:to>
      <xdr:col>116</xdr:col>
      <xdr:colOff>114300</xdr:colOff>
      <xdr:row>107</xdr:row>
      <xdr:rowOff>155575</xdr:rowOff>
    </xdr:to>
    <xdr:sp macro="" textlink="">
      <xdr:nvSpPr>
        <xdr:cNvPr id="938" name="楕円 937"/>
        <xdr:cNvSpPr/>
      </xdr:nvSpPr>
      <xdr:spPr>
        <a:xfrm>
          <a:off x="22110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32402</xdr:rowOff>
    </xdr:from>
    <xdr:ext cx="469744" cy="259045"/>
    <xdr:sp macro="" textlink="">
      <xdr:nvSpPr>
        <xdr:cNvPr id="939" name="【庁舎】&#10;一人当たり面積該当値テキスト"/>
        <xdr:cNvSpPr txBox="1"/>
      </xdr:nvSpPr>
      <xdr:spPr>
        <a:xfrm>
          <a:off x="22199600"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940" name="楕円 939"/>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104775</xdr:rowOff>
    </xdr:from>
    <xdr:to>
      <xdr:col>116</xdr:col>
      <xdr:colOff>63500</xdr:colOff>
      <xdr:row>107</xdr:row>
      <xdr:rowOff>167639</xdr:rowOff>
    </xdr:to>
    <xdr:cxnSp macro="">
      <xdr:nvCxnSpPr>
        <xdr:cNvPr id="941" name="直線コネクタ 940"/>
        <xdr:cNvCxnSpPr/>
      </xdr:nvCxnSpPr>
      <xdr:spPr>
        <a:xfrm flipV="1">
          <a:off x="21323300" y="184499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99695</xdr:rowOff>
    </xdr:from>
    <xdr:to>
      <xdr:col>107</xdr:col>
      <xdr:colOff>101600</xdr:colOff>
      <xdr:row>108</xdr:row>
      <xdr:rowOff>29845</xdr:rowOff>
    </xdr:to>
    <xdr:sp macro="" textlink="">
      <xdr:nvSpPr>
        <xdr:cNvPr id="942" name="楕円 941"/>
        <xdr:cNvSpPr/>
      </xdr:nvSpPr>
      <xdr:spPr>
        <a:xfrm>
          <a:off x="20383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150495</xdr:rowOff>
    </xdr:from>
    <xdr:to>
      <xdr:col>111</xdr:col>
      <xdr:colOff>177800</xdr:colOff>
      <xdr:row>107</xdr:row>
      <xdr:rowOff>167639</xdr:rowOff>
    </xdr:to>
    <xdr:cxnSp macro="">
      <xdr:nvCxnSpPr>
        <xdr:cNvPr id="943" name="直線コネクタ 942"/>
        <xdr:cNvCxnSpPr/>
      </xdr:nvCxnSpPr>
      <xdr:spPr>
        <a:xfrm>
          <a:off x="20434300" y="184956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99695</xdr:rowOff>
    </xdr:from>
    <xdr:to>
      <xdr:col>102</xdr:col>
      <xdr:colOff>165100</xdr:colOff>
      <xdr:row>108</xdr:row>
      <xdr:rowOff>29845</xdr:rowOff>
    </xdr:to>
    <xdr:sp macro="" textlink="">
      <xdr:nvSpPr>
        <xdr:cNvPr id="944" name="楕円 943"/>
        <xdr:cNvSpPr/>
      </xdr:nvSpPr>
      <xdr:spPr>
        <a:xfrm>
          <a:off x="19494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150495</xdr:rowOff>
    </xdr:from>
    <xdr:to>
      <xdr:col>107</xdr:col>
      <xdr:colOff>50800</xdr:colOff>
      <xdr:row>107</xdr:row>
      <xdr:rowOff>150495</xdr:rowOff>
    </xdr:to>
    <xdr:cxnSp macro="">
      <xdr:nvCxnSpPr>
        <xdr:cNvPr id="945" name="直線コネクタ 944"/>
        <xdr:cNvCxnSpPr/>
      </xdr:nvCxnSpPr>
      <xdr:spPr>
        <a:xfrm>
          <a:off x="19545300" y="1849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946" name="楕円 945"/>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150495</xdr:rowOff>
    </xdr:to>
    <xdr:cxnSp macro="">
      <xdr:nvCxnSpPr>
        <xdr:cNvPr id="947" name="直線コネクタ 946"/>
        <xdr:cNvCxnSpPr/>
      </xdr:nvCxnSpPr>
      <xdr:spPr>
        <a:xfrm>
          <a:off x="18656300" y="18489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xdr:cNvSpPr txBox="1"/>
      </xdr:nvSpPr>
      <xdr:spPr>
        <a:xfrm>
          <a:off x="19310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1" name="n_4aveValue【庁舎】&#10;一人当たり面積"/>
        <xdr:cNvSpPr txBox="1"/>
      </xdr:nvSpPr>
      <xdr:spPr>
        <a:xfrm>
          <a:off x="18421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952" name="n_1mainValue【庁舎】&#10;一人当たり面積"/>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20972</xdr:rowOff>
    </xdr:from>
    <xdr:ext cx="469744" cy="259045"/>
    <xdr:sp macro="" textlink="">
      <xdr:nvSpPr>
        <xdr:cNvPr id="953" name="n_2mainValue【庁舎】&#10;一人当たり面積"/>
        <xdr:cNvSpPr txBox="1"/>
      </xdr:nvSpPr>
      <xdr:spPr>
        <a:xfrm>
          <a:off x="20199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20972</xdr:rowOff>
    </xdr:from>
    <xdr:ext cx="469744" cy="259045"/>
    <xdr:sp macro="" textlink="">
      <xdr:nvSpPr>
        <xdr:cNvPr id="954" name="n_3mainValue【庁舎】&#10;一人当たり面積"/>
        <xdr:cNvSpPr txBox="1"/>
      </xdr:nvSpPr>
      <xdr:spPr>
        <a:xfrm>
          <a:off x="19310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955" name="n_4mainValue【庁舎】&#10;一人当たり面積"/>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がありますが、これは、近年の新市庁舎の整備や区庁舎の再整備の影響によるものです。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本市では、施設の老朽化の進行に対しては、「公共施設管理基本方針」や、施設ごとの「保全・更新計画」に沿って、長寿命化を基本とした計画的かつ効果的な保全更新を着実に進めています。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また、公共施設が提供する機能・サービスの持続的な維持・向上のため、施設の規模・数量、質、保全更新コスト等の適正化を進めていきます。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chemeClr val="tx1"/>
              </a:solidFill>
              <a:latin typeface="ＭＳ Ｐゴシック" panose="020B0600070205080204" pitchFamily="50" charset="-128"/>
              <a:ea typeface="ＭＳ Ｐゴシック" panose="020B0600070205080204" pitchFamily="50" charset="-128"/>
            </a:rPr>
            <a:t>　令和２年度は、基準財政需要額では、社会福祉費や高齢者保健福祉費などの社会保障関係費が増額算定された影響で増額となり、基準財政収入額でも、市町村民税や地方消費税交付金などが増額算定された影響で増額となっていますが、財政力指数は前年と変わらず「</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0.97</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」となっており、類似団体比較においても比較的高い水準で推移しています。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16933</xdr:rowOff>
    </xdr:to>
    <xdr:cxnSp macro="">
      <xdr:nvCxnSpPr>
        <xdr:cNvPr id="69" name="直線コネクタ 68"/>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16933</xdr:rowOff>
    </xdr:to>
    <xdr:cxnSp macro="">
      <xdr:nvCxnSpPr>
        <xdr:cNvPr id="72" name="直線コネクタ 71"/>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8" name="直線コネクタ 77"/>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平成</a:t>
          </a:r>
          <a:r>
            <a:rPr kumimoji="1" lang="en-US" altLang="ja-JP" sz="1100" u="none">
              <a:latin typeface="ＭＳ Ｐゴシック" panose="020B0600070205080204" pitchFamily="50" charset="-128"/>
              <a:ea typeface="ＭＳ Ｐゴシック" panose="020B0600070205080204" pitchFamily="50" charset="-128"/>
            </a:rPr>
            <a:t>17</a:t>
          </a:r>
          <a:r>
            <a:rPr kumimoji="1" lang="ja-JP" altLang="en-US" sz="1100" u="none">
              <a:latin typeface="ＭＳ Ｐゴシック" panose="020B0600070205080204" pitchFamily="50" charset="-128"/>
              <a:ea typeface="ＭＳ Ｐゴシック" panose="020B0600070205080204" pitchFamily="50" charset="-128"/>
            </a:rPr>
            <a:t>年度に</a:t>
          </a:r>
          <a:r>
            <a:rPr kumimoji="1" lang="en-US" altLang="ja-JP" sz="1100" u="none">
              <a:latin typeface="ＭＳ Ｐゴシック" panose="020B0600070205080204" pitchFamily="50" charset="-128"/>
              <a:ea typeface="ＭＳ Ｐゴシック" panose="020B0600070205080204" pitchFamily="50" charset="-128"/>
            </a:rPr>
            <a:t>90</a:t>
          </a:r>
          <a:r>
            <a:rPr kumimoji="1" lang="ja-JP" altLang="en-US" sz="1100" u="none">
              <a:latin typeface="ＭＳ Ｐゴシック" panose="020B0600070205080204" pitchFamily="50" charset="-128"/>
              <a:ea typeface="ＭＳ Ｐゴシック" panose="020B0600070205080204" pitchFamily="50" charset="-128"/>
            </a:rPr>
            <a:t>％台となり、それ以降</a:t>
          </a:r>
          <a:r>
            <a:rPr kumimoji="1" lang="en-US" altLang="ja-JP" sz="1100" u="none">
              <a:latin typeface="ＭＳ Ｐゴシック" panose="020B0600070205080204" pitchFamily="50" charset="-128"/>
              <a:ea typeface="ＭＳ Ｐゴシック" panose="020B0600070205080204" pitchFamily="50" charset="-128"/>
            </a:rPr>
            <a:t>90</a:t>
          </a:r>
          <a:r>
            <a:rPr kumimoji="1" lang="ja-JP" altLang="en-US" sz="1100" u="none">
              <a:latin typeface="ＭＳ Ｐゴシック" panose="020B0600070205080204" pitchFamily="50" charset="-128"/>
              <a:ea typeface="ＭＳ Ｐゴシック" panose="020B0600070205080204" pitchFamily="50" charset="-128"/>
            </a:rPr>
            <a:t>％台で推移していましたが、令和元年度に</a:t>
          </a:r>
          <a:r>
            <a:rPr kumimoji="1" lang="en-US" altLang="ja-JP" sz="1100" u="none">
              <a:latin typeface="ＭＳ Ｐゴシック" panose="020B0600070205080204" pitchFamily="50" charset="-128"/>
              <a:ea typeface="ＭＳ Ｐゴシック" panose="020B0600070205080204" pitchFamily="50" charset="-128"/>
            </a:rPr>
            <a:t>100</a:t>
          </a:r>
          <a:r>
            <a:rPr kumimoji="1" lang="ja-JP" altLang="en-US" sz="1100" u="none">
              <a:latin typeface="ＭＳ Ｐゴシック" panose="020B0600070205080204" pitchFamily="50" charset="-128"/>
              <a:ea typeface="ＭＳ Ｐゴシック" panose="020B0600070205080204" pitchFamily="50" charset="-128"/>
            </a:rPr>
            <a:t>％を超えました。扶助費が年々増加する中で、それ以外の経費や経常一般財源等の状況により、比率が増減しています。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a:t>
          </a:r>
          <a:r>
            <a:rPr kumimoji="1" lang="en-US" altLang="ja-JP" sz="1100" u="none">
              <a:latin typeface="ＭＳ Ｐゴシック" panose="020B0600070205080204" pitchFamily="50" charset="-128"/>
              <a:ea typeface="ＭＳ Ｐゴシック" panose="020B0600070205080204" pitchFamily="50" charset="-128"/>
            </a:rPr>
            <a:t>30</a:t>
          </a:r>
          <a:r>
            <a:rPr kumimoji="1" lang="ja-JP" altLang="en-US" sz="1100" u="none">
              <a:latin typeface="ＭＳ Ｐゴシック" panose="020B0600070205080204" pitchFamily="50" charset="-128"/>
              <a:ea typeface="ＭＳ Ｐゴシック" panose="020B0600070205080204" pitchFamily="50" charset="-128"/>
            </a:rPr>
            <a:t>年度は、いずれも扶助費等の増加はあったものの、市税収入の増等により経常一般財源等が増加したことで</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比率が低下</a:t>
          </a:r>
          <a:r>
            <a:rPr kumimoji="1" lang="ja-JP" altLang="en-US" sz="1100" u="none">
              <a:latin typeface="ＭＳ Ｐゴシック" panose="020B0600070205080204" pitchFamily="50" charset="-128"/>
              <a:ea typeface="ＭＳ Ｐゴシック" panose="020B0600070205080204" pitchFamily="50" charset="-128"/>
            </a:rPr>
            <a:t>しました。令和元年度は、用地先行取得債の償還に伴う公債費の増加</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などにより比率が上昇しました。令和２年度は、特定財源の減に伴う公債費の増加などがあったものの、県税交付金の増等により経常一般財源等が増加したことで比率が低下し、</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100.5</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％となりました。依然として類似団体内で大きい数値となっています。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4939</xdr:rowOff>
    </xdr:to>
    <xdr:cxnSp macro="">
      <xdr:nvCxnSpPr>
        <xdr:cNvPr id="132" name="直線コネクタ 131"/>
        <xdr:cNvCxnSpPr/>
      </xdr:nvCxnSpPr>
      <xdr:spPr>
        <a:xfrm flipV="1">
          <a:off x="4114800" y="113982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67</xdr:row>
      <xdr:rowOff>4939</xdr:rowOff>
    </xdr:to>
    <xdr:cxnSp macro="">
      <xdr:nvCxnSpPr>
        <xdr:cNvPr id="135" name="直線コネクタ 134"/>
        <xdr:cNvCxnSpPr/>
      </xdr:nvCxnSpPr>
      <xdr:spPr>
        <a:xfrm>
          <a:off x="3225800" y="11022895"/>
          <a:ext cx="8890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50095</xdr:rowOff>
    </xdr:from>
    <xdr:to>
      <xdr:col>15</xdr:col>
      <xdr:colOff>82550</xdr:colOff>
      <xdr:row>64</xdr:row>
      <xdr:rowOff>76905</xdr:rowOff>
    </xdr:to>
    <xdr:cxnSp macro="">
      <xdr:nvCxnSpPr>
        <xdr:cNvPr id="138" name="直線コネクタ 137"/>
        <xdr:cNvCxnSpPr/>
      </xdr:nvCxnSpPr>
      <xdr:spPr>
        <a:xfrm flipV="1">
          <a:off x="2336800" y="1102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76905</xdr:rowOff>
    </xdr:from>
    <xdr:to>
      <xdr:col>11</xdr:col>
      <xdr:colOff>31750</xdr:colOff>
      <xdr:row>65</xdr:row>
      <xdr:rowOff>39511</xdr:rowOff>
    </xdr:to>
    <xdr:cxnSp macro="">
      <xdr:nvCxnSpPr>
        <xdr:cNvPr id="141" name="直線コネクタ 140"/>
        <xdr:cNvCxnSpPr/>
      </xdr:nvCxnSpPr>
      <xdr:spPr>
        <a:xfrm flipV="1">
          <a:off x="1447800" y="110497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125589</xdr:rowOff>
    </xdr:from>
    <xdr:to>
      <xdr:col>19</xdr:col>
      <xdr:colOff>184150</xdr:colOff>
      <xdr:row>67</xdr:row>
      <xdr:rowOff>55739</xdr:rowOff>
    </xdr:to>
    <xdr:sp macro="" textlink="">
      <xdr:nvSpPr>
        <xdr:cNvPr id="153" name="楕円 152"/>
        <xdr:cNvSpPr/>
      </xdr:nvSpPr>
      <xdr:spPr>
        <a:xfrm>
          <a:off x="40640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40516</xdr:rowOff>
    </xdr:from>
    <xdr:ext cx="736600" cy="259045"/>
    <xdr:sp macro="" textlink="">
      <xdr:nvSpPr>
        <xdr:cNvPr id="154" name="テキスト ボックス 153"/>
        <xdr:cNvSpPr txBox="1"/>
      </xdr:nvSpPr>
      <xdr:spPr>
        <a:xfrm>
          <a:off x="3733800" y="1152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170745</xdr:rowOff>
    </xdr:from>
    <xdr:to>
      <xdr:col>15</xdr:col>
      <xdr:colOff>133350</xdr:colOff>
      <xdr:row>64</xdr:row>
      <xdr:rowOff>100895</xdr:rowOff>
    </xdr:to>
    <xdr:sp macro="" textlink="">
      <xdr:nvSpPr>
        <xdr:cNvPr id="155" name="楕円 154"/>
        <xdr:cNvSpPr/>
      </xdr:nvSpPr>
      <xdr:spPr>
        <a:xfrm>
          <a:off x="3175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85672</xdr:rowOff>
    </xdr:from>
    <xdr:ext cx="762000" cy="259045"/>
    <xdr:sp macro="" textlink="">
      <xdr:nvSpPr>
        <xdr:cNvPr id="156" name="テキスト ボックス 155"/>
        <xdr:cNvSpPr txBox="1"/>
      </xdr:nvSpPr>
      <xdr:spPr>
        <a:xfrm>
          <a:off x="2844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26105</xdr:rowOff>
    </xdr:from>
    <xdr:to>
      <xdr:col>11</xdr:col>
      <xdr:colOff>82550</xdr:colOff>
      <xdr:row>64</xdr:row>
      <xdr:rowOff>127705</xdr:rowOff>
    </xdr:to>
    <xdr:sp macro="" textlink="">
      <xdr:nvSpPr>
        <xdr:cNvPr id="157" name="楕円 156"/>
        <xdr:cNvSpPr/>
      </xdr:nvSpPr>
      <xdr:spPr>
        <a:xfrm>
          <a:off x="2286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58" name="テキスト ボックス 157"/>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160161</xdr:rowOff>
    </xdr:from>
    <xdr:to>
      <xdr:col>7</xdr:col>
      <xdr:colOff>31750</xdr:colOff>
      <xdr:row>65</xdr:row>
      <xdr:rowOff>90311</xdr:rowOff>
    </xdr:to>
    <xdr:sp macro="" textlink="">
      <xdr:nvSpPr>
        <xdr:cNvPr id="159" name="楕円 158"/>
        <xdr:cNvSpPr/>
      </xdr:nvSpPr>
      <xdr:spPr>
        <a:xfrm>
          <a:off x="1397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75088</xdr:rowOff>
    </xdr:from>
    <xdr:ext cx="762000" cy="259045"/>
    <xdr:sp macro="" textlink="">
      <xdr:nvSpPr>
        <xdr:cNvPr id="160" name="テキスト ボックス 159"/>
        <xdr:cNvSpPr txBox="1"/>
      </xdr:nvSpPr>
      <xdr:spPr>
        <a:xfrm>
          <a:off x="1066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u="none">
              <a:latin typeface="ＭＳ Ｐゴシック" panose="020B0600070205080204" pitchFamily="50" charset="-128"/>
              <a:ea typeface="ＭＳ Ｐゴシック" panose="020B0600070205080204" pitchFamily="50" charset="-128"/>
            </a:rPr>
            <a:t>　「横浜市中期４か年計画」（</a:t>
          </a:r>
          <a:r>
            <a:rPr kumimoji="1" lang="en-US" altLang="ja-JP" sz="1000" u="none">
              <a:latin typeface="ＭＳ Ｐゴシック" panose="020B0600070205080204" pitchFamily="50" charset="-128"/>
              <a:ea typeface="ＭＳ Ｐゴシック" panose="020B0600070205080204" pitchFamily="50" charset="-128"/>
            </a:rPr>
            <a:t>2018</a:t>
          </a:r>
          <a:r>
            <a:rPr kumimoji="1" lang="ja-JP" altLang="en-US" sz="1000" u="none">
              <a:latin typeface="ＭＳ Ｐゴシック" panose="020B0600070205080204" pitchFamily="50" charset="-128"/>
              <a:ea typeface="ＭＳ Ｐゴシック" panose="020B0600070205080204" pitchFamily="50" charset="-128"/>
            </a:rPr>
            <a:t>～</a:t>
          </a:r>
          <a:r>
            <a:rPr kumimoji="1" lang="en-US" altLang="ja-JP" sz="1000" u="none">
              <a:latin typeface="ＭＳ Ｐゴシック" panose="020B0600070205080204" pitchFamily="50" charset="-128"/>
              <a:ea typeface="ＭＳ Ｐゴシック" panose="020B0600070205080204" pitchFamily="50" charset="-128"/>
            </a:rPr>
            <a:t>2021</a:t>
          </a:r>
          <a:r>
            <a:rPr kumimoji="1" lang="ja-JP" altLang="en-US" sz="1000" u="none">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口１人あたりの人件費</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は</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95,505</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となっており、類似団体平均を下回っています（（</a:t>
          </a:r>
          <a:r>
            <a:rPr kumimoji="1" lang="en-US" altLang="ja-JP" sz="1000" u="none">
              <a:latin typeface="ＭＳ Ｐゴシック" panose="020B0600070205080204" pitchFamily="50" charset="-128"/>
              <a:ea typeface="ＭＳ Ｐゴシック" panose="020B0600070205080204" pitchFamily="50" charset="-128"/>
            </a:rPr>
            <a:t>5</a:t>
          </a:r>
          <a:r>
            <a:rPr kumimoji="1" lang="ja-JP" altLang="en-US" sz="1000" u="none">
              <a:latin typeface="ＭＳ Ｐゴシック" panose="020B0600070205080204" pitchFamily="50" charset="-128"/>
              <a:ea typeface="ＭＳ Ｐゴシック" panose="020B0600070205080204" pitchFamily="50" charset="-128"/>
            </a:rPr>
            <a:t>）市町村性質別歳出決算分析表参照）。</a:t>
          </a:r>
        </a:p>
        <a:p>
          <a:r>
            <a:rPr kumimoji="1" lang="ja-JP" altLang="en-US" sz="1000" u="none">
              <a:latin typeface="ＭＳ Ｐゴシック" panose="020B0600070205080204" pitchFamily="50" charset="-128"/>
              <a:ea typeface="ＭＳ Ｐゴシック" panose="020B0600070205080204" pitchFamily="50" charset="-128"/>
            </a:rPr>
            <a:t>　平成</a:t>
          </a:r>
          <a:r>
            <a:rPr kumimoji="1" lang="en-US" altLang="ja-JP" sz="1000" u="none">
              <a:latin typeface="ＭＳ Ｐゴシック" panose="020B0600070205080204" pitchFamily="50" charset="-128"/>
              <a:ea typeface="ＭＳ Ｐゴシック" panose="020B0600070205080204" pitchFamily="50" charset="-128"/>
            </a:rPr>
            <a:t>29</a:t>
          </a:r>
          <a:r>
            <a:rPr kumimoji="1" lang="ja-JP" altLang="en-US" sz="1000" u="none">
              <a:latin typeface="ＭＳ Ｐゴシック" panose="020B0600070205080204" pitchFamily="50" charset="-128"/>
              <a:ea typeface="ＭＳ Ｐゴシック" panose="020B0600070205080204" pitchFamily="50" charset="-128"/>
            </a:rPr>
            <a:t>年度に県費負担教職員の本市移管に伴う人件費の増により、大きく上昇しました。令和元年度は、新市庁舎移転やラグビーワールドカップ</a:t>
          </a:r>
          <a:r>
            <a:rPr kumimoji="1" lang="en-US" altLang="ja-JP" sz="1000" u="none">
              <a:latin typeface="ＭＳ Ｐゴシック" panose="020B0600070205080204" pitchFamily="50" charset="-128"/>
              <a:ea typeface="ＭＳ Ｐゴシック" panose="020B0600070205080204" pitchFamily="50" charset="-128"/>
            </a:rPr>
            <a:t>2019</a:t>
          </a:r>
          <a:r>
            <a:rPr kumimoji="1" lang="ja-JP" altLang="en-US" sz="1000" u="none">
              <a:latin typeface="ＭＳ Ｐゴシック" panose="020B0600070205080204" pitchFamily="50" charset="-128"/>
              <a:ea typeface="ＭＳ Ｐゴシック" panose="020B0600070205080204" pitchFamily="50" charset="-128"/>
            </a:rPr>
            <a:t>開催などに伴う物件費の増により上昇しました。</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令和２年度は、ＧＩＧＡスクール構想の実施に伴う児童生徒用タブレット購入などに伴う物件費の増などにより上昇しましたが、引き続き、類似団体内では最少となっています。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151981</xdr:rowOff>
    </xdr:from>
    <xdr:to>
      <xdr:col>23</xdr:col>
      <xdr:colOff>133350</xdr:colOff>
      <xdr:row>84</xdr:row>
      <xdr:rowOff>121072</xdr:rowOff>
    </xdr:to>
    <xdr:cxnSp macro="">
      <xdr:nvCxnSpPr>
        <xdr:cNvPr id="197" name="直線コネクタ 196"/>
        <xdr:cNvCxnSpPr/>
      </xdr:nvCxnSpPr>
      <xdr:spPr>
        <a:xfrm>
          <a:off x="4114800" y="14382331"/>
          <a:ext cx="838200" cy="1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105135</xdr:rowOff>
    </xdr:from>
    <xdr:to>
      <xdr:col>19</xdr:col>
      <xdr:colOff>133350</xdr:colOff>
      <xdr:row>83</xdr:row>
      <xdr:rowOff>151981</xdr:rowOff>
    </xdr:to>
    <xdr:cxnSp macro="">
      <xdr:nvCxnSpPr>
        <xdr:cNvPr id="200" name="直線コネクタ 199"/>
        <xdr:cNvCxnSpPr/>
      </xdr:nvCxnSpPr>
      <xdr:spPr>
        <a:xfrm>
          <a:off x="3225800" y="14335485"/>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82883</xdr:rowOff>
    </xdr:from>
    <xdr:to>
      <xdr:col>15</xdr:col>
      <xdr:colOff>82550</xdr:colOff>
      <xdr:row>83</xdr:row>
      <xdr:rowOff>105135</xdr:rowOff>
    </xdr:to>
    <xdr:cxnSp macro="">
      <xdr:nvCxnSpPr>
        <xdr:cNvPr id="203" name="直線コネクタ 202"/>
        <xdr:cNvCxnSpPr/>
      </xdr:nvCxnSpPr>
      <xdr:spPr>
        <a:xfrm>
          <a:off x="2336800" y="14313233"/>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135806</xdr:rowOff>
    </xdr:from>
    <xdr:to>
      <xdr:col>11</xdr:col>
      <xdr:colOff>31750</xdr:colOff>
      <xdr:row>83</xdr:row>
      <xdr:rowOff>82883</xdr:rowOff>
    </xdr:to>
    <xdr:cxnSp macro="">
      <xdr:nvCxnSpPr>
        <xdr:cNvPr id="206" name="直線コネクタ 205"/>
        <xdr:cNvCxnSpPr/>
      </xdr:nvCxnSpPr>
      <xdr:spPr>
        <a:xfrm>
          <a:off x="1447800" y="13680356"/>
          <a:ext cx="889000" cy="6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70272</xdr:rowOff>
    </xdr:from>
    <xdr:to>
      <xdr:col>23</xdr:col>
      <xdr:colOff>184150</xdr:colOff>
      <xdr:row>85</xdr:row>
      <xdr:rowOff>422</xdr:rowOff>
    </xdr:to>
    <xdr:sp macro="" textlink="">
      <xdr:nvSpPr>
        <xdr:cNvPr id="216" name="楕円 215"/>
        <xdr:cNvSpPr/>
      </xdr:nvSpPr>
      <xdr:spPr>
        <a:xfrm>
          <a:off x="4902200" y="144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162999</xdr:rowOff>
    </xdr:from>
    <xdr:ext cx="762000" cy="259045"/>
    <xdr:sp macro="" textlink="">
      <xdr:nvSpPr>
        <xdr:cNvPr id="217" name="人件費・物件費等の状況該当値テキスト"/>
        <xdr:cNvSpPr txBox="1"/>
      </xdr:nvSpPr>
      <xdr:spPr>
        <a:xfrm>
          <a:off x="5041900" y="143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101181</xdr:rowOff>
    </xdr:from>
    <xdr:to>
      <xdr:col>19</xdr:col>
      <xdr:colOff>184150</xdr:colOff>
      <xdr:row>84</xdr:row>
      <xdr:rowOff>31331</xdr:rowOff>
    </xdr:to>
    <xdr:sp macro="" textlink="">
      <xdr:nvSpPr>
        <xdr:cNvPr id="218" name="楕円 217"/>
        <xdr:cNvSpPr/>
      </xdr:nvSpPr>
      <xdr:spPr>
        <a:xfrm>
          <a:off x="4064000" y="143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41508</xdr:rowOff>
    </xdr:from>
    <xdr:ext cx="736600" cy="259045"/>
    <xdr:sp macro="" textlink="">
      <xdr:nvSpPr>
        <xdr:cNvPr id="219" name="テキスト ボックス 218"/>
        <xdr:cNvSpPr txBox="1"/>
      </xdr:nvSpPr>
      <xdr:spPr>
        <a:xfrm>
          <a:off x="3733800" y="1410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54335</xdr:rowOff>
    </xdr:from>
    <xdr:to>
      <xdr:col>15</xdr:col>
      <xdr:colOff>133350</xdr:colOff>
      <xdr:row>83</xdr:row>
      <xdr:rowOff>155935</xdr:rowOff>
    </xdr:to>
    <xdr:sp macro="" textlink="">
      <xdr:nvSpPr>
        <xdr:cNvPr id="220" name="楕円 219"/>
        <xdr:cNvSpPr/>
      </xdr:nvSpPr>
      <xdr:spPr>
        <a:xfrm>
          <a:off x="3175000" y="142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166112</xdr:rowOff>
    </xdr:from>
    <xdr:ext cx="762000" cy="259045"/>
    <xdr:sp macro="" textlink="">
      <xdr:nvSpPr>
        <xdr:cNvPr id="221" name="テキスト ボックス 220"/>
        <xdr:cNvSpPr txBox="1"/>
      </xdr:nvSpPr>
      <xdr:spPr>
        <a:xfrm>
          <a:off x="2844800" y="1405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32083</xdr:rowOff>
    </xdr:from>
    <xdr:to>
      <xdr:col>11</xdr:col>
      <xdr:colOff>82550</xdr:colOff>
      <xdr:row>83</xdr:row>
      <xdr:rowOff>133683</xdr:rowOff>
    </xdr:to>
    <xdr:sp macro="" textlink="">
      <xdr:nvSpPr>
        <xdr:cNvPr id="222" name="楕円 221"/>
        <xdr:cNvSpPr/>
      </xdr:nvSpPr>
      <xdr:spPr>
        <a:xfrm>
          <a:off x="2286000" y="142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143860</xdr:rowOff>
    </xdr:from>
    <xdr:ext cx="762000" cy="259045"/>
    <xdr:sp macro="" textlink="">
      <xdr:nvSpPr>
        <xdr:cNvPr id="223" name="テキスト ボックス 222"/>
        <xdr:cNvSpPr txBox="1"/>
      </xdr:nvSpPr>
      <xdr:spPr>
        <a:xfrm>
          <a:off x="1955800" y="1403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85006</xdr:rowOff>
    </xdr:from>
    <xdr:to>
      <xdr:col>7</xdr:col>
      <xdr:colOff>31750</xdr:colOff>
      <xdr:row>80</xdr:row>
      <xdr:rowOff>15156</xdr:rowOff>
    </xdr:to>
    <xdr:sp macro="" textlink="">
      <xdr:nvSpPr>
        <xdr:cNvPr id="224" name="楕円 223"/>
        <xdr:cNvSpPr/>
      </xdr:nvSpPr>
      <xdr:spPr>
        <a:xfrm>
          <a:off x="1397000" y="136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25333</xdr:rowOff>
    </xdr:from>
    <xdr:ext cx="762000" cy="259045"/>
    <xdr:sp macro="" textlink="">
      <xdr:nvSpPr>
        <xdr:cNvPr id="225" name="テキスト ボックス 224"/>
        <xdr:cNvSpPr txBox="1"/>
      </xdr:nvSpPr>
      <xdr:spPr>
        <a:xfrm>
          <a:off x="1066800" y="1339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28</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日現在）及び</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日現在）は、国が給料表の引き上げ改定を行ったのに対し、本市は給料表改定を行わなかったため、それぞれ前年度と比較して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低下しました。</a:t>
          </a:r>
          <a:endParaRPr kumimoji="1" lang="en-US" altLang="ja-JP" sz="11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u="none">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年４月１日現在）、令和元年度（令和２年４月１日現在）及び令和２年度（令和３年４月１日現在）は、それぞれの年度の採用者・退職者の影響により、前年度と比較して平成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0.3</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、令和元年度は</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0.2</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低下しました。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125730</xdr:rowOff>
    </xdr:to>
    <xdr:cxnSp macro="">
      <xdr:nvCxnSpPr>
        <xdr:cNvPr id="257" name="直線コネクタ 256"/>
        <xdr:cNvCxnSpPr/>
      </xdr:nvCxnSpPr>
      <xdr:spPr>
        <a:xfrm flipV="1">
          <a:off x="16179800" y="1482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149861</xdr:rowOff>
    </xdr:to>
    <xdr:cxnSp macro="">
      <xdr:nvCxnSpPr>
        <xdr:cNvPr id="260" name="直線コネクタ 259"/>
        <xdr:cNvCxnSpPr/>
      </xdr:nvCxnSpPr>
      <xdr:spPr>
        <a:xfrm flipV="1">
          <a:off x="15290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50800</xdr:rowOff>
    </xdr:to>
    <xdr:cxnSp macro="">
      <xdr:nvCxnSpPr>
        <xdr:cNvPr id="263" name="直線コネクタ 262"/>
        <xdr:cNvCxnSpPr/>
      </xdr:nvCxnSpPr>
      <xdr:spPr>
        <a:xfrm flipV="1">
          <a:off x="14401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74930</xdr:rowOff>
    </xdr:to>
    <xdr:cxnSp macro="">
      <xdr:nvCxnSpPr>
        <xdr:cNvPr id="266" name="直線コネクタ 265"/>
        <xdr:cNvCxnSpPr/>
      </xdr:nvCxnSpPr>
      <xdr:spPr>
        <a:xfrm flipV="1">
          <a:off x="13512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7"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8" name="楕円 277"/>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9" name="テキスト ボックス 278"/>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0" name="楕円 279"/>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1" name="テキスト ボックス 280"/>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4" name="楕円 283"/>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5" name="テキスト ボックス 284"/>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chemeClr val="tx1"/>
              </a:solidFill>
              <a:latin typeface="ＭＳ Ｐゴシック" panose="020B0600070205080204" pitchFamily="50" charset="-128"/>
              <a:ea typeface="ＭＳ Ｐゴシック" panose="020B0600070205080204" pitchFamily="50" charset="-128"/>
            </a:rPr>
            <a:t>2018</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2021</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人口</a:t>
          </a:r>
          <a:r>
            <a:rPr kumimoji="1" lang="en-US" altLang="ja-JP" sz="1100">
              <a:solidFill>
                <a:schemeClr val="tx1"/>
              </a:solidFill>
              <a:latin typeface="ＭＳ Ｐゴシック" panose="020B0600070205080204" pitchFamily="50" charset="-128"/>
              <a:ea typeface="ＭＳ Ｐゴシック" panose="020B0600070205080204" pitchFamily="50" charset="-128"/>
            </a:rPr>
            <a:t>1,000</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人当たりの職員数は、類似団体の平均を大きく下回っています。</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82550</xdr:rowOff>
    </xdr:to>
    <xdr:cxnSp macro="">
      <xdr:nvCxnSpPr>
        <xdr:cNvPr id="315" name="直線コネクタ 314"/>
        <xdr:cNvCxnSpPr/>
      </xdr:nvCxnSpPr>
      <xdr:spPr>
        <a:xfrm flipV="1">
          <a:off x="17018000" y="10348595"/>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54627</xdr:rowOff>
    </xdr:from>
    <xdr:ext cx="762000" cy="259045"/>
    <xdr:sp macro="" textlink="">
      <xdr:nvSpPr>
        <xdr:cNvPr id="316" name="定員管理の状況最小値テキスト"/>
        <xdr:cNvSpPr txBox="1"/>
      </xdr:nvSpPr>
      <xdr:spPr>
        <a:xfrm>
          <a:off x="17106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82550</xdr:rowOff>
    </xdr:from>
    <xdr:to>
      <xdr:col>81</xdr:col>
      <xdr:colOff>133350</xdr:colOff>
      <xdr:row>66</xdr:row>
      <xdr:rowOff>82550</xdr:rowOff>
    </xdr:to>
    <xdr:cxnSp macro="">
      <xdr:nvCxnSpPr>
        <xdr:cNvPr id="317" name="直線コネクタ 316"/>
        <xdr:cNvCxnSpPr/>
      </xdr:nvCxnSpPr>
      <xdr:spPr>
        <a:xfrm>
          <a:off x="16929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8" name="定員管理の状況最大値テキスト"/>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9" name="直線コネクタ 318"/>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53552</xdr:rowOff>
    </xdr:from>
    <xdr:to>
      <xdr:col>81</xdr:col>
      <xdr:colOff>44450</xdr:colOff>
      <xdr:row>61</xdr:row>
      <xdr:rowOff>2752</xdr:rowOff>
    </xdr:to>
    <xdr:cxnSp macro="">
      <xdr:nvCxnSpPr>
        <xdr:cNvPr id="320" name="直線コネクタ 319"/>
        <xdr:cNvCxnSpPr/>
      </xdr:nvCxnSpPr>
      <xdr:spPr>
        <a:xfrm>
          <a:off x="16179800" y="1034055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27533</xdr:rowOff>
    </xdr:from>
    <xdr:ext cx="762000" cy="259045"/>
    <xdr:sp macro="" textlink="">
      <xdr:nvSpPr>
        <xdr:cNvPr id="321" name="定員管理の状況平均値テキスト"/>
        <xdr:cNvSpPr txBox="1"/>
      </xdr:nvSpPr>
      <xdr:spPr>
        <a:xfrm>
          <a:off x="17106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22" name="フローチャート: 判断 321"/>
        <xdr:cNvSpPr/>
      </xdr:nvSpPr>
      <xdr:spPr>
        <a:xfrm>
          <a:off x="16967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60</xdr:row>
      <xdr:rowOff>53552</xdr:rowOff>
    </xdr:to>
    <xdr:cxnSp macro="">
      <xdr:nvCxnSpPr>
        <xdr:cNvPr id="323" name="直線コネクタ 322"/>
        <xdr:cNvCxnSpPr/>
      </xdr:nvCxnSpPr>
      <xdr:spPr>
        <a:xfrm>
          <a:off x="15290800" y="1025609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70062</xdr:rowOff>
    </xdr:from>
    <xdr:to>
      <xdr:col>77</xdr:col>
      <xdr:colOff>95250</xdr:colOff>
      <xdr:row>63</xdr:row>
      <xdr:rowOff>212</xdr:rowOff>
    </xdr:to>
    <xdr:sp macro="" textlink="">
      <xdr:nvSpPr>
        <xdr:cNvPr id="324" name="フローチャート: 判断 323"/>
        <xdr:cNvSpPr/>
      </xdr:nvSpPr>
      <xdr:spPr>
        <a:xfrm>
          <a:off x="16129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25" name="テキスト ボックス 324"/>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59</xdr:row>
      <xdr:rowOff>140546</xdr:rowOff>
    </xdr:to>
    <xdr:cxnSp macro="">
      <xdr:nvCxnSpPr>
        <xdr:cNvPr id="326" name="直線コネクタ 325"/>
        <xdr:cNvCxnSpPr/>
      </xdr:nvCxnSpPr>
      <xdr:spPr>
        <a:xfrm>
          <a:off x="14401800" y="102520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9737</xdr:rowOff>
    </xdr:from>
    <xdr:to>
      <xdr:col>73</xdr:col>
      <xdr:colOff>44450</xdr:colOff>
      <xdr:row>62</xdr:row>
      <xdr:rowOff>111337</xdr:rowOff>
    </xdr:to>
    <xdr:sp macro="" textlink="">
      <xdr:nvSpPr>
        <xdr:cNvPr id="327" name="フローチャート: 判断 326"/>
        <xdr:cNvSpPr/>
      </xdr:nvSpPr>
      <xdr:spPr>
        <a:xfrm>
          <a:off x="15240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28" name="テキスト ボックス 327"/>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128481</xdr:rowOff>
    </xdr:from>
    <xdr:to>
      <xdr:col>68</xdr:col>
      <xdr:colOff>152400</xdr:colOff>
      <xdr:row>59</xdr:row>
      <xdr:rowOff>136525</xdr:rowOff>
    </xdr:to>
    <xdr:cxnSp macro="">
      <xdr:nvCxnSpPr>
        <xdr:cNvPr id="329" name="直線コネクタ 328"/>
        <xdr:cNvCxnSpPr/>
      </xdr:nvCxnSpPr>
      <xdr:spPr>
        <a:xfrm>
          <a:off x="13512800" y="102440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1694</xdr:rowOff>
    </xdr:from>
    <xdr:to>
      <xdr:col>68</xdr:col>
      <xdr:colOff>203200</xdr:colOff>
      <xdr:row>62</xdr:row>
      <xdr:rowOff>103294</xdr:rowOff>
    </xdr:to>
    <xdr:sp macro="" textlink="">
      <xdr:nvSpPr>
        <xdr:cNvPr id="330" name="フローチャート: 判断 329"/>
        <xdr:cNvSpPr/>
      </xdr:nvSpPr>
      <xdr:spPr>
        <a:xfrm>
          <a:off x="14351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31" name="テキスト ボックス 330"/>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32" name="フローチャート: 判断 331"/>
        <xdr:cNvSpPr/>
      </xdr:nvSpPr>
      <xdr:spPr>
        <a:xfrm>
          <a:off x="13462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33" name="テキスト ボックス 332"/>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9" name="楕円 338"/>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44679</xdr:rowOff>
    </xdr:from>
    <xdr:ext cx="762000" cy="259045"/>
    <xdr:sp macro="" textlink="">
      <xdr:nvSpPr>
        <xdr:cNvPr id="340" name="定員管理の状況該当値テキスト"/>
        <xdr:cNvSpPr txBox="1"/>
      </xdr:nvSpPr>
      <xdr:spPr>
        <a:xfrm>
          <a:off x="17106900" y="1033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1" name="楕円 340"/>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2" name="テキスト ボックス 341"/>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3" name="楕円 342"/>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4" name="テキスト ボックス 343"/>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45" name="楕円 344"/>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46" name="テキスト ボックス 345"/>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77681</xdr:rowOff>
    </xdr:from>
    <xdr:to>
      <xdr:col>64</xdr:col>
      <xdr:colOff>152400</xdr:colOff>
      <xdr:row>60</xdr:row>
      <xdr:rowOff>7831</xdr:rowOff>
    </xdr:to>
    <xdr:sp macro="" textlink="">
      <xdr:nvSpPr>
        <xdr:cNvPr id="347" name="楕円 346"/>
        <xdr:cNvSpPr/>
      </xdr:nvSpPr>
      <xdr:spPr>
        <a:xfrm>
          <a:off x="13462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18008</xdr:rowOff>
    </xdr:from>
    <xdr:ext cx="762000" cy="259045"/>
    <xdr:sp macro="" textlink="">
      <xdr:nvSpPr>
        <xdr:cNvPr id="348" name="テキスト ボックス 347"/>
        <xdr:cNvSpPr txBox="1"/>
      </xdr:nvSpPr>
      <xdr:spPr>
        <a:xfrm>
          <a:off x="13131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 経済事情の変動により公債費の財源が不足したことで減債基金を活用してきたことにより、減債基金積立不足算定額が大きいことなどの影響に伴い、類似団体の中で高い水準となっています。</a:t>
          </a:r>
        </a:p>
        <a:p>
          <a:r>
            <a:rPr kumimoji="1" lang="ja-JP" altLang="en-US" sz="1100" u="none">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年度の県費負担教職員の本市移管による標準財政規模の増加等によって令和元年度まで比率は低下傾向にありました。令和２年度の比率は、令和２年度単年度数値が算定対象から除外された平成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年度単年度数値と比較し、分母である標準財政規模の増はあったものの、分子である特定財源が減少したことにより、比率が上昇しました。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76502</xdr:rowOff>
    </xdr:from>
    <xdr:to>
      <xdr:col>81</xdr:col>
      <xdr:colOff>44450</xdr:colOff>
      <xdr:row>41</xdr:row>
      <xdr:rowOff>104926</xdr:rowOff>
    </xdr:to>
    <xdr:cxnSp macro="">
      <xdr:nvCxnSpPr>
        <xdr:cNvPr id="380" name="直線コネクタ 379"/>
        <xdr:cNvCxnSpPr/>
      </xdr:nvCxnSpPr>
      <xdr:spPr>
        <a:xfrm flipV="1">
          <a:off x="17018000" y="6077252"/>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77003</xdr:rowOff>
    </xdr:from>
    <xdr:ext cx="762000" cy="259045"/>
    <xdr:sp macro="" textlink="">
      <xdr:nvSpPr>
        <xdr:cNvPr id="381" name="公債費負担の状況最小値テキスト"/>
        <xdr:cNvSpPr txBox="1"/>
      </xdr:nvSpPr>
      <xdr:spPr>
        <a:xfrm>
          <a:off x="17106900" y="710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104926</xdr:rowOff>
    </xdr:from>
    <xdr:to>
      <xdr:col>81</xdr:col>
      <xdr:colOff>133350</xdr:colOff>
      <xdr:row>41</xdr:row>
      <xdr:rowOff>104926</xdr:rowOff>
    </xdr:to>
    <xdr:cxnSp macro="">
      <xdr:nvCxnSpPr>
        <xdr:cNvPr id="382" name="直線コネクタ 381"/>
        <xdr:cNvCxnSpPr/>
      </xdr:nvCxnSpPr>
      <xdr:spPr>
        <a:xfrm>
          <a:off x="16929100" y="713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162879</xdr:rowOff>
    </xdr:from>
    <xdr:ext cx="762000" cy="259045"/>
    <xdr:sp macro="" textlink="">
      <xdr:nvSpPr>
        <xdr:cNvPr id="383" name="公債費負担の状況最大値テキスト"/>
        <xdr:cNvSpPr txBox="1"/>
      </xdr:nvSpPr>
      <xdr:spPr>
        <a:xfrm>
          <a:off x="17106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76502</xdr:rowOff>
    </xdr:from>
    <xdr:to>
      <xdr:col>81</xdr:col>
      <xdr:colOff>133350</xdr:colOff>
      <xdr:row>35</xdr:row>
      <xdr:rowOff>76502</xdr:rowOff>
    </xdr:to>
    <xdr:cxnSp macro="">
      <xdr:nvCxnSpPr>
        <xdr:cNvPr id="384" name="直線コネクタ 383"/>
        <xdr:cNvCxnSpPr/>
      </xdr:nvCxnSpPr>
      <xdr:spPr>
        <a:xfrm>
          <a:off x="16929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85" name="直線コネクタ 384"/>
        <xdr:cNvCxnSpPr/>
      </xdr:nvCxnSpPr>
      <xdr:spPr>
        <a:xfrm>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67932</xdr:rowOff>
    </xdr:from>
    <xdr:ext cx="762000" cy="259045"/>
    <xdr:sp macro="" textlink="">
      <xdr:nvSpPr>
        <xdr:cNvPr id="386" name="公債費負担の状況平均値テキスト"/>
        <xdr:cNvSpPr txBox="1"/>
      </xdr:nvSpPr>
      <xdr:spPr>
        <a:xfrm>
          <a:off x="17106900" y="641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387" name="フローチャート: 判断 386"/>
        <xdr:cNvSpPr/>
      </xdr:nvSpPr>
      <xdr:spPr>
        <a:xfrm>
          <a:off x="169672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35983</xdr:rowOff>
    </xdr:to>
    <xdr:cxnSp macro="">
      <xdr:nvCxnSpPr>
        <xdr:cNvPr id="388" name="直線コネクタ 387"/>
        <xdr:cNvCxnSpPr/>
      </xdr:nvCxnSpPr>
      <xdr:spPr>
        <a:xfrm flipV="1">
          <a:off x="15290800" y="69505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51405</xdr:rowOff>
    </xdr:from>
    <xdr:to>
      <xdr:col>77</xdr:col>
      <xdr:colOff>95250</xdr:colOff>
      <xdr:row>38</xdr:row>
      <xdr:rowOff>153005</xdr:rowOff>
    </xdr:to>
    <xdr:sp macro="" textlink="">
      <xdr:nvSpPr>
        <xdr:cNvPr id="389" name="フローチャート: 判断 388"/>
        <xdr:cNvSpPr/>
      </xdr:nvSpPr>
      <xdr:spPr>
        <a:xfrm>
          <a:off x="161290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390" name="テキスト ボックス 389"/>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105833</xdr:rowOff>
    </xdr:to>
    <xdr:cxnSp macro="">
      <xdr:nvCxnSpPr>
        <xdr:cNvPr id="391" name="直線コネクタ 390"/>
        <xdr:cNvCxnSpPr/>
      </xdr:nvCxnSpPr>
      <xdr:spPr>
        <a:xfrm flipV="1">
          <a:off x="14401800" y="706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2" name="フローチャート: 判断 391"/>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3" name="テキスト ボックス 392"/>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44</xdr:row>
      <xdr:rowOff>130628</xdr:rowOff>
    </xdr:to>
    <xdr:cxnSp macro="">
      <xdr:nvCxnSpPr>
        <xdr:cNvPr id="394" name="直線コネクタ 393"/>
        <xdr:cNvCxnSpPr/>
      </xdr:nvCxnSpPr>
      <xdr:spPr>
        <a:xfrm flipV="1">
          <a:off x="13512800" y="7306733"/>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75293</xdr:rowOff>
    </xdr:from>
    <xdr:to>
      <xdr:col>68</xdr:col>
      <xdr:colOff>203200</xdr:colOff>
      <xdr:row>40</xdr:row>
      <xdr:rowOff>5443</xdr:rowOff>
    </xdr:to>
    <xdr:sp macro="" textlink="">
      <xdr:nvSpPr>
        <xdr:cNvPr id="395" name="フローチャート: 判断 394"/>
        <xdr:cNvSpPr/>
      </xdr:nvSpPr>
      <xdr:spPr>
        <a:xfrm>
          <a:off x="14351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396" name="テキスト ボックス 395"/>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397" name="フローチャート: 判断 396"/>
        <xdr:cNvSpPr/>
      </xdr:nvSpPr>
      <xdr:spPr>
        <a:xfrm>
          <a:off x="13462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398" name="テキスト ボックス 397"/>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6" name="楕円 405"/>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7" name="テキスト ボックス 406"/>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9" name="テキスト ボックス 408"/>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12" name="楕円 411"/>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13" name="テキスト ボックス 412"/>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1"/>
              </a:solidFill>
              <a:latin typeface="ＭＳ Ｐゴシック" panose="020B0600070205080204" pitchFamily="50" charset="-128"/>
              <a:ea typeface="ＭＳ Ｐゴシック" panose="020B0600070205080204" pitchFamily="50" charset="-128"/>
            </a:rPr>
            <a:t>　 </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公営企業・外郭団体の借入金等の返済を進めてきたことにより、平成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まで比率は年々低下する傾向にありました。令和元年度は、公営企業・外郭団体の借入金等は引き続き減少した一方、一般会計等に係る地方債の現在高及び債務負担行為に基づく支出予定額が増加したことにより、分子である将来負担額が増加し、比率が上昇しました。令和２年度は、公営企業の地方債残高の減少に伴い、分子である将来負担額が減少したことにより、比率が低下しましたが、類似団体の中で高い水準となってい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46821</xdr:rowOff>
    </xdr:from>
    <xdr:to>
      <xdr:col>81</xdr:col>
      <xdr:colOff>44450</xdr:colOff>
      <xdr:row>20</xdr:row>
      <xdr:rowOff>70951</xdr:rowOff>
    </xdr:to>
    <xdr:cxnSp macro="">
      <xdr:nvCxnSpPr>
        <xdr:cNvPr id="447" name="直線コネクタ 446"/>
        <xdr:cNvCxnSpPr/>
      </xdr:nvCxnSpPr>
      <xdr:spPr>
        <a:xfrm flipV="1">
          <a:off x="16179800" y="34758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8" name="将来負担の状況平均値テキスト"/>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55668</xdr:rowOff>
    </xdr:from>
    <xdr:to>
      <xdr:col>77</xdr:col>
      <xdr:colOff>44450</xdr:colOff>
      <xdr:row>20</xdr:row>
      <xdr:rowOff>70951</xdr:rowOff>
    </xdr:to>
    <xdr:cxnSp macro="">
      <xdr:nvCxnSpPr>
        <xdr:cNvPr id="450" name="直線コネクタ 449"/>
        <xdr:cNvCxnSpPr/>
      </xdr:nvCxnSpPr>
      <xdr:spPr>
        <a:xfrm>
          <a:off x="15290800" y="348466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2" name="テキスト ボックス 451"/>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55668</xdr:rowOff>
    </xdr:from>
    <xdr:to>
      <xdr:col>72</xdr:col>
      <xdr:colOff>203200</xdr:colOff>
      <xdr:row>20</xdr:row>
      <xdr:rowOff>112776</xdr:rowOff>
    </xdr:to>
    <xdr:cxnSp macro="">
      <xdr:nvCxnSpPr>
        <xdr:cNvPr id="453" name="直線コネクタ 452"/>
        <xdr:cNvCxnSpPr/>
      </xdr:nvCxnSpPr>
      <xdr:spPr>
        <a:xfrm flipV="1">
          <a:off x="14401800" y="348466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4" name="フローチャート: 判断 453"/>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5" name="テキスト ボックス 454"/>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112776</xdr:rowOff>
    </xdr:from>
    <xdr:to>
      <xdr:col>68</xdr:col>
      <xdr:colOff>152400</xdr:colOff>
      <xdr:row>21</xdr:row>
      <xdr:rowOff>62780</xdr:rowOff>
    </xdr:to>
    <xdr:cxnSp macro="">
      <xdr:nvCxnSpPr>
        <xdr:cNvPr id="456" name="直線コネクタ 455"/>
        <xdr:cNvCxnSpPr/>
      </xdr:nvCxnSpPr>
      <xdr:spPr>
        <a:xfrm flipV="1">
          <a:off x="13512800" y="354177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7" name="フローチャート: 判断 456"/>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8" name="テキスト ボックス 457"/>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9" name="フローチャート: 判断 458"/>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60" name="テキスト ボックス 459"/>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167471</xdr:rowOff>
    </xdr:from>
    <xdr:to>
      <xdr:col>81</xdr:col>
      <xdr:colOff>95250</xdr:colOff>
      <xdr:row>20</xdr:row>
      <xdr:rowOff>97621</xdr:rowOff>
    </xdr:to>
    <xdr:sp macro="" textlink="">
      <xdr:nvSpPr>
        <xdr:cNvPr id="466" name="楕円 465"/>
        <xdr:cNvSpPr/>
      </xdr:nvSpPr>
      <xdr:spPr>
        <a:xfrm>
          <a:off x="16967200" y="3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139548</xdr:rowOff>
    </xdr:from>
    <xdr:ext cx="762000" cy="259045"/>
    <xdr:sp macro="" textlink="">
      <xdr:nvSpPr>
        <xdr:cNvPr id="467" name="将来負担の状況該当値テキスト"/>
        <xdr:cNvSpPr txBox="1"/>
      </xdr:nvSpPr>
      <xdr:spPr>
        <a:xfrm>
          <a:off x="17106900" y="33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20151</xdr:rowOff>
    </xdr:from>
    <xdr:to>
      <xdr:col>77</xdr:col>
      <xdr:colOff>95250</xdr:colOff>
      <xdr:row>20</xdr:row>
      <xdr:rowOff>121751</xdr:rowOff>
    </xdr:to>
    <xdr:sp macro="" textlink="">
      <xdr:nvSpPr>
        <xdr:cNvPr id="468" name="楕円 467"/>
        <xdr:cNvSpPr/>
      </xdr:nvSpPr>
      <xdr:spPr>
        <a:xfrm>
          <a:off x="161290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106528</xdr:rowOff>
    </xdr:from>
    <xdr:ext cx="736600" cy="259045"/>
    <xdr:sp macro="" textlink="">
      <xdr:nvSpPr>
        <xdr:cNvPr id="469" name="テキスト ボックス 468"/>
        <xdr:cNvSpPr txBox="1"/>
      </xdr:nvSpPr>
      <xdr:spPr>
        <a:xfrm>
          <a:off x="15798800" y="353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4868</xdr:rowOff>
    </xdr:from>
    <xdr:to>
      <xdr:col>73</xdr:col>
      <xdr:colOff>44450</xdr:colOff>
      <xdr:row>20</xdr:row>
      <xdr:rowOff>106468</xdr:rowOff>
    </xdr:to>
    <xdr:sp macro="" textlink="">
      <xdr:nvSpPr>
        <xdr:cNvPr id="470" name="楕円 469"/>
        <xdr:cNvSpPr/>
      </xdr:nvSpPr>
      <xdr:spPr>
        <a:xfrm>
          <a:off x="15240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91245</xdr:rowOff>
    </xdr:from>
    <xdr:ext cx="762000" cy="259045"/>
    <xdr:sp macro="" textlink="">
      <xdr:nvSpPr>
        <xdr:cNvPr id="471" name="テキスト ボックス 470"/>
        <xdr:cNvSpPr txBox="1"/>
      </xdr:nvSpPr>
      <xdr:spPr>
        <a:xfrm>
          <a:off x="14909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61976</xdr:rowOff>
    </xdr:from>
    <xdr:to>
      <xdr:col>68</xdr:col>
      <xdr:colOff>203200</xdr:colOff>
      <xdr:row>20</xdr:row>
      <xdr:rowOff>163576</xdr:rowOff>
    </xdr:to>
    <xdr:sp macro="" textlink="">
      <xdr:nvSpPr>
        <xdr:cNvPr id="472" name="楕円 471"/>
        <xdr:cNvSpPr/>
      </xdr:nvSpPr>
      <xdr:spPr>
        <a:xfrm>
          <a:off x="14351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148353</xdr:rowOff>
    </xdr:from>
    <xdr:ext cx="762000" cy="259045"/>
    <xdr:sp macro="" textlink="">
      <xdr:nvSpPr>
        <xdr:cNvPr id="473" name="テキスト ボックス 472"/>
        <xdr:cNvSpPr txBox="1"/>
      </xdr:nvSpPr>
      <xdr:spPr>
        <a:xfrm>
          <a:off x="14020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11980</xdr:rowOff>
    </xdr:from>
    <xdr:to>
      <xdr:col>64</xdr:col>
      <xdr:colOff>152400</xdr:colOff>
      <xdr:row>21</xdr:row>
      <xdr:rowOff>113580</xdr:rowOff>
    </xdr:to>
    <xdr:sp macro="" textlink="">
      <xdr:nvSpPr>
        <xdr:cNvPr id="474" name="楕円 473"/>
        <xdr:cNvSpPr/>
      </xdr:nvSpPr>
      <xdr:spPr>
        <a:xfrm>
          <a:off x="13462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98357</xdr:rowOff>
    </xdr:from>
    <xdr:ext cx="762000" cy="259045"/>
    <xdr:sp macro="" textlink="">
      <xdr:nvSpPr>
        <xdr:cNvPr id="475" name="テキスト ボックス 474"/>
        <xdr:cNvSpPr txBox="1"/>
      </xdr:nvSpPr>
      <xdr:spPr>
        <a:xfrm>
          <a:off x="13131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　「横浜市中期４か年計画」（</a:t>
          </a:r>
          <a:r>
            <a:rPr kumimoji="1" lang="en-US" altLang="ja-JP" sz="1100" u="none">
              <a:latin typeface="ＭＳ Ｐゴシック" panose="020B0600070205080204" pitchFamily="50" charset="-128"/>
              <a:ea typeface="ＭＳ Ｐゴシック" panose="020B0600070205080204" pitchFamily="50" charset="-128"/>
            </a:rPr>
            <a:t>2018</a:t>
          </a:r>
          <a:r>
            <a:rPr kumimoji="1" lang="ja-JP" altLang="en-US" sz="1100" u="none">
              <a:latin typeface="ＭＳ Ｐゴシック" panose="020B0600070205080204" pitchFamily="50" charset="-128"/>
              <a:ea typeface="ＭＳ Ｐゴシック" panose="020B0600070205080204" pitchFamily="50" charset="-128"/>
            </a:rPr>
            <a:t>～</a:t>
          </a:r>
          <a:r>
            <a:rPr kumimoji="1" lang="en-US" altLang="ja-JP" sz="1100" u="none">
              <a:latin typeface="ＭＳ Ｐゴシック" panose="020B0600070205080204" pitchFamily="50" charset="-128"/>
              <a:ea typeface="ＭＳ Ｐゴシック" panose="020B0600070205080204" pitchFamily="50" charset="-128"/>
            </a:rPr>
            <a:t>2021</a:t>
          </a:r>
          <a:r>
            <a:rPr kumimoji="1" lang="ja-JP" altLang="en-US" sz="1100" u="none">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件費は類似団体平均を下回ってい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年度は、県費負担教職員の本市移管により、大幅に上昇し、それに伴い、人件費以外の経費の割合が低下しました。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それ以降は、同水準で推移しています。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140607</xdr:rowOff>
    </xdr:from>
    <xdr:to>
      <xdr:col>24</xdr:col>
      <xdr:colOff>25400</xdr:colOff>
      <xdr:row>42</xdr:row>
      <xdr:rowOff>7257</xdr:rowOff>
    </xdr:to>
    <xdr:cxnSp macro="">
      <xdr:nvCxnSpPr>
        <xdr:cNvPr id="63" name="直線コネクタ 62"/>
        <xdr:cNvCxnSpPr/>
      </xdr:nvCxnSpPr>
      <xdr:spPr>
        <a:xfrm flipV="1">
          <a:off x="4826000" y="6141357"/>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150784</xdr:rowOff>
    </xdr:from>
    <xdr:ext cx="762000" cy="259045"/>
    <xdr:sp macro="" textlink="">
      <xdr:nvSpPr>
        <xdr:cNvPr id="64"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xdr:rowOff>
    </xdr:from>
    <xdr:to>
      <xdr:col>24</xdr:col>
      <xdr:colOff>114300</xdr:colOff>
      <xdr:row>42</xdr:row>
      <xdr:rowOff>7257</xdr:rowOff>
    </xdr:to>
    <xdr:cxnSp macro="">
      <xdr:nvCxnSpPr>
        <xdr:cNvPr id="65" name="直線コネクタ 64"/>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55534</xdr:rowOff>
    </xdr:from>
    <xdr:ext cx="762000" cy="259045"/>
    <xdr:sp macro="" textlink="">
      <xdr:nvSpPr>
        <xdr:cNvPr id="66" name="人件費最大値テキスト"/>
        <xdr:cNvSpPr txBox="1"/>
      </xdr:nvSpPr>
      <xdr:spPr>
        <a:xfrm>
          <a:off x="4914900" y="58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140607</xdr:rowOff>
    </xdr:from>
    <xdr:to>
      <xdr:col>24</xdr:col>
      <xdr:colOff>114300</xdr:colOff>
      <xdr:row>35</xdr:row>
      <xdr:rowOff>140607</xdr:rowOff>
    </xdr:to>
    <xdr:cxnSp macro="">
      <xdr:nvCxnSpPr>
        <xdr:cNvPr id="67" name="直線コネクタ 66"/>
        <xdr:cNvCxnSpPr/>
      </xdr:nvCxnSpPr>
      <xdr:spPr>
        <a:xfrm>
          <a:off x="4737100" y="614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127000</xdr:rowOff>
    </xdr:to>
    <xdr:cxnSp macro="">
      <xdr:nvCxnSpPr>
        <xdr:cNvPr id="68" name="直線コネクタ 67"/>
        <xdr:cNvCxnSpPr/>
      </xdr:nvCxnSpPr>
      <xdr:spPr>
        <a:xfrm>
          <a:off x="39878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7455</xdr:rowOff>
    </xdr:from>
    <xdr:ext cx="762000" cy="259045"/>
    <xdr:sp macro="" textlink="">
      <xdr:nvSpPr>
        <xdr:cNvPr id="69" name="人件費平均値テキスト"/>
        <xdr:cNvSpPr txBox="1"/>
      </xdr:nvSpPr>
      <xdr:spPr>
        <a:xfrm>
          <a:off x="4914900" y="669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38</xdr:row>
      <xdr:rowOff>127000</xdr:rowOff>
    </xdr:to>
    <xdr:cxnSp macro="">
      <xdr:nvCxnSpPr>
        <xdr:cNvPr id="71" name="直線コネクタ 70"/>
        <xdr:cNvCxnSpPr/>
      </xdr:nvCxnSpPr>
      <xdr:spPr>
        <a:xfrm>
          <a:off x="3098800" y="6620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105228</xdr:rowOff>
    </xdr:from>
    <xdr:to>
      <xdr:col>15</xdr:col>
      <xdr:colOff>98425</xdr:colOff>
      <xdr:row>38</xdr:row>
      <xdr:rowOff>105228</xdr:rowOff>
    </xdr:to>
    <xdr:cxnSp macro="">
      <xdr:nvCxnSpPr>
        <xdr:cNvPr id="74" name="直線コネクタ 73"/>
        <xdr:cNvCxnSpPr/>
      </xdr:nvCxnSpPr>
      <xdr:spPr>
        <a:xfrm>
          <a:off x="2209800" y="662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163285</xdr:rowOff>
    </xdr:from>
    <xdr:to>
      <xdr:col>15</xdr:col>
      <xdr:colOff>149225</xdr:colOff>
      <xdr:row>39</xdr:row>
      <xdr:rowOff>93435</xdr:rowOff>
    </xdr:to>
    <xdr:sp macro="" textlink="">
      <xdr:nvSpPr>
        <xdr:cNvPr id="75" name="フローチャート: 判断 74"/>
        <xdr:cNvSpPr/>
      </xdr:nvSpPr>
      <xdr:spPr>
        <a:xfrm>
          <a:off x="3048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76" name="テキスト ボックス 75"/>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38</xdr:row>
      <xdr:rowOff>105228</xdr:rowOff>
    </xdr:to>
    <xdr:cxnSp macro="">
      <xdr:nvCxnSpPr>
        <xdr:cNvPr id="77" name="直線コネクタ 76"/>
        <xdr:cNvCxnSpPr/>
      </xdr:nvCxnSpPr>
      <xdr:spPr>
        <a:xfrm>
          <a:off x="1320800" y="5651500"/>
          <a:ext cx="8890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13607</xdr:rowOff>
    </xdr:from>
    <xdr:to>
      <xdr:col>11</xdr:col>
      <xdr:colOff>60325</xdr:colOff>
      <xdr:row>39</xdr:row>
      <xdr:rowOff>115207</xdr:rowOff>
    </xdr:to>
    <xdr:sp macro="" textlink="">
      <xdr:nvSpPr>
        <xdr:cNvPr id="78" name="フローチャート: 判断 77"/>
        <xdr:cNvSpPr/>
      </xdr:nvSpPr>
      <xdr:spPr>
        <a:xfrm>
          <a:off x="2159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79" name="テキスト ボックス 78"/>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8"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90" name="テキスト ボックス 89"/>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54428</xdr:rowOff>
    </xdr:from>
    <xdr:to>
      <xdr:col>15</xdr:col>
      <xdr:colOff>149225</xdr:colOff>
      <xdr:row>38</xdr:row>
      <xdr:rowOff>156028</xdr:rowOff>
    </xdr:to>
    <xdr:sp macro="" textlink="">
      <xdr:nvSpPr>
        <xdr:cNvPr id="91" name="楕円 90"/>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166205</xdr:rowOff>
    </xdr:from>
    <xdr:ext cx="762000" cy="259045"/>
    <xdr:sp macro="" textlink="">
      <xdr:nvSpPr>
        <xdr:cNvPr id="92" name="テキスト ボックス 91"/>
        <xdr:cNvSpPr txBox="1"/>
      </xdr:nvSpPr>
      <xdr:spPr>
        <a:xfrm>
          <a:off x="2717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166205</xdr:rowOff>
    </xdr:from>
    <xdr:ext cx="762000" cy="259045"/>
    <xdr:sp macro="" textlink="">
      <xdr:nvSpPr>
        <xdr:cNvPr id="94" name="テキスト ボックス 93"/>
        <xdr:cNvSpPr txBox="1"/>
      </xdr:nvSpPr>
      <xdr:spPr>
        <a:xfrm>
          <a:off x="1828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5" name="楕円 94"/>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6" name="テキスト ボックス 95"/>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県費負担教職員の本市移管によるシステム経費の増などにより経常経費充当一般財源が増加しましたが、人件費の増の影響で相対的に割合が下がったこと、また市税収入及び県税交付金の増等による経常一般財源等の増により低下しました。平成</a:t>
          </a:r>
          <a:r>
            <a:rPr kumimoji="1" lang="en-US" altLang="ja-JP" sz="1100" u="none">
              <a:latin typeface="ＭＳ Ｐゴシック" panose="020B0600070205080204" pitchFamily="50" charset="-128"/>
              <a:ea typeface="ＭＳ Ｐゴシック" panose="020B0600070205080204" pitchFamily="50" charset="-128"/>
            </a:rPr>
            <a:t>30</a:t>
          </a:r>
          <a:r>
            <a:rPr kumimoji="1" lang="ja-JP" altLang="en-US" sz="1100" u="none">
              <a:latin typeface="ＭＳ Ｐゴシック" panose="020B0600070205080204" pitchFamily="50" charset="-128"/>
              <a:ea typeface="ＭＳ Ｐゴシック" panose="020B0600070205080204" pitchFamily="50" charset="-128"/>
            </a:rPr>
            <a:t>年度は、ウェブサイト構築経費や</a:t>
          </a:r>
          <a:r>
            <a:rPr kumimoji="1" lang="en-US" altLang="ja-JP" sz="1100" u="none">
              <a:latin typeface="ＭＳ Ｐゴシック" panose="020B0600070205080204" pitchFamily="50" charset="-128"/>
              <a:ea typeface="ＭＳ Ｐゴシック" panose="020B0600070205080204" pitchFamily="50" charset="-128"/>
            </a:rPr>
            <a:t>PCB</a:t>
          </a:r>
          <a:r>
            <a:rPr kumimoji="1" lang="ja-JP" altLang="en-US" sz="1100" u="none">
              <a:latin typeface="ＭＳ Ｐゴシック" panose="020B0600070205080204" pitchFamily="50" charset="-128"/>
              <a:ea typeface="ＭＳ Ｐゴシック" panose="020B0600070205080204" pitchFamily="50" charset="-128"/>
            </a:rPr>
            <a:t>廃棄物処理経費の増などにより、上昇しました。令和元年度は、学校への</a:t>
          </a:r>
          <a:r>
            <a:rPr kumimoji="1" lang="en-US" altLang="ja-JP" sz="1100" u="none">
              <a:latin typeface="ＭＳ Ｐゴシック" panose="020B0600070205080204" pitchFamily="50" charset="-128"/>
              <a:ea typeface="ＭＳ Ｐゴシック" panose="020B0600070205080204" pitchFamily="50" charset="-128"/>
            </a:rPr>
            <a:t>ICT</a:t>
          </a:r>
          <a:r>
            <a:rPr kumimoji="1" lang="ja-JP" altLang="en-US" sz="1100" u="none">
              <a:latin typeface="ＭＳ Ｐゴシック" panose="020B0600070205080204" pitchFamily="50" charset="-128"/>
              <a:ea typeface="ＭＳ Ｐゴシック" panose="020B0600070205080204" pitchFamily="50" charset="-128"/>
            </a:rPr>
            <a:t>支援員派遣経費の増などにより上昇しました。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令和２年度は、会計年度任用職員制度の導入（物件費から人件費への移行）などに伴い低下しました。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6" name="直線コネクタ 125"/>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7" name="物件費最小値テキスト"/>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8" name="直線コネクタ 127"/>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53521</xdr:rowOff>
    </xdr:to>
    <xdr:cxnSp macro="">
      <xdr:nvCxnSpPr>
        <xdr:cNvPr id="131" name="直線コネクタ 130"/>
        <xdr:cNvCxnSpPr/>
      </xdr:nvCxnSpPr>
      <xdr:spPr>
        <a:xfrm flipV="1">
          <a:off x="15671800" y="28702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2"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3" name="フローチャート: 判断 132"/>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53521</xdr:rowOff>
    </xdr:to>
    <xdr:cxnSp macro="">
      <xdr:nvCxnSpPr>
        <xdr:cNvPr id="134" name="直線コネクタ 133"/>
        <xdr:cNvCxnSpPr/>
      </xdr:nvCxnSpPr>
      <xdr:spPr>
        <a:xfrm>
          <a:off x="14782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5" name="フローチャート: 判断 134"/>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6" name="テキスト ボックス 135"/>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159657</xdr:rowOff>
    </xdr:to>
    <xdr:cxnSp macro="">
      <xdr:nvCxnSpPr>
        <xdr:cNvPr id="137" name="直線コネクタ 136"/>
        <xdr:cNvCxnSpPr/>
      </xdr:nvCxnSpPr>
      <xdr:spPr>
        <a:xfrm>
          <a:off x="13893800" y="2853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8" name="フローチャート: 判断 137"/>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9" name="テキスト ボックス 138"/>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18</xdr:row>
      <xdr:rowOff>45357</xdr:rowOff>
    </xdr:to>
    <xdr:cxnSp macro="">
      <xdr:nvCxnSpPr>
        <xdr:cNvPr id="140" name="直線コネクタ 139"/>
        <xdr:cNvCxnSpPr/>
      </xdr:nvCxnSpPr>
      <xdr:spPr>
        <a:xfrm flipV="1">
          <a:off x="13004800" y="28538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41" name="フローチャート: 判断 140"/>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2" name="テキスト ボックス 141"/>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51"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2721</xdr:rowOff>
    </xdr:from>
    <xdr:to>
      <xdr:col>78</xdr:col>
      <xdr:colOff>120650</xdr:colOff>
      <xdr:row>17</xdr:row>
      <xdr:rowOff>104321</xdr:rowOff>
    </xdr:to>
    <xdr:sp macro="" textlink="">
      <xdr:nvSpPr>
        <xdr:cNvPr id="152" name="楕円 151"/>
        <xdr:cNvSpPr/>
      </xdr:nvSpPr>
      <xdr:spPr>
        <a:xfrm>
          <a:off x="1562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53" name="テキスト ボックス 152"/>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23784</xdr:rowOff>
    </xdr:from>
    <xdr:ext cx="762000" cy="259045"/>
    <xdr:sp macro="" textlink="">
      <xdr:nvSpPr>
        <xdr:cNvPr id="155" name="テキスト ボックス 154"/>
        <xdr:cNvSpPr txBox="1"/>
      </xdr:nvSpPr>
      <xdr:spPr>
        <a:xfrm>
          <a:off x="14401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7" name="テキスト ボックス 156"/>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166007</xdr:rowOff>
    </xdr:from>
    <xdr:to>
      <xdr:col>65</xdr:col>
      <xdr:colOff>53975</xdr:colOff>
      <xdr:row>18</xdr:row>
      <xdr:rowOff>96157</xdr:rowOff>
    </xdr:to>
    <xdr:sp macro="" textlink="">
      <xdr:nvSpPr>
        <xdr:cNvPr id="158" name="楕円 157"/>
        <xdr:cNvSpPr/>
      </xdr:nvSpPr>
      <xdr:spPr>
        <a:xfrm>
          <a:off x="12954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80934</xdr:rowOff>
    </xdr:from>
    <xdr:ext cx="762000" cy="259045"/>
    <xdr:sp macro="" textlink="">
      <xdr:nvSpPr>
        <xdr:cNvPr id="159" name="テキスト ボックス 158"/>
        <xdr:cNvSpPr txBox="1"/>
      </xdr:nvSpPr>
      <xdr:spPr>
        <a:xfrm>
          <a:off x="12623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latin typeface="ＭＳ Ｐゴシック" panose="020B0600070205080204" pitchFamily="50" charset="-128"/>
              <a:ea typeface="ＭＳ Ｐゴシック" panose="020B0600070205080204" pitchFamily="50" charset="-128"/>
            </a:rPr>
            <a:t>　待機児童対策などの子育て支援施策の増、障害者支援施設の増加や施設利用者数の増などにより、扶助費は上昇傾向にあります。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県費負担教職員の本市移管による人件費の増の影響で相対的に割合が下がったこと、また市税収入及び県税交付金の増等による経常一般財源等の増により低下しました。令和元年度は、幼児教育・保育の無償化に伴い施設型給付費などが大幅に増加したことに伴い上昇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令和２年度は、新型コロナウイルス感染症感染拡大の影響により医療費助成が減少したことなどに伴い低下しました。</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61685</xdr:rowOff>
    </xdr:from>
    <xdr:to>
      <xdr:col>24</xdr:col>
      <xdr:colOff>25400</xdr:colOff>
      <xdr:row>60</xdr:row>
      <xdr:rowOff>143328</xdr:rowOff>
    </xdr:to>
    <xdr:cxnSp macro="">
      <xdr:nvCxnSpPr>
        <xdr:cNvPr id="194" name="直線コネクタ 193"/>
        <xdr:cNvCxnSpPr/>
      </xdr:nvCxnSpPr>
      <xdr:spPr>
        <a:xfrm flipV="1">
          <a:off x="3987800" y="10348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5" name="扶助費平均値テキスト"/>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143328</xdr:rowOff>
    </xdr:to>
    <xdr:cxnSp macro="">
      <xdr:nvCxnSpPr>
        <xdr:cNvPr id="197" name="直線コネクタ 196"/>
        <xdr:cNvCxnSpPr/>
      </xdr:nvCxnSpPr>
      <xdr:spPr>
        <a:xfrm>
          <a:off x="3098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9" name="テキスト ボックス 198"/>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59</xdr:row>
      <xdr:rowOff>151493</xdr:rowOff>
    </xdr:to>
    <xdr:cxnSp macro="">
      <xdr:nvCxnSpPr>
        <xdr:cNvPr id="200" name="直線コネクタ 199"/>
        <xdr:cNvCxnSpPr/>
      </xdr:nvCxnSpPr>
      <xdr:spPr>
        <a:xfrm>
          <a:off x="2209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2" name="テキスト ボックス 201"/>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61</xdr:row>
      <xdr:rowOff>167822</xdr:rowOff>
    </xdr:to>
    <xdr:cxnSp macro="">
      <xdr:nvCxnSpPr>
        <xdr:cNvPr id="203" name="直線コネクタ 202"/>
        <xdr:cNvCxnSpPr/>
      </xdr:nvCxnSpPr>
      <xdr:spPr>
        <a:xfrm flipV="1">
          <a:off x="1320800" y="10234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5" name="テキスト ボックス 204"/>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7" name="テキスト ボックス 20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13" name="楕円 212"/>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4" name="扶助費該当値テキスト"/>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5" name="楕円 214"/>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6" name="テキスト ボックス 215"/>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9" name="楕円 218"/>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20" name="テキスト ボックス 219"/>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117022</xdr:rowOff>
    </xdr:from>
    <xdr:to>
      <xdr:col>6</xdr:col>
      <xdr:colOff>171450</xdr:colOff>
      <xdr:row>62</xdr:row>
      <xdr:rowOff>47172</xdr:rowOff>
    </xdr:to>
    <xdr:sp macro="" textlink="">
      <xdr:nvSpPr>
        <xdr:cNvPr id="221" name="楕円 220"/>
        <xdr:cNvSpPr/>
      </xdr:nvSpPr>
      <xdr:spPr>
        <a:xfrm>
          <a:off x="1270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31949</xdr:rowOff>
    </xdr:from>
    <xdr:ext cx="762000" cy="259045"/>
    <xdr:sp macro="" textlink="">
      <xdr:nvSpPr>
        <xdr:cNvPr id="222" name="テキスト ボックス 221"/>
        <xdr:cNvSpPr txBox="1"/>
      </xdr:nvSpPr>
      <xdr:spPr>
        <a:xfrm>
          <a:off x="939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その他のうち主なものは繰出金</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8.8</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100" u="none">
              <a:latin typeface="ＭＳ Ｐゴシック" panose="020B0600070205080204" pitchFamily="50" charset="-128"/>
              <a:ea typeface="ＭＳ Ｐゴシック" panose="020B0600070205080204" pitchFamily="50" charset="-128"/>
            </a:rPr>
            <a:t>）となっています。</a:t>
          </a:r>
        </a:p>
        <a:p>
          <a:r>
            <a:rPr kumimoji="1" lang="ja-JP" altLang="en-US" sz="1100" u="none">
              <a:latin typeface="ＭＳ Ｐゴシック" panose="020B0600070205080204" pitchFamily="50" charset="-128"/>
              <a:ea typeface="ＭＳ Ｐゴシック" panose="020B0600070205080204" pitchFamily="50" charset="-128"/>
            </a:rPr>
            <a:t>　高齢化に伴い、介護保険事業費会計や後期高齢者医療事業費会計に対する繰出金が増加傾向にあります。令和元年度、</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令和２年度はともに、給付費の増等により上昇しました。</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31750</xdr:rowOff>
    </xdr:to>
    <xdr:cxnSp macro="">
      <xdr:nvCxnSpPr>
        <xdr:cNvPr id="255" name="直線コネクタ 254"/>
        <xdr:cNvCxnSpPr/>
      </xdr:nvCxnSpPr>
      <xdr:spPr>
        <a:xfrm>
          <a:off x="15671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6"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146050</xdr:rowOff>
    </xdr:to>
    <xdr:cxnSp macro="">
      <xdr:nvCxnSpPr>
        <xdr:cNvPr id="258" name="直線コネクタ 257"/>
        <xdr:cNvCxnSpPr/>
      </xdr:nvCxnSpPr>
      <xdr:spPr>
        <a:xfrm>
          <a:off x="14782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0" name="テキスト ボックス 259"/>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54</xdr:row>
      <xdr:rowOff>50800</xdr:rowOff>
    </xdr:to>
    <xdr:cxnSp macro="">
      <xdr:nvCxnSpPr>
        <xdr:cNvPr id="261" name="直線コネクタ 260"/>
        <xdr:cNvCxnSpPr/>
      </xdr:nvCxnSpPr>
      <xdr:spPr>
        <a:xfrm flipV="1">
          <a:off x="13893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3" name="テキスト ボックス 262"/>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56</xdr:row>
      <xdr:rowOff>12700</xdr:rowOff>
    </xdr:to>
    <xdr:cxnSp macro="">
      <xdr:nvCxnSpPr>
        <xdr:cNvPr id="264" name="直線コネクタ 263"/>
        <xdr:cNvCxnSpPr/>
      </xdr:nvCxnSpPr>
      <xdr:spPr>
        <a:xfrm flipV="1">
          <a:off x="13004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6" name="テキスト ボックス 265"/>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8" name="テキスト ボックス 267"/>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4" name="楕円 273"/>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5"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6" name="楕円 275"/>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7" name="テキスト ボックス 276"/>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152400</xdr:rowOff>
    </xdr:from>
    <xdr:to>
      <xdr:col>74</xdr:col>
      <xdr:colOff>31750</xdr:colOff>
      <xdr:row>54</xdr:row>
      <xdr:rowOff>82550</xdr:rowOff>
    </xdr:to>
    <xdr:sp macro="" textlink="">
      <xdr:nvSpPr>
        <xdr:cNvPr id="278" name="楕円 277"/>
        <xdr:cNvSpPr/>
      </xdr:nvSpPr>
      <xdr:spPr>
        <a:xfrm>
          <a:off x="14732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92727</xdr:rowOff>
    </xdr:from>
    <xdr:ext cx="762000" cy="259045"/>
    <xdr:sp macro="" textlink="">
      <xdr:nvSpPr>
        <xdr:cNvPr id="279" name="テキスト ボックス 278"/>
        <xdr:cNvSpPr txBox="1"/>
      </xdr:nvSpPr>
      <xdr:spPr>
        <a:xfrm>
          <a:off x="14401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80" name="楕円 279"/>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81" name="テキスト ボックス 280"/>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3" name="テキスト ボックス 28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本市は、地下鉄、病院、下水道等の公営企業会計への繰出しが多額になっており、類似団体の中で最大となっています。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　県費負担教職員の本市移管による人件費の増の影響で相対的に割合が下がったことや、市税収入及び県税交付金の増等による経常一般財源等の増により低下しました。平成</a:t>
          </a:r>
          <a:r>
            <a:rPr kumimoji="1" lang="en-US" altLang="ja-JP" sz="1100" u="none">
              <a:latin typeface="ＭＳ Ｐゴシック" panose="020B0600070205080204" pitchFamily="50" charset="-128"/>
              <a:ea typeface="ＭＳ Ｐゴシック" panose="020B0600070205080204" pitchFamily="50" charset="-128"/>
            </a:rPr>
            <a:t>30</a:t>
          </a:r>
          <a:r>
            <a:rPr kumimoji="1" lang="ja-JP" altLang="en-US" sz="1100" u="none">
              <a:latin typeface="ＭＳ Ｐゴシック" panose="020B0600070205080204" pitchFamily="50" charset="-128"/>
              <a:ea typeface="ＭＳ Ｐゴシック" panose="020B0600070205080204" pitchFamily="50" charset="-128"/>
            </a:rPr>
            <a:t>年度は、高速鉄道事業会計や下水道事業会計への繰出金の減等により低下しました。令和元年度、</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令和２年度はともに、下水道事業会計への繰出金の減等により低下しました。 </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39</xdr:row>
      <xdr:rowOff>37193</xdr:rowOff>
    </xdr:to>
    <xdr:cxnSp macro="">
      <xdr:nvCxnSpPr>
        <xdr:cNvPr id="313" name="直線コネクタ 312"/>
        <xdr:cNvCxnSpPr/>
      </xdr:nvCxnSpPr>
      <xdr:spPr>
        <a:xfrm flipV="1">
          <a:off x="16510000" y="5629728"/>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9270</xdr:rowOff>
    </xdr:from>
    <xdr:ext cx="762000" cy="259045"/>
    <xdr:sp macro="" textlink="">
      <xdr:nvSpPr>
        <xdr:cNvPr id="314" name="補助費等最小値テキスト"/>
        <xdr:cNvSpPr txBox="1"/>
      </xdr:nvSpPr>
      <xdr:spPr>
        <a:xfrm>
          <a:off x="16598900" y="66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37193</xdr:rowOff>
    </xdr:from>
    <xdr:to>
      <xdr:col>82</xdr:col>
      <xdr:colOff>196850</xdr:colOff>
      <xdr:row>39</xdr:row>
      <xdr:rowOff>37193</xdr:rowOff>
    </xdr:to>
    <xdr:cxnSp macro="">
      <xdr:nvCxnSpPr>
        <xdr:cNvPr id="315" name="直線コネクタ 314"/>
        <xdr:cNvCxnSpPr/>
      </xdr:nvCxnSpPr>
      <xdr:spPr>
        <a:xfrm>
          <a:off x="16421100" y="672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16"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17" name="直線コネクタ 316"/>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37193</xdr:rowOff>
    </xdr:from>
    <xdr:to>
      <xdr:col>82</xdr:col>
      <xdr:colOff>107950</xdr:colOff>
      <xdr:row>39</xdr:row>
      <xdr:rowOff>151493</xdr:rowOff>
    </xdr:to>
    <xdr:cxnSp macro="">
      <xdr:nvCxnSpPr>
        <xdr:cNvPr id="318" name="直線コネクタ 317"/>
        <xdr:cNvCxnSpPr/>
      </xdr:nvCxnSpPr>
      <xdr:spPr>
        <a:xfrm flipV="1">
          <a:off x="15671800" y="6723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11084</xdr:rowOff>
    </xdr:from>
    <xdr:ext cx="762000" cy="259045"/>
    <xdr:sp macro="" textlink="">
      <xdr:nvSpPr>
        <xdr:cNvPr id="319" name="補助費等平均値テキスト"/>
        <xdr:cNvSpPr txBox="1"/>
      </xdr:nvSpPr>
      <xdr:spPr>
        <a:xfrm>
          <a:off x="16598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0" name="フローチャート: 判断 319"/>
        <xdr:cNvSpPr/>
      </xdr:nvSpPr>
      <xdr:spPr>
        <a:xfrm>
          <a:off x="16459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151493</xdr:rowOff>
    </xdr:from>
    <xdr:to>
      <xdr:col>78</xdr:col>
      <xdr:colOff>69850</xdr:colOff>
      <xdr:row>40</xdr:row>
      <xdr:rowOff>12700</xdr:rowOff>
    </xdr:to>
    <xdr:cxnSp macro="">
      <xdr:nvCxnSpPr>
        <xdr:cNvPr id="321" name="直線コネクタ 320"/>
        <xdr:cNvCxnSpPr/>
      </xdr:nvCxnSpPr>
      <xdr:spPr>
        <a:xfrm flipV="1">
          <a:off x="14782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43543</xdr:rowOff>
    </xdr:from>
    <xdr:to>
      <xdr:col>78</xdr:col>
      <xdr:colOff>120650</xdr:colOff>
      <xdr:row>36</xdr:row>
      <xdr:rowOff>145143</xdr:rowOff>
    </xdr:to>
    <xdr:sp macro="" textlink="">
      <xdr:nvSpPr>
        <xdr:cNvPr id="322" name="フローチャート: 判断 321"/>
        <xdr:cNvSpPr/>
      </xdr:nvSpPr>
      <xdr:spPr>
        <a:xfrm>
          <a:off x="15621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155320</xdr:rowOff>
    </xdr:from>
    <xdr:ext cx="736600" cy="259045"/>
    <xdr:sp macro="" textlink="">
      <xdr:nvSpPr>
        <xdr:cNvPr id="323" name="テキスト ボックス 322"/>
        <xdr:cNvSpPr txBox="1"/>
      </xdr:nvSpPr>
      <xdr:spPr>
        <a:xfrm>
          <a:off x="15290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45357</xdr:rowOff>
    </xdr:to>
    <xdr:cxnSp macro="">
      <xdr:nvCxnSpPr>
        <xdr:cNvPr id="324" name="直線コネクタ 323"/>
        <xdr:cNvCxnSpPr/>
      </xdr:nvCxnSpPr>
      <xdr:spPr>
        <a:xfrm flipV="1">
          <a:off x="13893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5" name="フローチャート: 判断 32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45357</xdr:rowOff>
    </xdr:from>
    <xdr:to>
      <xdr:col>69</xdr:col>
      <xdr:colOff>92075</xdr:colOff>
      <xdr:row>42</xdr:row>
      <xdr:rowOff>12700</xdr:rowOff>
    </xdr:to>
    <xdr:cxnSp macro="">
      <xdr:nvCxnSpPr>
        <xdr:cNvPr id="327" name="直線コネクタ 326"/>
        <xdr:cNvCxnSpPr/>
      </xdr:nvCxnSpPr>
      <xdr:spPr>
        <a:xfrm flipV="1">
          <a:off x="13004800" y="69033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108857</xdr:rowOff>
    </xdr:from>
    <xdr:to>
      <xdr:col>69</xdr:col>
      <xdr:colOff>142875</xdr:colOff>
      <xdr:row>37</xdr:row>
      <xdr:rowOff>39007</xdr:rowOff>
    </xdr:to>
    <xdr:sp macro="" textlink="">
      <xdr:nvSpPr>
        <xdr:cNvPr id="328" name="フローチャート: 判断 327"/>
        <xdr:cNvSpPr/>
      </xdr:nvSpPr>
      <xdr:spPr>
        <a:xfrm>
          <a:off x="13843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49184</xdr:rowOff>
    </xdr:from>
    <xdr:ext cx="762000" cy="259045"/>
    <xdr:sp macro="" textlink="">
      <xdr:nvSpPr>
        <xdr:cNvPr id="329" name="テキスト ボックス 328"/>
        <xdr:cNvSpPr txBox="1"/>
      </xdr:nvSpPr>
      <xdr:spPr>
        <a:xfrm>
          <a:off x="13512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0" name="フローチャート: 判断 329"/>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31" name="テキスト ボックス 330"/>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157843</xdr:rowOff>
    </xdr:from>
    <xdr:to>
      <xdr:col>82</xdr:col>
      <xdr:colOff>158750</xdr:colOff>
      <xdr:row>39</xdr:row>
      <xdr:rowOff>87993</xdr:rowOff>
    </xdr:to>
    <xdr:sp macro="" textlink="">
      <xdr:nvSpPr>
        <xdr:cNvPr id="337" name="楕円 336"/>
        <xdr:cNvSpPr/>
      </xdr:nvSpPr>
      <xdr:spPr>
        <a:xfrm>
          <a:off x="16459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66420</xdr:rowOff>
    </xdr:from>
    <xdr:ext cx="762000" cy="259045"/>
    <xdr:sp macro="" textlink="">
      <xdr:nvSpPr>
        <xdr:cNvPr id="338" name="補助費等該当値テキスト"/>
        <xdr:cNvSpPr txBox="1"/>
      </xdr:nvSpPr>
      <xdr:spPr>
        <a:xfrm>
          <a:off x="16598900" y="65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100693</xdr:rowOff>
    </xdr:from>
    <xdr:to>
      <xdr:col>78</xdr:col>
      <xdr:colOff>120650</xdr:colOff>
      <xdr:row>40</xdr:row>
      <xdr:rowOff>30843</xdr:rowOff>
    </xdr:to>
    <xdr:sp macro="" textlink="">
      <xdr:nvSpPr>
        <xdr:cNvPr id="339" name="楕円 338"/>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15620</xdr:rowOff>
    </xdr:from>
    <xdr:ext cx="736600" cy="259045"/>
    <xdr:sp macro="" textlink="">
      <xdr:nvSpPr>
        <xdr:cNvPr id="340" name="テキスト ボックス 339"/>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41" name="楕円 340"/>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42" name="テキスト ボックス 341"/>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166007</xdr:rowOff>
    </xdr:from>
    <xdr:to>
      <xdr:col>69</xdr:col>
      <xdr:colOff>142875</xdr:colOff>
      <xdr:row>40</xdr:row>
      <xdr:rowOff>96157</xdr:rowOff>
    </xdr:to>
    <xdr:sp macro="" textlink="">
      <xdr:nvSpPr>
        <xdr:cNvPr id="343" name="楕円 342"/>
        <xdr:cNvSpPr/>
      </xdr:nvSpPr>
      <xdr:spPr>
        <a:xfrm>
          <a:off x="13843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80934</xdr:rowOff>
    </xdr:from>
    <xdr:ext cx="762000" cy="259045"/>
    <xdr:sp macro="" textlink="">
      <xdr:nvSpPr>
        <xdr:cNvPr id="344" name="テキスト ボックス 343"/>
        <xdr:cNvSpPr txBox="1"/>
      </xdr:nvSpPr>
      <xdr:spPr>
        <a:xfrm>
          <a:off x="13512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133350</xdr:rowOff>
    </xdr:from>
    <xdr:to>
      <xdr:col>65</xdr:col>
      <xdr:colOff>53975</xdr:colOff>
      <xdr:row>42</xdr:row>
      <xdr:rowOff>63500</xdr:rowOff>
    </xdr:to>
    <xdr:sp macro="" textlink="">
      <xdr:nvSpPr>
        <xdr:cNvPr id="345" name="楕円 344"/>
        <xdr:cNvSpPr/>
      </xdr:nvSpPr>
      <xdr:spPr>
        <a:xfrm>
          <a:off x="12954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48277</xdr:rowOff>
    </xdr:from>
    <xdr:ext cx="762000" cy="259045"/>
    <xdr:sp macro="" textlink="">
      <xdr:nvSpPr>
        <xdr:cNvPr id="346" name="テキスト ボックス 345"/>
        <xdr:cNvSpPr txBox="1"/>
      </xdr:nvSpPr>
      <xdr:spPr>
        <a:xfrm>
          <a:off x="12623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年度は、満期一括５年債（３セク債）の満期到来に伴い償還元金が増加しましたが、土地売払収入などの公債費充当特定財源が増加したことにより、低下しました。　</a:t>
          </a:r>
          <a:endPar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　令和元年度は、用地先行取得債の償還に伴い、上昇しました。</a:t>
          </a:r>
          <a:r>
            <a:rPr kumimoji="1" lang="ja-JP" altLang="en-US" sz="1100" u="none">
              <a:solidFill>
                <a:schemeClr val="tx1"/>
              </a:solidFill>
              <a:effectLst/>
              <a:latin typeface="ＭＳ Ｐゴシック" panose="020B0600070205080204" pitchFamily="50" charset="-128"/>
              <a:ea typeface="ＭＳ Ｐゴシック" panose="020B0600070205080204" pitchFamily="50" charset="-128"/>
              <a:cs typeface="+mn-cs"/>
            </a:rPr>
            <a:t>令和２年度は、土地売払収入などの特定財源の減により、公債費充当一般財源が増加したことにより上昇しました。</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4" name="直線コネクタ 373"/>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7"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8" name="直線コネクタ 377"/>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12700</xdr:rowOff>
    </xdr:to>
    <xdr:cxnSp macro="">
      <xdr:nvCxnSpPr>
        <xdr:cNvPr id="379" name="直線コネクタ 378"/>
        <xdr:cNvCxnSpPr/>
      </xdr:nvCxnSpPr>
      <xdr:spPr>
        <a:xfrm>
          <a:off x="3987800" y="13233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80" name="公債費平均値テキスト"/>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1" name="フローチャート: 判断 380"/>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77</xdr:row>
      <xdr:rowOff>31750</xdr:rowOff>
    </xdr:to>
    <xdr:cxnSp macro="">
      <xdr:nvCxnSpPr>
        <xdr:cNvPr id="382" name="直線コネクタ 381"/>
        <xdr:cNvCxnSpPr/>
      </xdr:nvCxnSpPr>
      <xdr:spPr>
        <a:xfrm>
          <a:off x="3098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3" name="フローチャート: 判断 382"/>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4" name="テキスト ボックス 383"/>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165100</xdr:rowOff>
    </xdr:to>
    <xdr:cxnSp macro="">
      <xdr:nvCxnSpPr>
        <xdr:cNvPr id="385" name="直線コネクタ 384"/>
        <xdr:cNvCxnSpPr/>
      </xdr:nvCxnSpPr>
      <xdr:spPr>
        <a:xfrm flipV="1">
          <a:off x="2209800" y="1294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6" name="フローチャート: 判断 385"/>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7" name="テキスト ボックス 386"/>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78</xdr:row>
      <xdr:rowOff>88900</xdr:rowOff>
    </xdr:to>
    <xdr:cxnSp macro="">
      <xdr:nvCxnSpPr>
        <xdr:cNvPr id="388" name="直線コネクタ 387"/>
        <xdr:cNvCxnSpPr/>
      </xdr:nvCxnSpPr>
      <xdr:spPr>
        <a:xfrm flipV="1">
          <a:off x="1320800" y="130238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9" name="フローチャート: 判断 388"/>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90" name="テキスト ボックス 389"/>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91" name="フローチャート: 判断 390"/>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2" name="テキスト ボックス 391"/>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8" name="楕円 397"/>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9"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400" name="楕円 399"/>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401" name="テキスト ボックス 400"/>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402" name="楕円 401"/>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403" name="テキスト ボックス 402"/>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404" name="楕円 403"/>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405" name="テキスト ボックス 404"/>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6" name="楕円 405"/>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407" name="テキスト ボックス 406"/>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令和元年度までは、公債費以外の経費は上昇しており、占める割合の高い扶助費と同様の状況となっていました。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年度は、県費負担教職員の本市移管の影響による人件費の増により上昇、平成</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年度は、施設型給付費の増などによる扶助費の増により上昇しました。令和元年度は、幼児教育・保育の無償化に伴う施設型給付費の増などによる扶助費の増により上昇しました。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令和２年度は下水道事業会計への繰出金の減などによる補助費等の減などにより低下しました。</a:t>
          </a:r>
          <a:endParaRPr kumimoji="1" lang="en-US" altLang="ja-JP" sz="11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5" name="直線コネクタ 434"/>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6"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7" name="直線コネクタ 436"/>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8"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9" name="直線コネクタ 438"/>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81</xdr:row>
      <xdr:rowOff>69850</xdr:rowOff>
    </xdr:to>
    <xdr:cxnSp macro="">
      <xdr:nvCxnSpPr>
        <xdr:cNvPr id="440" name="直線コネクタ 439"/>
        <xdr:cNvCxnSpPr/>
      </xdr:nvCxnSpPr>
      <xdr:spPr>
        <a:xfrm flipV="1">
          <a:off x="15671800" y="1376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4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2" name="フローチャート: 判断 441"/>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158750</xdr:rowOff>
    </xdr:from>
    <xdr:to>
      <xdr:col>78</xdr:col>
      <xdr:colOff>69850</xdr:colOff>
      <xdr:row>81</xdr:row>
      <xdr:rowOff>69850</xdr:rowOff>
    </xdr:to>
    <xdr:cxnSp macro="">
      <xdr:nvCxnSpPr>
        <xdr:cNvPr id="443" name="直線コネクタ 442"/>
        <xdr:cNvCxnSpPr/>
      </xdr:nvCxnSpPr>
      <xdr:spPr>
        <a:xfrm>
          <a:off x="14782800" y="13703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4" name="フローチャート: 判断 443"/>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5" name="テキスト ボックス 444"/>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133350</xdr:rowOff>
    </xdr:from>
    <xdr:to>
      <xdr:col>73</xdr:col>
      <xdr:colOff>180975</xdr:colOff>
      <xdr:row>79</xdr:row>
      <xdr:rowOff>158750</xdr:rowOff>
    </xdr:to>
    <xdr:cxnSp macro="">
      <xdr:nvCxnSpPr>
        <xdr:cNvPr id="446" name="直線コネクタ 445"/>
        <xdr:cNvCxnSpPr/>
      </xdr:nvCxnSpPr>
      <xdr:spPr>
        <a:xfrm>
          <a:off x="13893800" y="1367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7" name="フローチャート: 判断 446"/>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8" name="テキスト ボックス 447"/>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139700</xdr:rowOff>
    </xdr:from>
    <xdr:to>
      <xdr:col>69</xdr:col>
      <xdr:colOff>92075</xdr:colOff>
      <xdr:row>79</xdr:row>
      <xdr:rowOff>133350</xdr:rowOff>
    </xdr:to>
    <xdr:cxnSp macro="">
      <xdr:nvCxnSpPr>
        <xdr:cNvPr id="449" name="直線コネクタ 448"/>
        <xdr:cNvCxnSpPr/>
      </xdr:nvCxnSpPr>
      <xdr:spPr>
        <a:xfrm>
          <a:off x="13004800" y="13512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50" name="フローチャート: 判断 449"/>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51" name="テキスト ボックス 450"/>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2" name="フローチャート: 判断 451"/>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53" name="テキスト ボックス 452"/>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59" name="楕円 458"/>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143527</xdr:rowOff>
    </xdr:from>
    <xdr:ext cx="762000" cy="259045"/>
    <xdr:sp macro="" textlink="">
      <xdr:nvSpPr>
        <xdr:cNvPr id="460" name="公債費以外該当値テキスト"/>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61" name="楕円 460"/>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62" name="テキスト ボックス 461"/>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107950</xdr:rowOff>
    </xdr:from>
    <xdr:to>
      <xdr:col>74</xdr:col>
      <xdr:colOff>31750</xdr:colOff>
      <xdr:row>80</xdr:row>
      <xdr:rowOff>38100</xdr:rowOff>
    </xdr:to>
    <xdr:sp macro="" textlink="">
      <xdr:nvSpPr>
        <xdr:cNvPr id="463" name="楕円 462"/>
        <xdr:cNvSpPr/>
      </xdr:nvSpPr>
      <xdr:spPr>
        <a:xfrm>
          <a:off x="14732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22877</xdr:rowOff>
    </xdr:from>
    <xdr:ext cx="762000" cy="259045"/>
    <xdr:sp macro="" textlink="">
      <xdr:nvSpPr>
        <xdr:cNvPr id="464" name="テキスト ボックス 463"/>
        <xdr:cNvSpPr txBox="1"/>
      </xdr:nvSpPr>
      <xdr:spPr>
        <a:xfrm>
          <a:off x="14401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82550</xdr:rowOff>
    </xdr:from>
    <xdr:to>
      <xdr:col>69</xdr:col>
      <xdr:colOff>142875</xdr:colOff>
      <xdr:row>80</xdr:row>
      <xdr:rowOff>12700</xdr:rowOff>
    </xdr:to>
    <xdr:sp macro="" textlink="">
      <xdr:nvSpPr>
        <xdr:cNvPr id="465" name="楕円 464"/>
        <xdr:cNvSpPr/>
      </xdr:nvSpPr>
      <xdr:spPr>
        <a:xfrm>
          <a:off x="13843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168927</xdr:rowOff>
    </xdr:from>
    <xdr:ext cx="762000" cy="259045"/>
    <xdr:sp macro="" textlink="">
      <xdr:nvSpPr>
        <xdr:cNvPr id="466" name="テキスト ボックス 465"/>
        <xdr:cNvSpPr txBox="1"/>
      </xdr:nvSpPr>
      <xdr:spPr>
        <a:xfrm>
          <a:off x="13512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88900</xdr:rowOff>
    </xdr:from>
    <xdr:to>
      <xdr:col>65</xdr:col>
      <xdr:colOff>53975</xdr:colOff>
      <xdr:row>79</xdr:row>
      <xdr:rowOff>19050</xdr:rowOff>
    </xdr:to>
    <xdr:sp macro="" textlink="">
      <xdr:nvSpPr>
        <xdr:cNvPr id="467" name="楕円 466"/>
        <xdr:cNvSpPr/>
      </xdr:nvSpPr>
      <xdr:spPr>
        <a:xfrm>
          <a:off x="12954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3827</xdr:rowOff>
    </xdr:from>
    <xdr:ext cx="762000" cy="259045"/>
    <xdr:sp macro="" textlink="">
      <xdr:nvSpPr>
        <xdr:cNvPr id="468" name="テキスト ボックス 467"/>
        <xdr:cNvSpPr txBox="1"/>
      </xdr:nvSpPr>
      <xdr:spPr>
        <a:xfrm>
          <a:off x="12623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112260</xdr:rowOff>
    </xdr:from>
    <xdr:ext cx="762000" cy="259045"/>
    <xdr:sp macro="" textlink="">
      <xdr:nvSpPr>
        <xdr:cNvPr id="46" name="人口1人当たり決算額の推移最小値テキスト130"/>
        <xdr:cNvSpPr txBox="1"/>
      </xdr:nvSpPr>
      <xdr:spPr>
        <a:xfrm>
          <a:off x="5740400" y="27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89414</xdr:rowOff>
    </xdr:from>
    <xdr:to>
      <xdr:col>29</xdr:col>
      <xdr:colOff>127000</xdr:colOff>
      <xdr:row>14</xdr:row>
      <xdr:rowOff>108217</xdr:rowOff>
    </xdr:to>
    <xdr:cxnSp macro="">
      <xdr:nvCxnSpPr>
        <xdr:cNvPr id="50" name="直線コネクタ 49"/>
        <xdr:cNvCxnSpPr/>
      </xdr:nvCxnSpPr>
      <xdr:spPr bwMode="auto">
        <a:xfrm flipV="1">
          <a:off x="5003800" y="2537339"/>
          <a:ext cx="647700" cy="1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108217</xdr:rowOff>
    </xdr:from>
    <xdr:to>
      <xdr:col>26</xdr:col>
      <xdr:colOff>50800</xdr:colOff>
      <xdr:row>14</xdr:row>
      <xdr:rowOff>123533</xdr:rowOff>
    </xdr:to>
    <xdr:cxnSp macro="">
      <xdr:nvCxnSpPr>
        <xdr:cNvPr id="53" name="直線コネクタ 52"/>
        <xdr:cNvCxnSpPr/>
      </xdr:nvCxnSpPr>
      <xdr:spPr bwMode="auto">
        <a:xfrm flipV="1">
          <a:off x="4305300" y="2556142"/>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123076</xdr:rowOff>
    </xdr:from>
    <xdr:to>
      <xdr:col>22</xdr:col>
      <xdr:colOff>114300</xdr:colOff>
      <xdr:row>14</xdr:row>
      <xdr:rowOff>123533</xdr:rowOff>
    </xdr:to>
    <xdr:cxnSp macro="">
      <xdr:nvCxnSpPr>
        <xdr:cNvPr id="56" name="直線コネクタ 55"/>
        <xdr:cNvCxnSpPr/>
      </xdr:nvCxnSpPr>
      <xdr:spPr bwMode="auto">
        <a:xfrm>
          <a:off x="3606800" y="25710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123076</xdr:rowOff>
    </xdr:from>
    <xdr:to>
      <xdr:col>18</xdr:col>
      <xdr:colOff>177800</xdr:colOff>
      <xdr:row>18</xdr:row>
      <xdr:rowOff>137668</xdr:rowOff>
    </xdr:to>
    <xdr:cxnSp macro="">
      <xdr:nvCxnSpPr>
        <xdr:cNvPr id="59" name="直線コネクタ 58"/>
        <xdr:cNvCxnSpPr/>
      </xdr:nvCxnSpPr>
      <xdr:spPr bwMode="auto">
        <a:xfrm flipV="1">
          <a:off x="2908300" y="2571001"/>
          <a:ext cx="698500" cy="700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38614</xdr:rowOff>
    </xdr:from>
    <xdr:to>
      <xdr:col>29</xdr:col>
      <xdr:colOff>177800</xdr:colOff>
      <xdr:row>14</xdr:row>
      <xdr:rowOff>140214</xdr:rowOff>
    </xdr:to>
    <xdr:sp macro="" textlink="">
      <xdr:nvSpPr>
        <xdr:cNvPr id="69" name="楕円 68"/>
        <xdr:cNvSpPr/>
      </xdr:nvSpPr>
      <xdr:spPr bwMode="auto">
        <a:xfrm>
          <a:off x="5600700" y="248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10691</xdr:rowOff>
    </xdr:from>
    <xdr:ext cx="762000" cy="259045"/>
    <xdr:sp macro="" textlink="">
      <xdr:nvSpPr>
        <xdr:cNvPr id="70" name="人口1人当たり決算額の推移該当値テキスト130"/>
        <xdr:cNvSpPr txBox="1"/>
      </xdr:nvSpPr>
      <xdr:spPr>
        <a:xfrm>
          <a:off x="5740400" y="245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57417</xdr:rowOff>
    </xdr:from>
    <xdr:to>
      <xdr:col>26</xdr:col>
      <xdr:colOff>101600</xdr:colOff>
      <xdr:row>14</xdr:row>
      <xdr:rowOff>159017</xdr:rowOff>
    </xdr:to>
    <xdr:sp macro="" textlink="">
      <xdr:nvSpPr>
        <xdr:cNvPr id="71" name="楕円 70"/>
        <xdr:cNvSpPr/>
      </xdr:nvSpPr>
      <xdr:spPr bwMode="auto">
        <a:xfrm>
          <a:off x="4953000" y="250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143794</xdr:rowOff>
    </xdr:from>
    <xdr:ext cx="736600" cy="259045"/>
    <xdr:sp macro="" textlink="">
      <xdr:nvSpPr>
        <xdr:cNvPr id="72" name="テキスト ボックス 71"/>
        <xdr:cNvSpPr txBox="1"/>
      </xdr:nvSpPr>
      <xdr:spPr>
        <a:xfrm>
          <a:off x="4622800" y="259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72733</xdr:rowOff>
    </xdr:from>
    <xdr:to>
      <xdr:col>22</xdr:col>
      <xdr:colOff>165100</xdr:colOff>
      <xdr:row>15</xdr:row>
      <xdr:rowOff>2883</xdr:rowOff>
    </xdr:to>
    <xdr:sp macro="" textlink="">
      <xdr:nvSpPr>
        <xdr:cNvPr id="73" name="楕円 72"/>
        <xdr:cNvSpPr/>
      </xdr:nvSpPr>
      <xdr:spPr bwMode="auto">
        <a:xfrm>
          <a:off x="4254500" y="252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159110</xdr:rowOff>
    </xdr:from>
    <xdr:ext cx="762000" cy="259045"/>
    <xdr:sp macro="" textlink="">
      <xdr:nvSpPr>
        <xdr:cNvPr id="74" name="テキスト ボックス 73"/>
        <xdr:cNvSpPr txBox="1"/>
      </xdr:nvSpPr>
      <xdr:spPr>
        <a:xfrm>
          <a:off x="3924300" y="26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72276</xdr:rowOff>
    </xdr:from>
    <xdr:to>
      <xdr:col>19</xdr:col>
      <xdr:colOff>38100</xdr:colOff>
      <xdr:row>15</xdr:row>
      <xdr:rowOff>2426</xdr:rowOff>
    </xdr:to>
    <xdr:sp macro="" textlink="">
      <xdr:nvSpPr>
        <xdr:cNvPr id="75" name="楕円 74"/>
        <xdr:cNvSpPr/>
      </xdr:nvSpPr>
      <xdr:spPr bwMode="auto">
        <a:xfrm>
          <a:off x="3556000" y="252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158653</xdr:rowOff>
    </xdr:from>
    <xdr:ext cx="762000" cy="259045"/>
    <xdr:sp macro="" textlink="">
      <xdr:nvSpPr>
        <xdr:cNvPr id="76" name="テキスト ボックス 75"/>
        <xdr:cNvSpPr txBox="1"/>
      </xdr:nvSpPr>
      <xdr:spPr>
        <a:xfrm>
          <a:off x="3225800" y="26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86868</xdr:rowOff>
    </xdr:from>
    <xdr:to>
      <xdr:col>15</xdr:col>
      <xdr:colOff>101600</xdr:colOff>
      <xdr:row>19</xdr:row>
      <xdr:rowOff>17018</xdr:rowOff>
    </xdr:to>
    <xdr:sp macro="" textlink="">
      <xdr:nvSpPr>
        <xdr:cNvPr id="77" name="楕円 76"/>
        <xdr:cNvSpPr/>
      </xdr:nvSpPr>
      <xdr:spPr bwMode="auto">
        <a:xfrm>
          <a:off x="2857500" y="322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1795</xdr:rowOff>
    </xdr:from>
    <xdr:ext cx="762000" cy="259045"/>
    <xdr:sp macro="" textlink="">
      <xdr:nvSpPr>
        <xdr:cNvPr id="78" name="テキスト ボックス 77"/>
        <xdr:cNvSpPr txBox="1"/>
      </xdr:nvSpPr>
      <xdr:spPr>
        <a:xfrm>
          <a:off x="2527300" y="33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69759</xdr:rowOff>
    </xdr:from>
    <xdr:to>
      <xdr:col>29</xdr:col>
      <xdr:colOff>127000</xdr:colOff>
      <xdr:row>34</xdr:row>
      <xdr:rowOff>92024</xdr:rowOff>
    </xdr:to>
    <xdr:cxnSp macro="">
      <xdr:nvCxnSpPr>
        <xdr:cNvPr id="110" name="直線コネクタ 109"/>
        <xdr:cNvCxnSpPr/>
      </xdr:nvCxnSpPr>
      <xdr:spPr bwMode="auto">
        <a:xfrm>
          <a:off x="5003800" y="6337209"/>
          <a:ext cx="6477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11" name="人口1人当たり決算額の推移平均値テキスト445"/>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69759</xdr:rowOff>
    </xdr:from>
    <xdr:to>
      <xdr:col>26</xdr:col>
      <xdr:colOff>50800</xdr:colOff>
      <xdr:row>34</xdr:row>
      <xdr:rowOff>219172</xdr:rowOff>
    </xdr:to>
    <xdr:cxnSp macro="">
      <xdr:nvCxnSpPr>
        <xdr:cNvPr id="113" name="直線コネクタ 112"/>
        <xdr:cNvCxnSpPr/>
      </xdr:nvCxnSpPr>
      <xdr:spPr bwMode="auto">
        <a:xfrm flipV="1">
          <a:off x="4305300" y="6337209"/>
          <a:ext cx="698500" cy="14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5" name="テキスト ボックス 114"/>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219172</xdr:rowOff>
    </xdr:from>
    <xdr:to>
      <xdr:col>22</xdr:col>
      <xdr:colOff>114300</xdr:colOff>
      <xdr:row>34</xdr:row>
      <xdr:rowOff>237551</xdr:rowOff>
    </xdr:to>
    <xdr:cxnSp macro="">
      <xdr:nvCxnSpPr>
        <xdr:cNvPr id="116" name="直線コネクタ 115"/>
        <xdr:cNvCxnSpPr/>
      </xdr:nvCxnSpPr>
      <xdr:spPr bwMode="auto">
        <a:xfrm flipV="1">
          <a:off x="3606800" y="6486622"/>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8" name="テキスト ボックス 117"/>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310154</xdr:rowOff>
    </xdr:from>
    <xdr:to>
      <xdr:col>18</xdr:col>
      <xdr:colOff>177800</xdr:colOff>
      <xdr:row>34</xdr:row>
      <xdr:rowOff>237551</xdr:rowOff>
    </xdr:to>
    <xdr:cxnSp macro="">
      <xdr:nvCxnSpPr>
        <xdr:cNvPr id="119" name="直線コネクタ 118"/>
        <xdr:cNvCxnSpPr/>
      </xdr:nvCxnSpPr>
      <xdr:spPr bwMode="auto">
        <a:xfrm>
          <a:off x="2908300" y="6234704"/>
          <a:ext cx="698500" cy="27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21" name="テキスト ボックス 120"/>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3" name="テキスト ボックス 122"/>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41224</xdr:rowOff>
    </xdr:from>
    <xdr:to>
      <xdr:col>29</xdr:col>
      <xdr:colOff>177800</xdr:colOff>
      <xdr:row>34</xdr:row>
      <xdr:rowOff>142824</xdr:rowOff>
    </xdr:to>
    <xdr:sp macro="" textlink="">
      <xdr:nvSpPr>
        <xdr:cNvPr id="129" name="楕円 128"/>
        <xdr:cNvSpPr/>
      </xdr:nvSpPr>
      <xdr:spPr bwMode="auto">
        <a:xfrm>
          <a:off x="5600700" y="630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229201</xdr:rowOff>
    </xdr:from>
    <xdr:ext cx="762000" cy="259045"/>
    <xdr:sp macro="" textlink="">
      <xdr:nvSpPr>
        <xdr:cNvPr id="130" name="人口1人当たり決算額の推移該当値テキスト445"/>
        <xdr:cNvSpPr txBox="1"/>
      </xdr:nvSpPr>
      <xdr:spPr>
        <a:xfrm>
          <a:off x="5740400" y="615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18959</xdr:rowOff>
    </xdr:from>
    <xdr:to>
      <xdr:col>26</xdr:col>
      <xdr:colOff>101600</xdr:colOff>
      <xdr:row>34</xdr:row>
      <xdr:rowOff>120559</xdr:rowOff>
    </xdr:to>
    <xdr:sp macro="" textlink="">
      <xdr:nvSpPr>
        <xdr:cNvPr id="131" name="楕円 130"/>
        <xdr:cNvSpPr/>
      </xdr:nvSpPr>
      <xdr:spPr bwMode="auto">
        <a:xfrm>
          <a:off x="4953000" y="628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130736</xdr:rowOff>
    </xdr:from>
    <xdr:ext cx="736600" cy="259045"/>
    <xdr:sp macro="" textlink="">
      <xdr:nvSpPr>
        <xdr:cNvPr id="132" name="テキスト ボックス 131"/>
        <xdr:cNvSpPr txBox="1"/>
      </xdr:nvSpPr>
      <xdr:spPr>
        <a:xfrm>
          <a:off x="4622800" y="6055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168372</xdr:rowOff>
    </xdr:from>
    <xdr:to>
      <xdr:col>22</xdr:col>
      <xdr:colOff>165100</xdr:colOff>
      <xdr:row>34</xdr:row>
      <xdr:rowOff>269971</xdr:rowOff>
    </xdr:to>
    <xdr:sp macro="" textlink="">
      <xdr:nvSpPr>
        <xdr:cNvPr id="133" name="楕円 132"/>
        <xdr:cNvSpPr/>
      </xdr:nvSpPr>
      <xdr:spPr bwMode="auto">
        <a:xfrm>
          <a:off x="4254500" y="64358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280149</xdr:rowOff>
    </xdr:from>
    <xdr:ext cx="762000" cy="259045"/>
    <xdr:sp macro="" textlink="">
      <xdr:nvSpPr>
        <xdr:cNvPr id="134" name="テキスト ボックス 133"/>
        <xdr:cNvSpPr txBox="1"/>
      </xdr:nvSpPr>
      <xdr:spPr>
        <a:xfrm>
          <a:off x="3924300" y="62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186751</xdr:rowOff>
    </xdr:from>
    <xdr:to>
      <xdr:col>19</xdr:col>
      <xdr:colOff>38100</xdr:colOff>
      <xdr:row>34</xdr:row>
      <xdr:rowOff>288351</xdr:rowOff>
    </xdr:to>
    <xdr:sp macro="" textlink="">
      <xdr:nvSpPr>
        <xdr:cNvPr id="135" name="楕円 134"/>
        <xdr:cNvSpPr/>
      </xdr:nvSpPr>
      <xdr:spPr bwMode="auto">
        <a:xfrm>
          <a:off x="3556000" y="64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298528</xdr:rowOff>
    </xdr:from>
    <xdr:ext cx="762000" cy="259045"/>
    <xdr:sp macro="" textlink="">
      <xdr:nvSpPr>
        <xdr:cNvPr id="136" name="テキスト ボックス 135"/>
        <xdr:cNvSpPr txBox="1"/>
      </xdr:nvSpPr>
      <xdr:spPr>
        <a:xfrm>
          <a:off x="32258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259354</xdr:rowOff>
    </xdr:from>
    <xdr:to>
      <xdr:col>15</xdr:col>
      <xdr:colOff>101600</xdr:colOff>
      <xdr:row>34</xdr:row>
      <xdr:rowOff>18054</xdr:rowOff>
    </xdr:to>
    <xdr:sp macro="" textlink="">
      <xdr:nvSpPr>
        <xdr:cNvPr id="137" name="楕円 136"/>
        <xdr:cNvSpPr/>
      </xdr:nvSpPr>
      <xdr:spPr bwMode="auto">
        <a:xfrm>
          <a:off x="2857500" y="618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28231</xdr:rowOff>
    </xdr:from>
    <xdr:ext cx="762000" cy="259045"/>
    <xdr:sp macro="" textlink="">
      <xdr:nvSpPr>
        <xdr:cNvPr id="138" name="テキスト ボックス 137"/>
        <xdr:cNvSpPr txBox="1"/>
      </xdr:nvSpPr>
      <xdr:spPr>
        <a:xfrm>
          <a:off x="2527300" y="595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15780</xdr:rowOff>
    </xdr:from>
    <xdr:to>
      <xdr:col>24</xdr:col>
      <xdr:colOff>63500</xdr:colOff>
      <xdr:row>33</xdr:row>
      <xdr:rowOff>46755</xdr:rowOff>
    </xdr:to>
    <xdr:cxnSp macro="">
      <xdr:nvCxnSpPr>
        <xdr:cNvPr id="61" name="直線コネクタ 60"/>
        <xdr:cNvCxnSpPr/>
      </xdr:nvCxnSpPr>
      <xdr:spPr>
        <a:xfrm flipV="1">
          <a:off x="3797300" y="5673630"/>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46755</xdr:rowOff>
    </xdr:from>
    <xdr:to>
      <xdr:col>19</xdr:col>
      <xdr:colOff>177800</xdr:colOff>
      <xdr:row>33</xdr:row>
      <xdr:rowOff>57842</xdr:rowOff>
    </xdr:to>
    <xdr:cxnSp macro="">
      <xdr:nvCxnSpPr>
        <xdr:cNvPr id="64" name="直線コネクタ 63"/>
        <xdr:cNvCxnSpPr/>
      </xdr:nvCxnSpPr>
      <xdr:spPr>
        <a:xfrm flipV="1">
          <a:off x="2908300" y="5704605"/>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57842</xdr:rowOff>
    </xdr:from>
    <xdr:to>
      <xdr:col>15</xdr:col>
      <xdr:colOff>50800</xdr:colOff>
      <xdr:row>33</xdr:row>
      <xdr:rowOff>59918</xdr:rowOff>
    </xdr:to>
    <xdr:cxnSp macro="">
      <xdr:nvCxnSpPr>
        <xdr:cNvPr id="67" name="直線コネクタ 66"/>
        <xdr:cNvCxnSpPr/>
      </xdr:nvCxnSpPr>
      <xdr:spPr>
        <a:xfrm flipV="1">
          <a:off x="2019300" y="5715692"/>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59918</xdr:rowOff>
    </xdr:from>
    <xdr:to>
      <xdr:col>10</xdr:col>
      <xdr:colOff>114300</xdr:colOff>
      <xdr:row>37</xdr:row>
      <xdr:rowOff>133509</xdr:rowOff>
    </xdr:to>
    <xdr:cxnSp macro="">
      <xdr:nvCxnSpPr>
        <xdr:cNvPr id="70" name="直線コネクタ 69"/>
        <xdr:cNvCxnSpPr/>
      </xdr:nvCxnSpPr>
      <xdr:spPr>
        <a:xfrm flipV="1">
          <a:off x="1130300" y="5717768"/>
          <a:ext cx="889000" cy="7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136430</xdr:rowOff>
    </xdr:from>
    <xdr:to>
      <xdr:col>24</xdr:col>
      <xdr:colOff>114300</xdr:colOff>
      <xdr:row>33</xdr:row>
      <xdr:rowOff>66580</xdr:rowOff>
    </xdr:to>
    <xdr:sp macro="" textlink="">
      <xdr:nvSpPr>
        <xdr:cNvPr id="80" name="楕円 79"/>
        <xdr:cNvSpPr/>
      </xdr:nvSpPr>
      <xdr:spPr>
        <a:xfrm>
          <a:off x="4584700" y="56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114857</xdr:rowOff>
    </xdr:from>
    <xdr:ext cx="534377" cy="259045"/>
    <xdr:sp macro="" textlink="">
      <xdr:nvSpPr>
        <xdr:cNvPr id="81" name="人件費該当値テキスト"/>
        <xdr:cNvSpPr txBox="1"/>
      </xdr:nvSpPr>
      <xdr:spPr>
        <a:xfrm>
          <a:off x="4686300" y="560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167405</xdr:rowOff>
    </xdr:from>
    <xdr:to>
      <xdr:col>20</xdr:col>
      <xdr:colOff>38100</xdr:colOff>
      <xdr:row>33</xdr:row>
      <xdr:rowOff>97555</xdr:rowOff>
    </xdr:to>
    <xdr:sp macro="" textlink="">
      <xdr:nvSpPr>
        <xdr:cNvPr id="82" name="楕円 81"/>
        <xdr:cNvSpPr/>
      </xdr:nvSpPr>
      <xdr:spPr>
        <a:xfrm>
          <a:off x="3746500" y="5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88682</xdr:rowOff>
    </xdr:from>
    <xdr:ext cx="534377" cy="259045"/>
    <xdr:sp macro="" textlink="">
      <xdr:nvSpPr>
        <xdr:cNvPr id="83" name="テキスト ボックス 82"/>
        <xdr:cNvSpPr txBox="1"/>
      </xdr:nvSpPr>
      <xdr:spPr>
        <a:xfrm>
          <a:off x="3530111" y="574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7042</xdr:rowOff>
    </xdr:from>
    <xdr:to>
      <xdr:col>15</xdr:col>
      <xdr:colOff>101600</xdr:colOff>
      <xdr:row>33</xdr:row>
      <xdr:rowOff>108642</xdr:rowOff>
    </xdr:to>
    <xdr:sp macro="" textlink="">
      <xdr:nvSpPr>
        <xdr:cNvPr id="84" name="楕円 83"/>
        <xdr:cNvSpPr/>
      </xdr:nvSpPr>
      <xdr:spPr>
        <a:xfrm>
          <a:off x="2857500" y="56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99769</xdr:rowOff>
    </xdr:from>
    <xdr:ext cx="534377" cy="259045"/>
    <xdr:sp macro="" textlink="">
      <xdr:nvSpPr>
        <xdr:cNvPr id="85" name="テキスト ボックス 84"/>
        <xdr:cNvSpPr txBox="1"/>
      </xdr:nvSpPr>
      <xdr:spPr>
        <a:xfrm>
          <a:off x="2641111" y="57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9118</xdr:rowOff>
    </xdr:from>
    <xdr:to>
      <xdr:col>10</xdr:col>
      <xdr:colOff>165100</xdr:colOff>
      <xdr:row>33</xdr:row>
      <xdr:rowOff>110718</xdr:rowOff>
    </xdr:to>
    <xdr:sp macro="" textlink="">
      <xdr:nvSpPr>
        <xdr:cNvPr id="86" name="楕円 85"/>
        <xdr:cNvSpPr/>
      </xdr:nvSpPr>
      <xdr:spPr>
        <a:xfrm>
          <a:off x="1968500" y="56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101845</xdr:rowOff>
    </xdr:from>
    <xdr:ext cx="534377" cy="259045"/>
    <xdr:sp macro="" textlink="">
      <xdr:nvSpPr>
        <xdr:cNvPr id="87" name="テキスト ボックス 86"/>
        <xdr:cNvSpPr txBox="1"/>
      </xdr:nvSpPr>
      <xdr:spPr>
        <a:xfrm>
          <a:off x="1752111" y="57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82709</xdr:rowOff>
    </xdr:from>
    <xdr:to>
      <xdr:col>6</xdr:col>
      <xdr:colOff>38100</xdr:colOff>
      <xdr:row>38</xdr:row>
      <xdr:rowOff>12859</xdr:rowOff>
    </xdr:to>
    <xdr:sp macro="" textlink="">
      <xdr:nvSpPr>
        <xdr:cNvPr id="88" name="楕円 87"/>
        <xdr:cNvSpPr/>
      </xdr:nvSpPr>
      <xdr:spPr>
        <a:xfrm>
          <a:off x="1079500" y="6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3986</xdr:rowOff>
    </xdr:from>
    <xdr:ext cx="534377" cy="259045"/>
    <xdr:sp macro="" textlink="">
      <xdr:nvSpPr>
        <xdr:cNvPr id="89" name="テキスト ボックス 88"/>
        <xdr:cNvSpPr txBox="1"/>
      </xdr:nvSpPr>
      <xdr:spPr>
        <a:xfrm>
          <a:off x="863111" y="65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164663</xdr:rowOff>
    </xdr:from>
    <xdr:to>
      <xdr:col>24</xdr:col>
      <xdr:colOff>63500</xdr:colOff>
      <xdr:row>57</xdr:row>
      <xdr:rowOff>86071</xdr:rowOff>
    </xdr:to>
    <xdr:cxnSp macro="">
      <xdr:nvCxnSpPr>
        <xdr:cNvPr id="117" name="直線コネクタ 116"/>
        <xdr:cNvCxnSpPr/>
      </xdr:nvCxnSpPr>
      <xdr:spPr>
        <a:xfrm flipV="1">
          <a:off x="3797300" y="9594413"/>
          <a:ext cx="838200" cy="26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8" name="物件費平均値テキスト"/>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86071</xdr:rowOff>
    </xdr:from>
    <xdr:to>
      <xdr:col>19</xdr:col>
      <xdr:colOff>177800</xdr:colOff>
      <xdr:row>58</xdr:row>
      <xdr:rowOff>9169</xdr:rowOff>
    </xdr:to>
    <xdr:cxnSp macro="">
      <xdr:nvCxnSpPr>
        <xdr:cNvPr id="120" name="直線コネクタ 119"/>
        <xdr:cNvCxnSpPr/>
      </xdr:nvCxnSpPr>
      <xdr:spPr>
        <a:xfrm flipV="1">
          <a:off x="2908300" y="9858721"/>
          <a:ext cx="889000" cy="9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2" name="テキスト ボックス 121"/>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9169</xdr:rowOff>
    </xdr:from>
    <xdr:to>
      <xdr:col>15</xdr:col>
      <xdr:colOff>50800</xdr:colOff>
      <xdr:row>58</xdr:row>
      <xdr:rowOff>40076</xdr:rowOff>
    </xdr:to>
    <xdr:cxnSp macro="">
      <xdr:nvCxnSpPr>
        <xdr:cNvPr id="123" name="直線コネクタ 122"/>
        <xdr:cNvCxnSpPr/>
      </xdr:nvCxnSpPr>
      <xdr:spPr>
        <a:xfrm flipV="1">
          <a:off x="2019300" y="9953269"/>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5" name="テキスト ボックス 124"/>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38888</xdr:rowOff>
    </xdr:from>
    <xdr:to>
      <xdr:col>10</xdr:col>
      <xdr:colOff>114300</xdr:colOff>
      <xdr:row>58</xdr:row>
      <xdr:rowOff>40076</xdr:rowOff>
    </xdr:to>
    <xdr:cxnSp macro="">
      <xdr:nvCxnSpPr>
        <xdr:cNvPr id="126" name="直線コネクタ 125"/>
        <xdr:cNvCxnSpPr/>
      </xdr:nvCxnSpPr>
      <xdr:spPr>
        <a:xfrm>
          <a:off x="1130300" y="998298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8" name="テキスト ボックス 127"/>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30" name="テキスト ボックス 129"/>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113863</xdr:rowOff>
    </xdr:from>
    <xdr:to>
      <xdr:col>24</xdr:col>
      <xdr:colOff>114300</xdr:colOff>
      <xdr:row>56</xdr:row>
      <xdr:rowOff>44013</xdr:rowOff>
    </xdr:to>
    <xdr:sp macro="" textlink="">
      <xdr:nvSpPr>
        <xdr:cNvPr id="136" name="楕円 135"/>
        <xdr:cNvSpPr/>
      </xdr:nvSpPr>
      <xdr:spPr>
        <a:xfrm>
          <a:off x="4584700" y="95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92290</xdr:rowOff>
    </xdr:from>
    <xdr:ext cx="534377" cy="259045"/>
    <xdr:sp macro="" textlink="">
      <xdr:nvSpPr>
        <xdr:cNvPr id="137" name="物件費該当値テキスト"/>
        <xdr:cNvSpPr txBox="1"/>
      </xdr:nvSpPr>
      <xdr:spPr>
        <a:xfrm>
          <a:off x="4686300" y="952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35271</xdr:rowOff>
    </xdr:from>
    <xdr:to>
      <xdr:col>20</xdr:col>
      <xdr:colOff>38100</xdr:colOff>
      <xdr:row>57</xdr:row>
      <xdr:rowOff>136871</xdr:rowOff>
    </xdr:to>
    <xdr:sp macro="" textlink="">
      <xdr:nvSpPr>
        <xdr:cNvPr id="138" name="楕円 137"/>
        <xdr:cNvSpPr/>
      </xdr:nvSpPr>
      <xdr:spPr>
        <a:xfrm>
          <a:off x="3746500" y="98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127998</xdr:rowOff>
    </xdr:from>
    <xdr:ext cx="534377" cy="259045"/>
    <xdr:sp macro="" textlink="">
      <xdr:nvSpPr>
        <xdr:cNvPr id="139" name="テキスト ボックス 138"/>
        <xdr:cNvSpPr txBox="1"/>
      </xdr:nvSpPr>
      <xdr:spPr>
        <a:xfrm>
          <a:off x="3530111" y="990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129819</xdr:rowOff>
    </xdr:from>
    <xdr:to>
      <xdr:col>15</xdr:col>
      <xdr:colOff>101600</xdr:colOff>
      <xdr:row>58</xdr:row>
      <xdr:rowOff>59969</xdr:rowOff>
    </xdr:to>
    <xdr:sp macro="" textlink="">
      <xdr:nvSpPr>
        <xdr:cNvPr id="140" name="楕円 139"/>
        <xdr:cNvSpPr/>
      </xdr:nvSpPr>
      <xdr:spPr>
        <a:xfrm>
          <a:off x="2857500" y="9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51096</xdr:rowOff>
    </xdr:from>
    <xdr:ext cx="534377" cy="259045"/>
    <xdr:sp macro="" textlink="">
      <xdr:nvSpPr>
        <xdr:cNvPr id="141" name="テキスト ボックス 140"/>
        <xdr:cNvSpPr txBox="1"/>
      </xdr:nvSpPr>
      <xdr:spPr>
        <a:xfrm>
          <a:off x="2641111"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160726</xdr:rowOff>
    </xdr:from>
    <xdr:to>
      <xdr:col>10</xdr:col>
      <xdr:colOff>165100</xdr:colOff>
      <xdr:row>58</xdr:row>
      <xdr:rowOff>90876</xdr:rowOff>
    </xdr:to>
    <xdr:sp macro="" textlink="">
      <xdr:nvSpPr>
        <xdr:cNvPr id="142" name="楕円 141"/>
        <xdr:cNvSpPr/>
      </xdr:nvSpPr>
      <xdr:spPr>
        <a:xfrm>
          <a:off x="1968500" y="99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82003</xdr:rowOff>
    </xdr:from>
    <xdr:ext cx="534377" cy="259045"/>
    <xdr:sp macro="" textlink="">
      <xdr:nvSpPr>
        <xdr:cNvPr id="143" name="テキスト ボックス 142"/>
        <xdr:cNvSpPr txBox="1"/>
      </xdr:nvSpPr>
      <xdr:spPr>
        <a:xfrm>
          <a:off x="1752111" y="100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159538</xdr:rowOff>
    </xdr:from>
    <xdr:to>
      <xdr:col>6</xdr:col>
      <xdr:colOff>38100</xdr:colOff>
      <xdr:row>58</xdr:row>
      <xdr:rowOff>89688</xdr:rowOff>
    </xdr:to>
    <xdr:sp macro="" textlink="">
      <xdr:nvSpPr>
        <xdr:cNvPr id="144" name="楕円 143"/>
        <xdr:cNvSpPr/>
      </xdr:nvSpPr>
      <xdr:spPr>
        <a:xfrm>
          <a:off x="1079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80815</xdr:rowOff>
    </xdr:from>
    <xdr:ext cx="534377" cy="259045"/>
    <xdr:sp macro="" textlink="">
      <xdr:nvSpPr>
        <xdr:cNvPr id="145" name="テキスト ボックス 144"/>
        <xdr:cNvSpPr txBox="1"/>
      </xdr:nvSpPr>
      <xdr:spPr>
        <a:xfrm>
          <a:off x="863111" y="100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42818</xdr:rowOff>
    </xdr:from>
    <xdr:to>
      <xdr:col>24</xdr:col>
      <xdr:colOff>63500</xdr:colOff>
      <xdr:row>79</xdr:row>
      <xdr:rowOff>61759</xdr:rowOff>
    </xdr:to>
    <xdr:cxnSp macro="">
      <xdr:nvCxnSpPr>
        <xdr:cNvPr id="177" name="直線コネクタ 176"/>
        <xdr:cNvCxnSpPr/>
      </xdr:nvCxnSpPr>
      <xdr:spPr>
        <a:xfrm flipV="1">
          <a:off x="3797300" y="13587368"/>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8"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61759</xdr:rowOff>
    </xdr:from>
    <xdr:to>
      <xdr:col>19</xdr:col>
      <xdr:colOff>177800</xdr:colOff>
      <xdr:row>79</xdr:row>
      <xdr:rowOff>69814</xdr:rowOff>
    </xdr:to>
    <xdr:cxnSp macro="">
      <xdr:nvCxnSpPr>
        <xdr:cNvPr id="180" name="直線コネクタ 179"/>
        <xdr:cNvCxnSpPr/>
      </xdr:nvCxnSpPr>
      <xdr:spPr>
        <a:xfrm flipV="1">
          <a:off x="2908300" y="1360630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2" name="テキスト ボックス 181"/>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69814</xdr:rowOff>
    </xdr:from>
    <xdr:to>
      <xdr:col>15</xdr:col>
      <xdr:colOff>50800</xdr:colOff>
      <xdr:row>79</xdr:row>
      <xdr:rowOff>102907</xdr:rowOff>
    </xdr:to>
    <xdr:cxnSp macro="">
      <xdr:nvCxnSpPr>
        <xdr:cNvPr id="183" name="直線コネクタ 182"/>
        <xdr:cNvCxnSpPr/>
      </xdr:nvCxnSpPr>
      <xdr:spPr>
        <a:xfrm flipV="1">
          <a:off x="2019300" y="13614364"/>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5" name="テキスト ボックス 184"/>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97137</xdr:rowOff>
    </xdr:from>
    <xdr:to>
      <xdr:col>10</xdr:col>
      <xdr:colOff>114300</xdr:colOff>
      <xdr:row>79</xdr:row>
      <xdr:rowOff>102907</xdr:rowOff>
    </xdr:to>
    <xdr:cxnSp macro="">
      <xdr:nvCxnSpPr>
        <xdr:cNvPr id="186" name="直線コネクタ 185"/>
        <xdr:cNvCxnSpPr/>
      </xdr:nvCxnSpPr>
      <xdr:spPr>
        <a:xfrm>
          <a:off x="1130300" y="1364168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8" name="テキスト ボックス 187"/>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90" name="テキスト ボックス 189"/>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163468</xdr:rowOff>
    </xdr:from>
    <xdr:to>
      <xdr:col>24</xdr:col>
      <xdr:colOff>114300</xdr:colOff>
      <xdr:row>79</xdr:row>
      <xdr:rowOff>93618</xdr:rowOff>
    </xdr:to>
    <xdr:sp macro="" textlink="">
      <xdr:nvSpPr>
        <xdr:cNvPr id="196" name="楕円 195"/>
        <xdr:cNvSpPr/>
      </xdr:nvSpPr>
      <xdr:spPr>
        <a:xfrm>
          <a:off x="4584700" y="135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78395</xdr:rowOff>
    </xdr:from>
    <xdr:ext cx="469744" cy="259045"/>
    <xdr:sp macro="" textlink="">
      <xdr:nvSpPr>
        <xdr:cNvPr id="197" name="維持補修費該当値テキスト"/>
        <xdr:cNvSpPr txBox="1"/>
      </xdr:nvSpPr>
      <xdr:spPr>
        <a:xfrm>
          <a:off x="4686300" y="1345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10959</xdr:rowOff>
    </xdr:from>
    <xdr:to>
      <xdr:col>20</xdr:col>
      <xdr:colOff>38100</xdr:colOff>
      <xdr:row>79</xdr:row>
      <xdr:rowOff>112559</xdr:rowOff>
    </xdr:to>
    <xdr:sp macro="" textlink="">
      <xdr:nvSpPr>
        <xdr:cNvPr id="198" name="楕円 197"/>
        <xdr:cNvSpPr/>
      </xdr:nvSpPr>
      <xdr:spPr>
        <a:xfrm>
          <a:off x="3746500" y="13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103686</xdr:rowOff>
    </xdr:from>
    <xdr:ext cx="469744" cy="259045"/>
    <xdr:sp macro="" textlink="">
      <xdr:nvSpPr>
        <xdr:cNvPr id="199" name="テキスト ボックス 198"/>
        <xdr:cNvSpPr txBox="1"/>
      </xdr:nvSpPr>
      <xdr:spPr>
        <a:xfrm>
          <a:off x="3562428" y="1364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19014</xdr:rowOff>
    </xdr:from>
    <xdr:to>
      <xdr:col>15</xdr:col>
      <xdr:colOff>101600</xdr:colOff>
      <xdr:row>79</xdr:row>
      <xdr:rowOff>120614</xdr:rowOff>
    </xdr:to>
    <xdr:sp macro="" textlink="">
      <xdr:nvSpPr>
        <xdr:cNvPr id="200" name="楕円 199"/>
        <xdr:cNvSpPr/>
      </xdr:nvSpPr>
      <xdr:spPr>
        <a:xfrm>
          <a:off x="2857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111741</xdr:rowOff>
    </xdr:from>
    <xdr:ext cx="469744" cy="259045"/>
    <xdr:sp macro="" textlink="">
      <xdr:nvSpPr>
        <xdr:cNvPr id="201" name="テキスト ボックス 200"/>
        <xdr:cNvSpPr txBox="1"/>
      </xdr:nvSpPr>
      <xdr:spPr>
        <a:xfrm>
          <a:off x="2673428" y="136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52107</xdr:rowOff>
    </xdr:from>
    <xdr:to>
      <xdr:col>10</xdr:col>
      <xdr:colOff>165100</xdr:colOff>
      <xdr:row>79</xdr:row>
      <xdr:rowOff>153707</xdr:rowOff>
    </xdr:to>
    <xdr:sp macro="" textlink="">
      <xdr:nvSpPr>
        <xdr:cNvPr id="202" name="楕円 201"/>
        <xdr:cNvSpPr/>
      </xdr:nvSpPr>
      <xdr:spPr>
        <a:xfrm>
          <a:off x="1968500" y="135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144834</xdr:rowOff>
    </xdr:from>
    <xdr:ext cx="469744" cy="259045"/>
    <xdr:sp macro="" textlink="">
      <xdr:nvSpPr>
        <xdr:cNvPr id="203" name="テキスト ボックス 202"/>
        <xdr:cNvSpPr txBox="1"/>
      </xdr:nvSpPr>
      <xdr:spPr>
        <a:xfrm>
          <a:off x="1784428" y="136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46337</xdr:rowOff>
    </xdr:from>
    <xdr:to>
      <xdr:col>6</xdr:col>
      <xdr:colOff>38100</xdr:colOff>
      <xdr:row>79</xdr:row>
      <xdr:rowOff>147937</xdr:rowOff>
    </xdr:to>
    <xdr:sp macro="" textlink="">
      <xdr:nvSpPr>
        <xdr:cNvPr id="204" name="楕円 203"/>
        <xdr:cNvSpPr/>
      </xdr:nvSpPr>
      <xdr:spPr>
        <a:xfrm>
          <a:off x="10795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139064</xdr:rowOff>
    </xdr:from>
    <xdr:ext cx="469744" cy="259045"/>
    <xdr:sp macro="" textlink="">
      <xdr:nvSpPr>
        <xdr:cNvPr id="205" name="テキスト ボックス 204"/>
        <xdr:cNvSpPr txBox="1"/>
      </xdr:nvSpPr>
      <xdr:spPr>
        <a:xfrm>
          <a:off x="895428" y="136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30" name="直線コネクタ 229"/>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31"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2" name="直線コネクタ 231"/>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3"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4" name="直線コネクタ 233"/>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15367</xdr:rowOff>
    </xdr:from>
    <xdr:to>
      <xdr:col>24</xdr:col>
      <xdr:colOff>63500</xdr:colOff>
      <xdr:row>96</xdr:row>
      <xdr:rowOff>87364</xdr:rowOff>
    </xdr:to>
    <xdr:cxnSp macro="">
      <xdr:nvCxnSpPr>
        <xdr:cNvPr id="235" name="直線コネクタ 234"/>
        <xdr:cNvCxnSpPr/>
      </xdr:nvCxnSpPr>
      <xdr:spPr>
        <a:xfrm flipV="1">
          <a:off x="3797300" y="16474567"/>
          <a:ext cx="838200" cy="7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6"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7" name="フローチャート: 判断 236"/>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87364</xdr:rowOff>
    </xdr:from>
    <xdr:to>
      <xdr:col>19</xdr:col>
      <xdr:colOff>177800</xdr:colOff>
      <xdr:row>96</xdr:row>
      <xdr:rowOff>161582</xdr:rowOff>
    </xdr:to>
    <xdr:cxnSp macro="">
      <xdr:nvCxnSpPr>
        <xdr:cNvPr id="238" name="直線コネクタ 237"/>
        <xdr:cNvCxnSpPr/>
      </xdr:nvCxnSpPr>
      <xdr:spPr>
        <a:xfrm flipV="1">
          <a:off x="2908300" y="16546564"/>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9" name="フローチャート: 判断 238"/>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40" name="テキスト ボックス 239"/>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161582</xdr:rowOff>
    </xdr:from>
    <xdr:to>
      <xdr:col>15</xdr:col>
      <xdr:colOff>50800</xdr:colOff>
      <xdr:row>97</xdr:row>
      <xdr:rowOff>18681</xdr:rowOff>
    </xdr:to>
    <xdr:cxnSp macro="">
      <xdr:nvCxnSpPr>
        <xdr:cNvPr id="241" name="直線コネクタ 240"/>
        <xdr:cNvCxnSpPr/>
      </xdr:nvCxnSpPr>
      <xdr:spPr>
        <a:xfrm flipV="1">
          <a:off x="2019300" y="16620782"/>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2" name="フローチャート: 判断 241"/>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3" name="テキスト ボックス 242"/>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18681</xdr:rowOff>
    </xdr:from>
    <xdr:to>
      <xdr:col>10</xdr:col>
      <xdr:colOff>114300</xdr:colOff>
      <xdr:row>97</xdr:row>
      <xdr:rowOff>51181</xdr:rowOff>
    </xdr:to>
    <xdr:cxnSp macro="">
      <xdr:nvCxnSpPr>
        <xdr:cNvPr id="244" name="直線コネクタ 243"/>
        <xdr:cNvCxnSpPr/>
      </xdr:nvCxnSpPr>
      <xdr:spPr>
        <a:xfrm flipV="1">
          <a:off x="1130300" y="1664933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5" name="フローチャート: 判断 244"/>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6" name="テキスト ボックス 245"/>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7" name="フローチャート: 判断 246"/>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8" name="テキスト ボックス 247"/>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136017</xdr:rowOff>
    </xdr:from>
    <xdr:to>
      <xdr:col>24</xdr:col>
      <xdr:colOff>114300</xdr:colOff>
      <xdr:row>96</xdr:row>
      <xdr:rowOff>66167</xdr:rowOff>
    </xdr:to>
    <xdr:sp macro="" textlink="">
      <xdr:nvSpPr>
        <xdr:cNvPr id="254" name="楕円 253"/>
        <xdr:cNvSpPr/>
      </xdr:nvSpPr>
      <xdr:spPr>
        <a:xfrm>
          <a:off x="4584700" y="16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114444</xdr:rowOff>
    </xdr:from>
    <xdr:ext cx="599010" cy="259045"/>
    <xdr:sp macro="" textlink="">
      <xdr:nvSpPr>
        <xdr:cNvPr id="255" name="扶助費該当値テキスト"/>
        <xdr:cNvSpPr txBox="1"/>
      </xdr:nvSpPr>
      <xdr:spPr>
        <a:xfrm>
          <a:off x="4686300" y="164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36564</xdr:rowOff>
    </xdr:from>
    <xdr:to>
      <xdr:col>20</xdr:col>
      <xdr:colOff>38100</xdr:colOff>
      <xdr:row>96</xdr:row>
      <xdr:rowOff>138164</xdr:rowOff>
    </xdr:to>
    <xdr:sp macro="" textlink="">
      <xdr:nvSpPr>
        <xdr:cNvPr id="256" name="楕円 255"/>
        <xdr:cNvSpPr/>
      </xdr:nvSpPr>
      <xdr:spPr>
        <a:xfrm>
          <a:off x="3746500" y="164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129291</xdr:rowOff>
    </xdr:from>
    <xdr:ext cx="599010" cy="259045"/>
    <xdr:sp macro="" textlink="">
      <xdr:nvSpPr>
        <xdr:cNvPr id="257" name="テキスト ボックス 256"/>
        <xdr:cNvSpPr txBox="1"/>
      </xdr:nvSpPr>
      <xdr:spPr>
        <a:xfrm>
          <a:off x="3497795" y="165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110782</xdr:rowOff>
    </xdr:from>
    <xdr:to>
      <xdr:col>15</xdr:col>
      <xdr:colOff>101600</xdr:colOff>
      <xdr:row>97</xdr:row>
      <xdr:rowOff>40932</xdr:rowOff>
    </xdr:to>
    <xdr:sp macro="" textlink="">
      <xdr:nvSpPr>
        <xdr:cNvPr id="258" name="楕円 257"/>
        <xdr:cNvSpPr/>
      </xdr:nvSpPr>
      <xdr:spPr>
        <a:xfrm>
          <a:off x="2857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32059</xdr:rowOff>
    </xdr:from>
    <xdr:ext cx="599010" cy="259045"/>
    <xdr:sp macro="" textlink="">
      <xdr:nvSpPr>
        <xdr:cNvPr id="259" name="テキスト ボックス 258"/>
        <xdr:cNvSpPr txBox="1"/>
      </xdr:nvSpPr>
      <xdr:spPr>
        <a:xfrm>
          <a:off x="2608795" y="1666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139331</xdr:rowOff>
    </xdr:from>
    <xdr:to>
      <xdr:col>10</xdr:col>
      <xdr:colOff>165100</xdr:colOff>
      <xdr:row>97</xdr:row>
      <xdr:rowOff>69481</xdr:rowOff>
    </xdr:to>
    <xdr:sp macro="" textlink="">
      <xdr:nvSpPr>
        <xdr:cNvPr id="260" name="楕円 259"/>
        <xdr:cNvSpPr/>
      </xdr:nvSpPr>
      <xdr:spPr>
        <a:xfrm>
          <a:off x="1968500" y="16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60608</xdr:rowOff>
    </xdr:from>
    <xdr:ext cx="599010" cy="259045"/>
    <xdr:sp macro="" textlink="">
      <xdr:nvSpPr>
        <xdr:cNvPr id="261" name="テキスト ボックス 260"/>
        <xdr:cNvSpPr txBox="1"/>
      </xdr:nvSpPr>
      <xdr:spPr>
        <a:xfrm>
          <a:off x="1719795" y="166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xdr:rowOff>
    </xdr:from>
    <xdr:to>
      <xdr:col>6</xdr:col>
      <xdr:colOff>38100</xdr:colOff>
      <xdr:row>97</xdr:row>
      <xdr:rowOff>101981</xdr:rowOff>
    </xdr:to>
    <xdr:sp macro="" textlink="">
      <xdr:nvSpPr>
        <xdr:cNvPr id="262" name="楕円 261"/>
        <xdr:cNvSpPr/>
      </xdr:nvSpPr>
      <xdr:spPr>
        <a:xfrm>
          <a:off x="1079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93108</xdr:rowOff>
    </xdr:from>
    <xdr:ext cx="599010" cy="259045"/>
    <xdr:sp macro="" textlink="">
      <xdr:nvSpPr>
        <xdr:cNvPr id="263" name="テキスト ボックス 262"/>
        <xdr:cNvSpPr txBox="1"/>
      </xdr:nvSpPr>
      <xdr:spPr>
        <a:xfrm>
          <a:off x="830795" y="167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0" name="直線コネクタ 289"/>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1" name="補助費等最小値テキスト"/>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2" name="直線コネクタ 291"/>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3" name="補助費等最大値テキスト"/>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4" name="直線コネクタ 293"/>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73014</xdr:rowOff>
    </xdr:from>
    <xdr:to>
      <xdr:col>55</xdr:col>
      <xdr:colOff>0</xdr:colOff>
      <xdr:row>39</xdr:row>
      <xdr:rowOff>9834</xdr:rowOff>
    </xdr:to>
    <xdr:cxnSp macro="">
      <xdr:nvCxnSpPr>
        <xdr:cNvPr id="295" name="直線コネクタ 294"/>
        <xdr:cNvCxnSpPr/>
      </xdr:nvCxnSpPr>
      <xdr:spPr>
        <a:xfrm flipV="1">
          <a:off x="9639300" y="5559414"/>
          <a:ext cx="838200" cy="1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6" name="補助費等平均値テキスト"/>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7" name="フローチャート: 判断 296"/>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9834</xdr:rowOff>
    </xdr:from>
    <xdr:to>
      <xdr:col>50</xdr:col>
      <xdr:colOff>114300</xdr:colOff>
      <xdr:row>39</xdr:row>
      <xdr:rowOff>13654</xdr:rowOff>
    </xdr:to>
    <xdr:cxnSp macro="">
      <xdr:nvCxnSpPr>
        <xdr:cNvPr id="298" name="直線コネクタ 297"/>
        <xdr:cNvCxnSpPr/>
      </xdr:nvCxnSpPr>
      <xdr:spPr>
        <a:xfrm flipV="1">
          <a:off x="8750300" y="6696384"/>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9" name="フローチャート: 判断 298"/>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300" name="テキスト ボックス 299"/>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13654</xdr:rowOff>
    </xdr:from>
    <xdr:to>
      <xdr:col>45</xdr:col>
      <xdr:colOff>177800</xdr:colOff>
      <xdr:row>39</xdr:row>
      <xdr:rowOff>15102</xdr:rowOff>
    </xdr:to>
    <xdr:cxnSp macro="">
      <xdr:nvCxnSpPr>
        <xdr:cNvPr id="301" name="直線コネクタ 300"/>
        <xdr:cNvCxnSpPr/>
      </xdr:nvCxnSpPr>
      <xdr:spPr>
        <a:xfrm flipV="1">
          <a:off x="7861300" y="670020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2" name="フローチャート: 判断 301"/>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3" name="テキスト ボックス 302"/>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12968</xdr:rowOff>
    </xdr:from>
    <xdr:to>
      <xdr:col>41</xdr:col>
      <xdr:colOff>50800</xdr:colOff>
      <xdr:row>39</xdr:row>
      <xdr:rowOff>15102</xdr:rowOff>
    </xdr:to>
    <xdr:cxnSp macro="">
      <xdr:nvCxnSpPr>
        <xdr:cNvPr id="304" name="直線コネクタ 303"/>
        <xdr:cNvCxnSpPr/>
      </xdr:nvCxnSpPr>
      <xdr:spPr>
        <a:xfrm>
          <a:off x="6972300" y="669951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5" name="フローチャート: 判断 304"/>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6" name="テキスト ボックス 305"/>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7" name="フローチャート: 判断 306"/>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8" name="テキスト ボックス 307"/>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22214</xdr:rowOff>
    </xdr:from>
    <xdr:to>
      <xdr:col>55</xdr:col>
      <xdr:colOff>50800</xdr:colOff>
      <xdr:row>32</xdr:row>
      <xdr:rowOff>123814</xdr:rowOff>
    </xdr:to>
    <xdr:sp macro="" textlink="">
      <xdr:nvSpPr>
        <xdr:cNvPr id="314" name="楕円 313"/>
        <xdr:cNvSpPr/>
      </xdr:nvSpPr>
      <xdr:spPr>
        <a:xfrm>
          <a:off x="10426700" y="55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45091</xdr:rowOff>
    </xdr:from>
    <xdr:ext cx="599010" cy="259045"/>
    <xdr:sp macro="" textlink="">
      <xdr:nvSpPr>
        <xdr:cNvPr id="315" name="補助費等該当値テキスト"/>
        <xdr:cNvSpPr txBox="1"/>
      </xdr:nvSpPr>
      <xdr:spPr>
        <a:xfrm>
          <a:off x="10528300" y="536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130484</xdr:rowOff>
    </xdr:from>
    <xdr:to>
      <xdr:col>50</xdr:col>
      <xdr:colOff>165100</xdr:colOff>
      <xdr:row>39</xdr:row>
      <xdr:rowOff>60634</xdr:rowOff>
    </xdr:to>
    <xdr:sp macro="" textlink="">
      <xdr:nvSpPr>
        <xdr:cNvPr id="316" name="楕円 315"/>
        <xdr:cNvSpPr/>
      </xdr:nvSpPr>
      <xdr:spPr>
        <a:xfrm>
          <a:off x="9588500" y="66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77161</xdr:rowOff>
    </xdr:from>
    <xdr:ext cx="534377" cy="259045"/>
    <xdr:sp macro="" textlink="">
      <xdr:nvSpPr>
        <xdr:cNvPr id="317" name="テキスト ボックス 316"/>
        <xdr:cNvSpPr txBox="1"/>
      </xdr:nvSpPr>
      <xdr:spPr>
        <a:xfrm>
          <a:off x="9372111" y="64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134304</xdr:rowOff>
    </xdr:from>
    <xdr:to>
      <xdr:col>46</xdr:col>
      <xdr:colOff>38100</xdr:colOff>
      <xdr:row>39</xdr:row>
      <xdr:rowOff>64454</xdr:rowOff>
    </xdr:to>
    <xdr:sp macro="" textlink="">
      <xdr:nvSpPr>
        <xdr:cNvPr id="318" name="楕円 317"/>
        <xdr:cNvSpPr/>
      </xdr:nvSpPr>
      <xdr:spPr>
        <a:xfrm>
          <a:off x="8699500" y="6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80981</xdr:rowOff>
    </xdr:from>
    <xdr:ext cx="534377" cy="259045"/>
    <xdr:sp macro="" textlink="">
      <xdr:nvSpPr>
        <xdr:cNvPr id="319" name="テキスト ボックス 318"/>
        <xdr:cNvSpPr txBox="1"/>
      </xdr:nvSpPr>
      <xdr:spPr>
        <a:xfrm>
          <a:off x="8483111" y="64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135752</xdr:rowOff>
    </xdr:from>
    <xdr:to>
      <xdr:col>41</xdr:col>
      <xdr:colOff>101600</xdr:colOff>
      <xdr:row>39</xdr:row>
      <xdr:rowOff>65902</xdr:rowOff>
    </xdr:to>
    <xdr:sp macro="" textlink="">
      <xdr:nvSpPr>
        <xdr:cNvPr id="320" name="楕円 319"/>
        <xdr:cNvSpPr/>
      </xdr:nvSpPr>
      <xdr:spPr>
        <a:xfrm>
          <a:off x="7810500" y="6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82429</xdr:rowOff>
    </xdr:from>
    <xdr:ext cx="534377" cy="259045"/>
    <xdr:sp macro="" textlink="">
      <xdr:nvSpPr>
        <xdr:cNvPr id="321" name="テキスト ボックス 320"/>
        <xdr:cNvSpPr txBox="1"/>
      </xdr:nvSpPr>
      <xdr:spPr>
        <a:xfrm>
          <a:off x="7594111" y="6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133618</xdr:rowOff>
    </xdr:from>
    <xdr:to>
      <xdr:col>36</xdr:col>
      <xdr:colOff>165100</xdr:colOff>
      <xdr:row>39</xdr:row>
      <xdr:rowOff>63768</xdr:rowOff>
    </xdr:to>
    <xdr:sp macro="" textlink="">
      <xdr:nvSpPr>
        <xdr:cNvPr id="322" name="楕円 321"/>
        <xdr:cNvSpPr/>
      </xdr:nvSpPr>
      <xdr:spPr>
        <a:xfrm>
          <a:off x="6921500" y="66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80296</xdr:rowOff>
    </xdr:from>
    <xdr:ext cx="534377" cy="259045"/>
    <xdr:sp macro="" textlink="">
      <xdr:nvSpPr>
        <xdr:cNvPr id="323" name="テキスト ボックス 322"/>
        <xdr:cNvSpPr txBox="1"/>
      </xdr:nvSpPr>
      <xdr:spPr>
        <a:xfrm>
          <a:off x="6705111" y="64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0" name="直線コネクタ 349"/>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1"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2" name="直線コネクタ 351"/>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3"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4" name="直線コネクタ 353"/>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61225</xdr:rowOff>
    </xdr:from>
    <xdr:to>
      <xdr:col>55</xdr:col>
      <xdr:colOff>0</xdr:colOff>
      <xdr:row>53</xdr:row>
      <xdr:rowOff>118342</xdr:rowOff>
    </xdr:to>
    <xdr:cxnSp macro="">
      <xdr:nvCxnSpPr>
        <xdr:cNvPr id="355" name="直線コネクタ 354"/>
        <xdr:cNvCxnSpPr/>
      </xdr:nvCxnSpPr>
      <xdr:spPr>
        <a:xfrm>
          <a:off x="9639300" y="9148075"/>
          <a:ext cx="8382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6" name="普通建設事業費平均値テキスト"/>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7" name="フローチャート: 判断 356"/>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56424</xdr:rowOff>
    </xdr:from>
    <xdr:to>
      <xdr:col>50</xdr:col>
      <xdr:colOff>114300</xdr:colOff>
      <xdr:row>53</xdr:row>
      <xdr:rowOff>61225</xdr:rowOff>
    </xdr:to>
    <xdr:cxnSp macro="">
      <xdr:nvCxnSpPr>
        <xdr:cNvPr id="358" name="直線コネクタ 357"/>
        <xdr:cNvCxnSpPr/>
      </xdr:nvCxnSpPr>
      <xdr:spPr>
        <a:xfrm>
          <a:off x="8750300" y="914327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9" name="フローチャート: 判断 358"/>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60" name="テキスト ボックス 359"/>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56424</xdr:rowOff>
    </xdr:from>
    <xdr:to>
      <xdr:col>45</xdr:col>
      <xdr:colOff>177800</xdr:colOff>
      <xdr:row>54</xdr:row>
      <xdr:rowOff>166904</xdr:rowOff>
    </xdr:to>
    <xdr:cxnSp macro="">
      <xdr:nvCxnSpPr>
        <xdr:cNvPr id="361" name="直線コネクタ 360"/>
        <xdr:cNvCxnSpPr/>
      </xdr:nvCxnSpPr>
      <xdr:spPr>
        <a:xfrm flipV="1">
          <a:off x="7861300" y="9143274"/>
          <a:ext cx="889000" cy="2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2" name="フローチャート: 判断 361"/>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3" name="テキスト ボックス 362"/>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35916</xdr:rowOff>
    </xdr:from>
    <xdr:to>
      <xdr:col>41</xdr:col>
      <xdr:colOff>50800</xdr:colOff>
      <xdr:row>54</xdr:row>
      <xdr:rowOff>166904</xdr:rowOff>
    </xdr:to>
    <xdr:cxnSp macro="">
      <xdr:nvCxnSpPr>
        <xdr:cNvPr id="364" name="直線コネクタ 363"/>
        <xdr:cNvCxnSpPr/>
      </xdr:nvCxnSpPr>
      <xdr:spPr>
        <a:xfrm>
          <a:off x="6972300" y="9294216"/>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5" name="フローチャート: 判断 364"/>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6" name="テキスト ボックス 365"/>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7" name="フローチャート: 判断 366"/>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8" name="テキスト ボックス 367"/>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67542</xdr:rowOff>
    </xdr:from>
    <xdr:to>
      <xdr:col>55</xdr:col>
      <xdr:colOff>50800</xdr:colOff>
      <xdr:row>53</xdr:row>
      <xdr:rowOff>169142</xdr:rowOff>
    </xdr:to>
    <xdr:sp macro="" textlink="">
      <xdr:nvSpPr>
        <xdr:cNvPr id="374" name="楕円 373"/>
        <xdr:cNvSpPr/>
      </xdr:nvSpPr>
      <xdr:spPr>
        <a:xfrm>
          <a:off x="10426700" y="91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90419</xdr:rowOff>
    </xdr:from>
    <xdr:ext cx="534377" cy="259045"/>
    <xdr:sp macro="" textlink="">
      <xdr:nvSpPr>
        <xdr:cNvPr id="375" name="普通建設事業費該当値テキスト"/>
        <xdr:cNvSpPr txBox="1"/>
      </xdr:nvSpPr>
      <xdr:spPr>
        <a:xfrm>
          <a:off x="10528300" y="90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10425</xdr:rowOff>
    </xdr:from>
    <xdr:to>
      <xdr:col>50</xdr:col>
      <xdr:colOff>165100</xdr:colOff>
      <xdr:row>53</xdr:row>
      <xdr:rowOff>112025</xdr:rowOff>
    </xdr:to>
    <xdr:sp macro="" textlink="">
      <xdr:nvSpPr>
        <xdr:cNvPr id="376" name="楕円 375"/>
        <xdr:cNvSpPr/>
      </xdr:nvSpPr>
      <xdr:spPr>
        <a:xfrm>
          <a:off x="9588500" y="90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128552</xdr:rowOff>
    </xdr:from>
    <xdr:ext cx="534377" cy="259045"/>
    <xdr:sp macro="" textlink="">
      <xdr:nvSpPr>
        <xdr:cNvPr id="377" name="テキスト ボックス 376"/>
        <xdr:cNvSpPr txBox="1"/>
      </xdr:nvSpPr>
      <xdr:spPr>
        <a:xfrm>
          <a:off x="9372111" y="88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5624</xdr:rowOff>
    </xdr:from>
    <xdr:to>
      <xdr:col>46</xdr:col>
      <xdr:colOff>38100</xdr:colOff>
      <xdr:row>53</xdr:row>
      <xdr:rowOff>107224</xdr:rowOff>
    </xdr:to>
    <xdr:sp macro="" textlink="">
      <xdr:nvSpPr>
        <xdr:cNvPr id="378" name="楕円 377"/>
        <xdr:cNvSpPr/>
      </xdr:nvSpPr>
      <xdr:spPr>
        <a:xfrm>
          <a:off x="8699500" y="9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123751</xdr:rowOff>
    </xdr:from>
    <xdr:ext cx="534377" cy="259045"/>
    <xdr:sp macro="" textlink="">
      <xdr:nvSpPr>
        <xdr:cNvPr id="379" name="テキスト ボックス 378"/>
        <xdr:cNvSpPr txBox="1"/>
      </xdr:nvSpPr>
      <xdr:spPr>
        <a:xfrm>
          <a:off x="8483111" y="88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116104</xdr:rowOff>
    </xdr:from>
    <xdr:to>
      <xdr:col>41</xdr:col>
      <xdr:colOff>101600</xdr:colOff>
      <xdr:row>55</xdr:row>
      <xdr:rowOff>46254</xdr:rowOff>
    </xdr:to>
    <xdr:sp macro="" textlink="">
      <xdr:nvSpPr>
        <xdr:cNvPr id="380" name="楕円 379"/>
        <xdr:cNvSpPr/>
      </xdr:nvSpPr>
      <xdr:spPr>
        <a:xfrm>
          <a:off x="7810500" y="9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62781</xdr:rowOff>
    </xdr:from>
    <xdr:ext cx="534377" cy="259045"/>
    <xdr:sp macro="" textlink="">
      <xdr:nvSpPr>
        <xdr:cNvPr id="381" name="テキスト ボックス 380"/>
        <xdr:cNvSpPr txBox="1"/>
      </xdr:nvSpPr>
      <xdr:spPr>
        <a:xfrm>
          <a:off x="7594111" y="91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156566</xdr:rowOff>
    </xdr:from>
    <xdr:to>
      <xdr:col>36</xdr:col>
      <xdr:colOff>165100</xdr:colOff>
      <xdr:row>54</xdr:row>
      <xdr:rowOff>86716</xdr:rowOff>
    </xdr:to>
    <xdr:sp macro="" textlink="">
      <xdr:nvSpPr>
        <xdr:cNvPr id="382" name="楕円 381"/>
        <xdr:cNvSpPr/>
      </xdr:nvSpPr>
      <xdr:spPr>
        <a:xfrm>
          <a:off x="6921500" y="92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103243</xdr:rowOff>
    </xdr:from>
    <xdr:ext cx="534377" cy="259045"/>
    <xdr:sp macro="" textlink="">
      <xdr:nvSpPr>
        <xdr:cNvPr id="383" name="テキスト ボックス 382"/>
        <xdr:cNvSpPr txBox="1"/>
      </xdr:nvSpPr>
      <xdr:spPr>
        <a:xfrm>
          <a:off x="6705111" y="90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5" name="直線コネクタ 404"/>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6"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7" name="直線コネクタ 406"/>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8"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9" name="直線コネクタ 408"/>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77978</xdr:rowOff>
    </xdr:from>
    <xdr:to>
      <xdr:col>55</xdr:col>
      <xdr:colOff>0</xdr:colOff>
      <xdr:row>72</xdr:row>
      <xdr:rowOff>126533</xdr:rowOff>
    </xdr:to>
    <xdr:cxnSp macro="">
      <xdr:nvCxnSpPr>
        <xdr:cNvPr id="410" name="直線コネクタ 409"/>
        <xdr:cNvCxnSpPr/>
      </xdr:nvCxnSpPr>
      <xdr:spPr>
        <a:xfrm>
          <a:off x="9639300" y="12079478"/>
          <a:ext cx="8382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11" name="普通建設事業費 （ うち新規整備　）平均値テキスト"/>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2" name="フローチャート: 判断 411"/>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77978</xdr:rowOff>
    </xdr:from>
    <xdr:to>
      <xdr:col>50</xdr:col>
      <xdr:colOff>114300</xdr:colOff>
      <xdr:row>71</xdr:row>
      <xdr:rowOff>5512</xdr:rowOff>
    </xdr:to>
    <xdr:cxnSp macro="">
      <xdr:nvCxnSpPr>
        <xdr:cNvPr id="413" name="直線コネクタ 412"/>
        <xdr:cNvCxnSpPr/>
      </xdr:nvCxnSpPr>
      <xdr:spPr>
        <a:xfrm flipV="1">
          <a:off x="8750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4" name="フローチャート: 判断 413"/>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5" name="テキスト ボックス 414"/>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5512</xdr:rowOff>
    </xdr:from>
    <xdr:to>
      <xdr:col>45</xdr:col>
      <xdr:colOff>177800</xdr:colOff>
      <xdr:row>72</xdr:row>
      <xdr:rowOff>67371</xdr:rowOff>
    </xdr:to>
    <xdr:cxnSp macro="">
      <xdr:nvCxnSpPr>
        <xdr:cNvPr id="416" name="直線コネクタ 415"/>
        <xdr:cNvCxnSpPr/>
      </xdr:nvCxnSpPr>
      <xdr:spPr>
        <a:xfrm flipV="1">
          <a:off x="7861300" y="12178462"/>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7" name="フローチャート: 判断 416"/>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8" name="テキスト ボックス 417"/>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145415</xdr:rowOff>
    </xdr:from>
    <xdr:to>
      <xdr:col>41</xdr:col>
      <xdr:colOff>50800</xdr:colOff>
      <xdr:row>72</xdr:row>
      <xdr:rowOff>67371</xdr:rowOff>
    </xdr:to>
    <xdr:cxnSp macro="">
      <xdr:nvCxnSpPr>
        <xdr:cNvPr id="419" name="直線コネクタ 418"/>
        <xdr:cNvCxnSpPr/>
      </xdr:nvCxnSpPr>
      <xdr:spPr>
        <a:xfrm>
          <a:off x="6972300" y="12318365"/>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0" name="フローチャート: 判断 419"/>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21" name="テキスト ボックス 420"/>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2" name="フローチャート: 判断 421"/>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23" name="テキスト ボックス 422"/>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75733</xdr:rowOff>
    </xdr:from>
    <xdr:to>
      <xdr:col>55</xdr:col>
      <xdr:colOff>50800</xdr:colOff>
      <xdr:row>73</xdr:row>
      <xdr:rowOff>5883</xdr:rowOff>
    </xdr:to>
    <xdr:sp macro="" textlink="">
      <xdr:nvSpPr>
        <xdr:cNvPr id="429" name="楕円 428"/>
        <xdr:cNvSpPr/>
      </xdr:nvSpPr>
      <xdr:spPr>
        <a:xfrm>
          <a:off x="104267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98610</xdr:rowOff>
    </xdr:from>
    <xdr:ext cx="534377" cy="259045"/>
    <xdr:sp macro="" textlink="">
      <xdr:nvSpPr>
        <xdr:cNvPr id="430" name="普通建設事業費 （ うち新規整備　）該当値テキスト"/>
        <xdr:cNvSpPr txBox="1"/>
      </xdr:nvSpPr>
      <xdr:spPr>
        <a:xfrm>
          <a:off x="10528300" y="122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27178</xdr:rowOff>
    </xdr:from>
    <xdr:to>
      <xdr:col>50</xdr:col>
      <xdr:colOff>165100</xdr:colOff>
      <xdr:row>70</xdr:row>
      <xdr:rowOff>128778</xdr:rowOff>
    </xdr:to>
    <xdr:sp macro="" textlink="">
      <xdr:nvSpPr>
        <xdr:cNvPr id="431" name="楕円 430"/>
        <xdr:cNvSpPr/>
      </xdr:nvSpPr>
      <xdr:spPr>
        <a:xfrm>
          <a:off x="9588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145305</xdr:rowOff>
    </xdr:from>
    <xdr:ext cx="534377" cy="259045"/>
    <xdr:sp macro="" textlink="">
      <xdr:nvSpPr>
        <xdr:cNvPr id="432" name="テキスト ボックス 431"/>
        <xdr:cNvSpPr txBox="1"/>
      </xdr:nvSpPr>
      <xdr:spPr>
        <a:xfrm>
          <a:off x="9372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126162</xdr:rowOff>
    </xdr:from>
    <xdr:to>
      <xdr:col>46</xdr:col>
      <xdr:colOff>38100</xdr:colOff>
      <xdr:row>71</xdr:row>
      <xdr:rowOff>56312</xdr:rowOff>
    </xdr:to>
    <xdr:sp macro="" textlink="">
      <xdr:nvSpPr>
        <xdr:cNvPr id="433" name="楕円 432"/>
        <xdr:cNvSpPr/>
      </xdr:nvSpPr>
      <xdr:spPr>
        <a:xfrm>
          <a:off x="8699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72839</xdr:rowOff>
    </xdr:from>
    <xdr:ext cx="534377" cy="259045"/>
    <xdr:sp macro="" textlink="">
      <xdr:nvSpPr>
        <xdr:cNvPr id="434" name="テキスト ボックス 433"/>
        <xdr:cNvSpPr txBox="1"/>
      </xdr:nvSpPr>
      <xdr:spPr>
        <a:xfrm>
          <a:off x="8483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16571</xdr:rowOff>
    </xdr:from>
    <xdr:to>
      <xdr:col>41</xdr:col>
      <xdr:colOff>101600</xdr:colOff>
      <xdr:row>72</xdr:row>
      <xdr:rowOff>118171</xdr:rowOff>
    </xdr:to>
    <xdr:sp macro="" textlink="">
      <xdr:nvSpPr>
        <xdr:cNvPr id="435" name="楕円 434"/>
        <xdr:cNvSpPr/>
      </xdr:nvSpPr>
      <xdr:spPr>
        <a:xfrm>
          <a:off x="7810500" y="12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134698</xdr:rowOff>
    </xdr:from>
    <xdr:ext cx="534377" cy="259045"/>
    <xdr:sp macro="" textlink="">
      <xdr:nvSpPr>
        <xdr:cNvPr id="436" name="テキスト ボックス 435"/>
        <xdr:cNvSpPr txBox="1"/>
      </xdr:nvSpPr>
      <xdr:spPr>
        <a:xfrm>
          <a:off x="7594111" y="121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94615</xdr:rowOff>
    </xdr:from>
    <xdr:to>
      <xdr:col>36</xdr:col>
      <xdr:colOff>165100</xdr:colOff>
      <xdr:row>72</xdr:row>
      <xdr:rowOff>24765</xdr:rowOff>
    </xdr:to>
    <xdr:sp macro="" textlink="">
      <xdr:nvSpPr>
        <xdr:cNvPr id="437" name="楕円 436"/>
        <xdr:cNvSpPr/>
      </xdr:nvSpPr>
      <xdr:spPr>
        <a:xfrm>
          <a:off x="6921500" y="122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41292</xdr:rowOff>
    </xdr:from>
    <xdr:ext cx="534377" cy="259045"/>
    <xdr:sp macro="" textlink="">
      <xdr:nvSpPr>
        <xdr:cNvPr id="438" name="テキスト ボックス 437"/>
        <xdr:cNvSpPr txBox="1"/>
      </xdr:nvSpPr>
      <xdr:spPr>
        <a:xfrm>
          <a:off x="6705111" y="120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3" name="直線コネクタ 462"/>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4"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5" name="直線コネクタ 464"/>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6"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7" name="直線コネクタ 466"/>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19608</xdr:rowOff>
    </xdr:from>
    <xdr:to>
      <xdr:col>55</xdr:col>
      <xdr:colOff>0</xdr:colOff>
      <xdr:row>98</xdr:row>
      <xdr:rowOff>83617</xdr:rowOff>
    </xdr:to>
    <xdr:cxnSp macro="">
      <xdr:nvCxnSpPr>
        <xdr:cNvPr id="468" name="直線コネクタ 467"/>
        <xdr:cNvCxnSpPr/>
      </xdr:nvCxnSpPr>
      <xdr:spPr>
        <a:xfrm flipV="1">
          <a:off x="9639300" y="16650258"/>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9" name="普通建設事業費 （ うち更新整備　）平均値テキスト"/>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0" name="フローチャート: 判断 469"/>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165760</xdr:rowOff>
    </xdr:from>
    <xdr:to>
      <xdr:col>50</xdr:col>
      <xdr:colOff>114300</xdr:colOff>
      <xdr:row>98</xdr:row>
      <xdr:rowOff>83617</xdr:rowOff>
    </xdr:to>
    <xdr:cxnSp macro="">
      <xdr:nvCxnSpPr>
        <xdr:cNvPr id="471" name="直線コネクタ 470"/>
        <xdr:cNvCxnSpPr/>
      </xdr:nvCxnSpPr>
      <xdr:spPr>
        <a:xfrm>
          <a:off x="8750300" y="16796410"/>
          <a:ext cx="8890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2" name="フローチャート: 判断 471"/>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3" name="テキスト ボックス 472"/>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165760</xdr:rowOff>
    </xdr:from>
    <xdr:to>
      <xdr:col>45</xdr:col>
      <xdr:colOff>177800</xdr:colOff>
      <xdr:row>98</xdr:row>
      <xdr:rowOff>17399</xdr:rowOff>
    </xdr:to>
    <xdr:cxnSp macro="">
      <xdr:nvCxnSpPr>
        <xdr:cNvPr id="474" name="直線コネクタ 473"/>
        <xdr:cNvCxnSpPr/>
      </xdr:nvCxnSpPr>
      <xdr:spPr>
        <a:xfrm flipV="1">
          <a:off x="7861300" y="16796410"/>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5" name="フローチャート: 判断 474"/>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6" name="テキスト ボックス 475"/>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17399</xdr:rowOff>
    </xdr:from>
    <xdr:to>
      <xdr:col>41</xdr:col>
      <xdr:colOff>50800</xdr:colOff>
      <xdr:row>98</xdr:row>
      <xdr:rowOff>24295</xdr:rowOff>
    </xdr:to>
    <xdr:cxnSp macro="">
      <xdr:nvCxnSpPr>
        <xdr:cNvPr id="477" name="直線コネクタ 476"/>
        <xdr:cNvCxnSpPr/>
      </xdr:nvCxnSpPr>
      <xdr:spPr>
        <a:xfrm flipV="1">
          <a:off x="6972300" y="1681949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8" name="フローチャート: 判断 477"/>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9" name="テキスト ボックス 478"/>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0" name="フローチャート: 判断 479"/>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81" name="テキスト ボックス 480"/>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140258</xdr:rowOff>
    </xdr:from>
    <xdr:to>
      <xdr:col>55</xdr:col>
      <xdr:colOff>50800</xdr:colOff>
      <xdr:row>97</xdr:row>
      <xdr:rowOff>70408</xdr:rowOff>
    </xdr:to>
    <xdr:sp macro="" textlink="">
      <xdr:nvSpPr>
        <xdr:cNvPr id="487" name="楕円 486"/>
        <xdr:cNvSpPr/>
      </xdr:nvSpPr>
      <xdr:spPr>
        <a:xfrm>
          <a:off x="10426700" y="165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118685</xdr:rowOff>
    </xdr:from>
    <xdr:ext cx="534377" cy="259045"/>
    <xdr:sp macro="" textlink="">
      <xdr:nvSpPr>
        <xdr:cNvPr id="488" name="普通建設事業費 （ うち更新整備　）該当値テキスト"/>
        <xdr:cNvSpPr txBox="1"/>
      </xdr:nvSpPr>
      <xdr:spPr>
        <a:xfrm>
          <a:off x="10528300" y="165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32817</xdr:rowOff>
    </xdr:from>
    <xdr:to>
      <xdr:col>50</xdr:col>
      <xdr:colOff>165100</xdr:colOff>
      <xdr:row>98</xdr:row>
      <xdr:rowOff>134417</xdr:rowOff>
    </xdr:to>
    <xdr:sp macro="" textlink="">
      <xdr:nvSpPr>
        <xdr:cNvPr id="489" name="楕円 488"/>
        <xdr:cNvSpPr/>
      </xdr:nvSpPr>
      <xdr:spPr>
        <a:xfrm>
          <a:off x="9588500" y="16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125544</xdr:rowOff>
    </xdr:from>
    <xdr:ext cx="534377" cy="259045"/>
    <xdr:sp macro="" textlink="">
      <xdr:nvSpPr>
        <xdr:cNvPr id="490" name="テキスト ボックス 489"/>
        <xdr:cNvSpPr txBox="1"/>
      </xdr:nvSpPr>
      <xdr:spPr>
        <a:xfrm>
          <a:off x="9372111" y="1692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114960</xdr:rowOff>
    </xdr:from>
    <xdr:to>
      <xdr:col>46</xdr:col>
      <xdr:colOff>38100</xdr:colOff>
      <xdr:row>98</xdr:row>
      <xdr:rowOff>45110</xdr:rowOff>
    </xdr:to>
    <xdr:sp macro="" textlink="">
      <xdr:nvSpPr>
        <xdr:cNvPr id="491" name="楕円 490"/>
        <xdr:cNvSpPr/>
      </xdr:nvSpPr>
      <xdr:spPr>
        <a:xfrm>
          <a:off x="8699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36237</xdr:rowOff>
    </xdr:from>
    <xdr:ext cx="534377" cy="259045"/>
    <xdr:sp macro="" textlink="">
      <xdr:nvSpPr>
        <xdr:cNvPr id="492" name="テキスト ボックス 491"/>
        <xdr:cNvSpPr txBox="1"/>
      </xdr:nvSpPr>
      <xdr:spPr>
        <a:xfrm>
          <a:off x="8483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138049</xdr:rowOff>
    </xdr:from>
    <xdr:to>
      <xdr:col>41</xdr:col>
      <xdr:colOff>101600</xdr:colOff>
      <xdr:row>98</xdr:row>
      <xdr:rowOff>68199</xdr:rowOff>
    </xdr:to>
    <xdr:sp macro="" textlink="">
      <xdr:nvSpPr>
        <xdr:cNvPr id="493" name="楕円 492"/>
        <xdr:cNvSpPr/>
      </xdr:nvSpPr>
      <xdr:spPr>
        <a:xfrm>
          <a:off x="7810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59326</xdr:rowOff>
    </xdr:from>
    <xdr:ext cx="534377" cy="259045"/>
    <xdr:sp macro="" textlink="">
      <xdr:nvSpPr>
        <xdr:cNvPr id="494" name="テキスト ボックス 493"/>
        <xdr:cNvSpPr txBox="1"/>
      </xdr:nvSpPr>
      <xdr:spPr>
        <a:xfrm>
          <a:off x="7594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144945</xdr:rowOff>
    </xdr:from>
    <xdr:to>
      <xdr:col>36</xdr:col>
      <xdr:colOff>165100</xdr:colOff>
      <xdr:row>98</xdr:row>
      <xdr:rowOff>75095</xdr:rowOff>
    </xdr:to>
    <xdr:sp macro="" textlink="">
      <xdr:nvSpPr>
        <xdr:cNvPr id="495" name="楕円 494"/>
        <xdr:cNvSpPr/>
      </xdr:nvSpPr>
      <xdr:spPr>
        <a:xfrm>
          <a:off x="69215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66222</xdr:rowOff>
    </xdr:from>
    <xdr:ext cx="534377" cy="259045"/>
    <xdr:sp macro="" textlink="">
      <xdr:nvSpPr>
        <xdr:cNvPr id="496" name="テキスト ボックス 495"/>
        <xdr:cNvSpPr txBox="1"/>
      </xdr:nvSpPr>
      <xdr:spPr>
        <a:xfrm>
          <a:off x="6705111" y="16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0" name="直線コネクタ 519"/>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3"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4" name="直線コネクタ 523"/>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145986</xdr:rowOff>
    </xdr:from>
    <xdr:to>
      <xdr:col>85</xdr:col>
      <xdr:colOff>127000</xdr:colOff>
      <xdr:row>39</xdr:row>
      <xdr:rowOff>44450</xdr:rowOff>
    </xdr:to>
    <xdr:cxnSp macro="">
      <xdr:nvCxnSpPr>
        <xdr:cNvPr id="525" name="直線コネクタ 524"/>
        <xdr:cNvCxnSpPr/>
      </xdr:nvCxnSpPr>
      <xdr:spPr>
        <a:xfrm flipV="1">
          <a:off x="15481300" y="6661086"/>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6" name="災害復旧事業費平均値テキスト"/>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7" name="フローチャート: 判断 526"/>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9" name="フローチャート: 判断 528"/>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30" name="テキスト ボックス 529"/>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2" name="フローチャート: 判断 531"/>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3" name="テキスト ボックス 532"/>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5" name="フローチャート: 判断 534"/>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6" name="テキスト ボックス 535"/>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7" name="フローチャート: 判断 536"/>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8" name="テキスト ボックス 537"/>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95186</xdr:rowOff>
    </xdr:from>
    <xdr:to>
      <xdr:col>85</xdr:col>
      <xdr:colOff>177800</xdr:colOff>
      <xdr:row>39</xdr:row>
      <xdr:rowOff>25336</xdr:rowOff>
    </xdr:to>
    <xdr:sp macro="" textlink="">
      <xdr:nvSpPr>
        <xdr:cNvPr id="544" name="楕円 543"/>
        <xdr:cNvSpPr/>
      </xdr:nvSpPr>
      <xdr:spPr>
        <a:xfrm>
          <a:off x="162687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10113</xdr:rowOff>
    </xdr:from>
    <xdr:ext cx="378565" cy="259045"/>
    <xdr:sp macro="" textlink="">
      <xdr:nvSpPr>
        <xdr:cNvPr id="545" name="災害復旧事業費該当値テキスト"/>
        <xdr:cNvSpPr txBox="1"/>
      </xdr:nvSpPr>
      <xdr:spPr>
        <a:xfrm>
          <a:off x="16370300" y="65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9" name="直線コネクタ 628"/>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0"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1" name="直線コネクタ 630"/>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2"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3" name="直線コネクタ 632"/>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31311</xdr:rowOff>
    </xdr:from>
    <xdr:to>
      <xdr:col>85</xdr:col>
      <xdr:colOff>127000</xdr:colOff>
      <xdr:row>75</xdr:row>
      <xdr:rowOff>32552</xdr:rowOff>
    </xdr:to>
    <xdr:cxnSp macro="">
      <xdr:nvCxnSpPr>
        <xdr:cNvPr id="634" name="直線コネクタ 633"/>
        <xdr:cNvCxnSpPr/>
      </xdr:nvCxnSpPr>
      <xdr:spPr>
        <a:xfrm>
          <a:off x="15481300" y="12890061"/>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5"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6" name="フローチャート: 判断 635"/>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31311</xdr:rowOff>
    </xdr:from>
    <xdr:to>
      <xdr:col>81</xdr:col>
      <xdr:colOff>50800</xdr:colOff>
      <xdr:row>75</xdr:row>
      <xdr:rowOff>91694</xdr:rowOff>
    </xdr:to>
    <xdr:cxnSp macro="">
      <xdr:nvCxnSpPr>
        <xdr:cNvPr id="637" name="直線コネクタ 636"/>
        <xdr:cNvCxnSpPr/>
      </xdr:nvCxnSpPr>
      <xdr:spPr>
        <a:xfrm flipV="1">
          <a:off x="14592300" y="12890061"/>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8" name="フローチャート: 判断 637"/>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9" name="テキスト ボックス 638"/>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91694</xdr:rowOff>
    </xdr:from>
    <xdr:to>
      <xdr:col>76</xdr:col>
      <xdr:colOff>114300</xdr:colOff>
      <xdr:row>75</xdr:row>
      <xdr:rowOff>161189</xdr:rowOff>
    </xdr:to>
    <xdr:cxnSp macro="">
      <xdr:nvCxnSpPr>
        <xdr:cNvPr id="640" name="直線コネクタ 639"/>
        <xdr:cNvCxnSpPr/>
      </xdr:nvCxnSpPr>
      <xdr:spPr>
        <a:xfrm flipV="1">
          <a:off x="13703300" y="1295044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1" name="フローチャート: 判断 640"/>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2" name="テキスト ボックス 641"/>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54791</xdr:rowOff>
    </xdr:from>
    <xdr:to>
      <xdr:col>71</xdr:col>
      <xdr:colOff>177800</xdr:colOff>
      <xdr:row>75</xdr:row>
      <xdr:rowOff>161189</xdr:rowOff>
    </xdr:to>
    <xdr:cxnSp macro="">
      <xdr:nvCxnSpPr>
        <xdr:cNvPr id="643" name="直線コネクタ 642"/>
        <xdr:cNvCxnSpPr/>
      </xdr:nvCxnSpPr>
      <xdr:spPr>
        <a:xfrm>
          <a:off x="12814300" y="12913541"/>
          <a:ext cx="889000" cy="10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4" name="フローチャート: 判断 643"/>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5" name="テキスト ボックス 644"/>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6" name="フローチャート: 判断 645"/>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7" name="テキスト ボックス 646"/>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153202</xdr:rowOff>
    </xdr:from>
    <xdr:to>
      <xdr:col>85</xdr:col>
      <xdr:colOff>177800</xdr:colOff>
      <xdr:row>75</xdr:row>
      <xdr:rowOff>83352</xdr:rowOff>
    </xdr:to>
    <xdr:sp macro="" textlink="">
      <xdr:nvSpPr>
        <xdr:cNvPr id="653" name="楕円 652"/>
        <xdr:cNvSpPr/>
      </xdr:nvSpPr>
      <xdr:spPr>
        <a:xfrm>
          <a:off x="16268700" y="128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131629</xdr:rowOff>
    </xdr:from>
    <xdr:ext cx="534377" cy="259045"/>
    <xdr:sp macro="" textlink="">
      <xdr:nvSpPr>
        <xdr:cNvPr id="654" name="公債費該当値テキスト"/>
        <xdr:cNvSpPr txBox="1"/>
      </xdr:nvSpPr>
      <xdr:spPr>
        <a:xfrm>
          <a:off x="16370300" y="128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151961</xdr:rowOff>
    </xdr:from>
    <xdr:to>
      <xdr:col>81</xdr:col>
      <xdr:colOff>101600</xdr:colOff>
      <xdr:row>75</xdr:row>
      <xdr:rowOff>82111</xdr:rowOff>
    </xdr:to>
    <xdr:sp macro="" textlink="">
      <xdr:nvSpPr>
        <xdr:cNvPr id="655" name="楕円 654"/>
        <xdr:cNvSpPr/>
      </xdr:nvSpPr>
      <xdr:spPr>
        <a:xfrm>
          <a:off x="15430500" y="12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73238</xdr:rowOff>
    </xdr:from>
    <xdr:ext cx="534377" cy="259045"/>
    <xdr:sp macro="" textlink="">
      <xdr:nvSpPr>
        <xdr:cNvPr id="656" name="テキスト ボックス 655"/>
        <xdr:cNvSpPr txBox="1"/>
      </xdr:nvSpPr>
      <xdr:spPr>
        <a:xfrm>
          <a:off x="15214111" y="12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40894</xdr:rowOff>
    </xdr:from>
    <xdr:to>
      <xdr:col>76</xdr:col>
      <xdr:colOff>165100</xdr:colOff>
      <xdr:row>75</xdr:row>
      <xdr:rowOff>142494</xdr:rowOff>
    </xdr:to>
    <xdr:sp macro="" textlink="">
      <xdr:nvSpPr>
        <xdr:cNvPr id="657" name="楕円 656"/>
        <xdr:cNvSpPr/>
      </xdr:nvSpPr>
      <xdr:spPr>
        <a:xfrm>
          <a:off x="14541500" y="128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133621</xdr:rowOff>
    </xdr:from>
    <xdr:ext cx="534377" cy="259045"/>
    <xdr:sp macro="" textlink="">
      <xdr:nvSpPr>
        <xdr:cNvPr id="658" name="テキスト ボックス 657"/>
        <xdr:cNvSpPr txBox="1"/>
      </xdr:nvSpPr>
      <xdr:spPr>
        <a:xfrm>
          <a:off x="14325111" y="129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110389</xdr:rowOff>
    </xdr:from>
    <xdr:to>
      <xdr:col>72</xdr:col>
      <xdr:colOff>38100</xdr:colOff>
      <xdr:row>76</xdr:row>
      <xdr:rowOff>40539</xdr:rowOff>
    </xdr:to>
    <xdr:sp macro="" textlink="">
      <xdr:nvSpPr>
        <xdr:cNvPr id="659" name="楕円 658"/>
        <xdr:cNvSpPr/>
      </xdr:nvSpPr>
      <xdr:spPr>
        <a:xfrm>
          <a:off x="13652500" y="129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31666</xdr:rowOff>
    </xdr:from>
    <xdr:ext cx="534377" cy="259045"/>
    <xdr:sp macro="" textlink="">
      <xdr:nvSpPr>
        <xdr:cNvPr id="660" name="テキスト ボックス 659"/>
        <xdr:cNvSpPr txBox="1"/>
      </xdr:nvSpPr>
      <xdr:spPr>
        <a:xfrm>
          <a:off x="13436111" y="130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3991</xdr:rowOff>
    </xdr:from>
    <xdr:to>
      <xdr:col>67</xdr:col>
      <xdr:colOff>101600</xdr:colOff>
      <xdr:row>75</xdr:row>
      <xdr:rowOff>105591</xdr:rowOff>
    </xdr:to>
    <xdr:sp macro="" textlink="">
      <xdr:nvSpPr>
        <xdr:cNvPr id="661" name="楕円 660"/>
        <xdr:cNvSpPr/>
      </xdr:nvSpPr>
      <xdr:spPr>
        <a:xfrm>
          <a:off x="12763500" y="128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96718</xdr:rowOff>
    </xdr:from>
    <xdr:ext cx="534377" cy="259045"/>
    <xdr:sp macro="" textlink="">
      <xdr:nvSpPr>
        <xdr:cNvPr id="662" name="テキスト ボックス 661"/>
        <xdr:cNvSpPr txBox="1"/>
      </xdr:nvSpPr>
      <xdr:spPr>
        <a:xfrm>
          <a:off x="12547111" y="129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6" name="テキスト ボックス 67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8" name="テキスト ボックス 677"/>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0" name="テキスト ボックス 679"/>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6" name="直線コネクタ 685"/>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7"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8" name="直線コネクタ 687"/>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9"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90" name="直線コネクタ 689"/>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168911</xdr:rowOff>
    </xdr:from>
    <xdr:to>
      <xdr:col>85</xdr:col>
      <xdr:colOff>127000</xdr:colOff>
      <xdr:row>97</xdr:row>
      <xdr:rowOff>83820</xdr:rowOff>
    </xdr:to>
    <xdr:cxnSp macro="">
      <xdr:nvCxnSpPr>
        <xdr:cNvPr id="691" name="直線コネクタ 690"/>
        <xdr:cNvCxnSpPr/>
      </xdr:nvCxnSpPr>
      <xdr:spPr>
        <a:xfrm flipV="1">
          <a:off x="15481300" y="16628111"/>
          <a:ext cx="838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2" name="積立金平均値テキスト"/>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3" name="フローチャート: 判断 692"/>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122428</xdr:rowOff>
    </xdr:from>
    <xdr:to>
      <xdr:col>81</xdr:col>
      <xdr:colOff>50800</xdr:colOff>
      <xdr:row>97</xdr:row>
      <xdr:rowOff>83820</xdr:rowOff>
    </xdr:to>
    <xdr:cxnSp macro="">
      <xdr:nvCxnSpPr>
        <xdr:cNvPr id="694" name="直線コネクタ 693"/>
        <xdr:cNvCxnSpPr/>
      </xdr:nvCxnSpPr>
      <xdr:spPr>
        <a:xfrm>
          <a:off x="14592300" y="16410178"/>
          <a:ext cx="889000" cy="3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5" name="フローチャート: 判断 694"/>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6" name="テキスト ボックス 695"/>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23113</xdr:rowOff>
    </xdr:from>
    <xdr:to>
      <xdr:col>76</xdr:col>
      <xdr:colOff>114300</xdr:colOff>
      <xdr:row>95</xdr:row>
      <xdr:rowOff>122428</xdr:rowOff>
    </xdr:to>
    <xdr:cxnSp macro="">
      <xdr:nvCxnSpPr>
        <xdr:cNvPr id="697" name="直線コネクタ 696"/>
        <xdr:cNvCxnSpPr/>
      </xdr:nvCxnSpPr>
      <xdr:spPr>
        <a:xfrm>
          <a:off x="13703300" y="16310863"/>
          <a:ext cx="889000" cy="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8" name="フローチャート: 判断 697"/>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9" name="テキスト ボックス 698"/>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23113</xdr:rowOff>
    </xdr:from>
    <xdr:to>
      <xdr:col>71</xdr:col>
      <xdr:colOff>177800</xdr:colOff>
      <xdr:row>97</xdr:row>
      <xdr:rowOff>74549</xdr:rowOff>
    </xdr:to>
    <xdr:cxnSp macro="">
      <xdr:nvCxnSpPr>
        <xdr:cNvPr id="700" name="直線コネクタ 699"/>
        <xdr:cNvCxnSpPr/>
      </xdr:nvCxnSpPr>
      <xdr:spPr>
        <a:xfrm flipV="1">
          <a:off x="12814300" y="16310863"/>
          <a:ext cx="8890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1" name="フローチャート: 判断 700"/>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2" name="テキスト ボックス 701"/>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3" name="フローチャート: 判断 702"/>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4" name="テキスト ボックス 703"/>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118111</xdr:rowOff>
    </xdr:from>
    <xdr:to>
      <xdr:col>85</xdr:col>
      <xdr:colOff>177800</xdr:colOff>
      <xdr:row>97</xdr:row>
      <xdr:rowOff>48261</xdr:rowOff>
    </xdr:to>
    <xdr:sp macro="" textlink="">
      <xdr:nvSpPr>
        <xdr:cNvPr id="710" name="楕円 709"/>
        <xdr:cNvSpPr/>
      </xdr:nvSpPr>
      <xdr:spPr>
        <a:xfrm>
          <a:off x="16268700" y="1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96538</xdr:rowOff>
    </xdr:from>
    <xdr:ext cx="469744" cy="259045"/>
    <xdr:sp macro="" textlink="">
      <xdr:nvSpPr>
        <xdr:cNvPr id="711" name="積立金該当値テキスト"/>
        <xdr:cNvSpPr txBox="1"/>
      </xdr:nvSpPr>
      <xdr:spPr>
        <a:xfrm>
          <a:off x="16370300" y="1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33020</xdr:rowOff>
    </xdr:from>
    <xdr:to>
      <xdr:col>81</xdr:col>
      <xdr:colOff>101600</xdr:colOff>
      <xdr:row>97</xdr:row>
      <xdr:rowOff>134620</xdr:rowOff>
    </xdr:to>
    <xdr:sp macro="" textlink="">
      <xdr:nvSpPr>
        <xdr:cNvPr id="712" name="楕円 711"/>
        <xdr:cNvSpPr/>
      </xdr:nvSpPr>
      <xdr:spPr>
        <a:xfrm>
          <a:off x="15430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125747</xdr:rowOff>
    </xdr:from>
    <xdr:ext cx="469744" cy="259045"/>
    <xdr:sp macro="" textlink="">
      <xdr:nvSpPr>
        <xdr:cNvPr id="713" name="テキスト ボックス 712"/>
        <xdr:cNvSpPr txBox="1"/>
      </xdr:nvSpPr>
      <xdr:spPr>
        <a:xfrm>
          <a:off x="15246428" y="167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71628</xdr:rowOff>
    </xdr:from>
    <xdr:to>
      <xdr:col>76</xdr:col>
      <xdr:colOff>165100</xdr:colOff>
      <xdr:row>96</xdr:row>
      <xdr:rowOff>1778</xdr:rowOff>
    </xdr:to>
    <xdr:sp macro="" textlink="">
      <xdr:nvSpPr>
        <xdr:cNvPr id="714" name="楕円 713"/>
        <xdr:cNvSpPr/>
      </xdr:nvSpPr>
      <xdr:spPr>
        <a:xfrm>
          <a:off x="14541500" y="163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18305</xdr:rowOff>
    </xdr:from>
    <xdr:ext cx="469744" cy="259045"/>
    <xdr:sp macro="" textlink="">
      <xdr:nvSpPr>
        <xdr:cNvPr id="715" name="テキスト ボックス 714"/>
        <xdr:cNvSpPr txBox="1"/>
      </xdr:nvSpPr>
      <xdr:spPr>
        <a:xfrm>
          <a:off x="14357428" y="161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143763</xdr:rowOff>
    </xdr:from>
    <xdr:to>
      <xdr:col>72</xdr:col>
      <xdr:colOff>38100</xdr:colOff>
      <xdr:row>95</xdr:row>
      <xdr:rowOff>73913</xdr:rowOff>
    </xdr:to>
    <xdr:sp macro="" textlink="">
      <xdr:nvSpPr>
        <xdr:cNvPr id="716" name="楕円 715"/>
        <xdr:cNvSpPr/>
      </xdr:nvSpPr>
      <xdr:spPr>
        <a:xfrm>
          <a:off x="13652500" y="162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65040</xdr:rowOff>
    </xdr:from>
    <xdr:ext cx="469744" cy="259045"/>
    <xdr:sp macro="" textlink="">
      <xdr:nvSpPr>
        <xdr:cNvPr id="717" name="テキスト ボックス 716"/>
        <xdr:cNvSpPr txBox="1"/>
      </xdr:nvSpPr>
      <xdr:spPr>
        <a:xfrm>
          <a:off x="13468428" y="1635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23749</xdr:rowOff>
    </xdr:from>
    <xdr:to>
      <xdr:col>67</xdr:col>
      <xdr:colOff>101600</xdr:colOff>
      <xdr:row>97</xdr:row>
      <xdr:rowOff>125349</xdr:rowOff>
    </xdr:to>
    <xdr:sp macro="" textlink="">
      <xdr:nvSpPr>
        <xdr:cNvPr id="718" name="楕円 717"/>
        <xdr:cNvSpPr/>
      </xdr:nvSpPr>
      <xdr:spPr>
        <a:xfrm>
          <a:off x="12763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116476</xdr:rowOff>
    </xdr:from>
    <xdr:ext cx="469744" cy="259045"/>
    <xdr:sp macro="" textlink="">
      <xdr:nvSpPr>
        <xdr:cNvPr id="719" name="テキスト ボックス 718"/>
        <xdr:cNvSpPr txBox="1"/>
      </xdr:nvSpPr>
      <xdr:spPr>
        <a:xfrm>
          <a:off x="12579428" y="167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3" name="直線コネクタ 74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6"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7" name="直線コネクタ 74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144653</xdr:rowOff>
    </xdr:from>
    <xdr:to>
      <xdr:col>116</xdr:col>
      <xdr:colOff>63500</xdr:colOff>
      <xdr:row>35</xdr:row>
      <xdr:rowOff>147320</xdr:rowOff>
    </xdr:to>
    <xdr:cxnSp macro="">
      <xdr:nvCxnSpPr>
        <xdr:cNvPr id="748" name="直線コネクタ 747"/>
        <xdr:cNvCxnSpPr/>
      </xdr:nvCxnSpPr>
      <xdr:spPr>
        <a:xfrm>
          <a:off x="21323300" y="5802503"/>
          <a:ext cx="838200" cy="3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9" name="投資及び出資金平均値テキスト"/>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0" name="フローチャート: 判断 749"/>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144653</xdr:rowOff>
    </xdr:from>
    <xdr:to>
      <xdr:col>111</xdr:col>
      <xdr:colOff>177800</xdr:colOff>
      <xdr:row>34</xdr:row>
      <xdr:rowOff>69215</xdr:rowOff>
    </xdr:to>
    <xdr:cxnSp macro="">
      <xdr:nvCxnSpPr>
        <xdr:cNvPr id="751" name="直線コネクタ 750"/>
        <xdr:cNvCxnSpPr/>
      </xdr:nvCxnSpPr>
      <xdr:spPr>
        <a:xfrm flipV="1">
          <a:off x="20434300" y="580250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2" name="フローチャート: 判断 751"/>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3" name="テキスト ボックス 752"/>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12446</xdr:rowOff>
    </xdr:from>
    <xdr:to>
      <xdr:col>107</xdr:col>
      <xdr:colOff>50800</xdr:colOff>
      <xdr:row>34</xdr:row>
      <xdr:rowOff>69215</xdr:rowOff>
    </xdr:to>
    <xdr:cxnSp macro="">
      <xdr:nvCxnSpPr>
        <xdr:cNvPr id="754" name="直線コネクタ 753"/>
        <xdr:cNvCxnSpPr/>
      </xdr:nvCxnSpPr>
      <xdr:spPr>
        <a:xfrm>
          <a:off x="19545300" y="5841746"/>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5" name="フローチャート: 判断 754"/>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6" name="テキスト ボックス 755"/>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41402</xdr:rowOff>
    </xdr:from>
    <xdr:to>
      <xdr:col>102</xdr:col>
      <xdr:colOff>114300</xdr:colOff>
      <xdr:row>34</xdr:row>
      <xdr:rowOff>12446</xdr:rowOff>
    </xdr:to>
    <xdr:cxnSp macro="">
      <xdr:nvCxnSpPr>
        <xdr:cNvPr id="757" name="直線コネクタ 756"/>
        <xdr:cNvCxnSpPr/>
      </xdr:nvCxnSpPr>
      <xdr:spPr>
        <a:xfrm>
          <a:off x="18656300" y="5356352"/>
          <a:ext cx="889000" cy="4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8" name="フローチャート: 判断 757"/>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94378</xdr:rowOff>
    </xdr:from>
    <xdr:ext cx="469744" cy="259045"/>
    <xdr:sp macro="" textlink="">
      <xdr:nvSpPr>
        <xdr:cNvPr id="759" name="テキスト ボックス 758"/>
        <xdr:cNvSpPr txBox="1"/>
      </xdr:nvSpPr>
      <xdr:spPr>
        <a:xfrm>
          <a:off x="19310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0" name="フローチャート: 判断 759"/>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26179</xdr:rowOff>
    </xdr:from>
    <xdr:ext cx="469744" cy="259045"/>
    <xdr:sp macro="" textlink="">
      <xdr:nvSpPr>
        <xdr:cNvPr id="761" name="テキスト ボックス 760"/>
        <xdr:cNvSpPr txBox="1"/>
      </xdr:nvSpPr>
      <xdr:spPr>
        <a:xfrm>
          <a:off x="18421428" y="58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96520</xdr:rowOff>
    </xdr:from>
    <xdr:to>
      <xdr:col>116</xdr:col>
      <xdr:colOff>114300</xdr:colOff>
      <xdr:row>36</xdr:row>
      <xdr:rowOff>26670</xdr:rowOff>
    </xdr:to>
    <xdr:sp macro="" textlink="">
      <xdr:nvSpPr>
        <xdr:cNvPr id="767" name="楕円 766"/>
        <xdr:cNvSpPr/>
      </xdr:nvSpPr>
      <xdr:spPr>
        <a:xfrm>
          <a:off x="22110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74947</xdr:rowOff>
    </xdr:from>
    <xdr:ext cx="469744" cy="259045"/>
    <xdr:sp macro="" textlink="">
      <xdr:nvSpPr>
        <xdr:cNvPr id="768" name="投資及び出資金該当値テキスト"/>
        <xdr:cNvSpPr txBox="1"/>
      </xdr:nvSpPr>
      <xdr:spPr>
        <a:xfrm>
          <a:off x="222123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93853</xdr:rowOff>
    </xdr:from>
    <xdr:to>
      <xdr:col>112</xdr:col>
      <xdr:colOff>38100</xdr:colOff>
      <xdr:row>34</xdr:row>
      <xdr:rowOff>24003</xdr:rowOff>
    </xdr:to>
    <xdr:sp macro="" textlink="">
      <xdr:nvSpPr>
        <xdr:cNvPr id="769" name="楕円 768"/>
        <xdr:cNvSpPr/>
      </xdr:nvSpPr>
      <xdr:spPr>
        <a:xfrm>
          <a:off x="21272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40530</xdr:rowOff>
    </xdr:from>
    <xdr:ext cx="469744" cy="259045"/>
    <xdr:sp macro="" textlink="">
      <xdr:nvSpPr>
        <xdr:cNvPr id="770" name="テキスト ボックス 769"/>
        <xdr:cNvSpPr txBox="1"/>
      </xdr:nvSpPr>
      <xdr:spPr>
        <a:xfrm>
          <a:off x="21088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18415</xdr:rowOff>
    </xdr:from>
    <xdr:to>
      <xdr:col>107</xdr:col>
      <xdr:colOff>101600</xdr:colOff>
      <xdr:row>34</xdr:row>
      <xdr:rowOff>120015</xdr:rowOff>
    </xdr:to>
    <xdr:sp macro="" textlink="">
      <xdr:nvSpPr>
        <xdr:cNvPr id="771" name="楕円 770"/>
        <xdr:cNvSpPr/>
      </xdr:nvSpPr>
      <xdr:spPr>
        <a:xfrm>
          <a:off x="20383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136542</xdr:rowOff>
    </xdr:from>
    <xdr:ext cx="469744" cy="259045"/>
    <xdr:sp macro="" textlink="">
      <xdr:nvSpPr>
        <xdr:cNvPr id="772" name="テキスト ボックス 771"/>
        <xdr:cNvSpPr txBox="1"/>
      </xdr:nvSpPr>
      <xdr:spPr>
        <a:xfrm>
          <a:off x="20199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133096</xdr:rowOff>
    </xdr:from>
    <xdr:to>
      <xdr:col>102</xdr:col>
      <xdr:colOff>165100</xdr:colOff>
      <xdr:row>34</xdr:row>
      <xdr:rowOff>63246</xdr:rowOff>
    </xdr:to>
    <xdr:sp macro="" textlink="">
      <xdr:nvSpPr>
        <xdr:cNvPr id="773" name="楕円 772"/>
        <xdr:cNvSpPr/>
      </xdr:nvSpPr>
      <xdr:spPr>
        <a:xfrm>
          <a:off x="19494500" y="5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79773</xdr:rowOff>
    </xdr:from>
    <xdr:ext cx="469744" cy="259045"/>
    <xdr:sp macro="" textlink="">
      <xdr:nvSpPr>
        <xdr:cNvPr id="774" name="テキスト ボックス 773"/>
        <xdr:cNvSpPr txBox="1"/>
      </xdr:nvSpPr>
      <xdr:spPr>
        <a:xfrm>
          <a:off x="19310428" y="5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162052</xdr:rowOff>
    </xdr:from>
    <xdr:to>
      <xdr:col>98</xdr:col>
      <xdr:colOff>38100</xdr:colOff>
      <xdr:row>31</xdr:row>
      <xdr:rowOff>92202</xdr:rowOff>
    </xdr:to>
    <xdr:sp macro="" textlink="">
      <xdr:nvSpPr>
        <xdr:cNvPr id="775" name="楕円 774"/>
        <xdr:cNvSpPr/>
      </xdr:nvSpPr>
      <xdr:spPr>
        <a:xfrm>
          <a:off x="18605500" y="53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108729</xdr:rowOff>
    </xdr:from>
    <xdr:ext cx="469744" cy="259045"/>
    <xdr:sp macro="" textlink="">
      <xdr:nvSpPr>
        <xdr:cNvPr id="776" name="テキスト ボックス 775"/>
        <xdr:cNvSpPr txBox="1"/>
      </xdr:nvSpPr>
      <xdr:spPr>
        <a:xfrm>
          <a:off x="18421428" y="50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0" name="直線コネクタ 799"/>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1"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2" name="直線コネクタ 801"/>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3"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4" name="直線コネクタ 803"/>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138192</xdr:rowOff>
    </xdr:from>
    <xdr:to>
      <xdr:col>116</xdr:col>
      <xdr:colOff>63500</xdr:colOff>
      <xdr:row>58</xdr:row>
      <xdr:rowOff>130579</xdr:rowOff>
    </xdr:to>
    <xdr:cxnSp macro="">
      <xdr:nvCxnSpPr>
        <xdr:cNvPr id="805" name="直線コネクタ 804"/>
        <xdr:cNvCxnSpPr/>
      </xdr:nvCxnSpPr>
      <xdr:spPr>
        <a:xfrm flipV="1">
          <a:off x="21323300" y="9739392"/>
          <a:ext cx="838200" cy="3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18391</xdr:rowOff>
    </xdr:from>
    <xdr:ext cx="534377" cy="259045"/>
    <xdr:sp macro="" textlink="">
      <xdr:nvSpPr>
        <xdr:cNvPr id="806" name="貸付金平均値テキスト"/>
        <xdr:cNvSpPr txBox="1"/>
      </xdr:nvSpPr>
      <xdr:spPr>
        <a:xfrm>
          <a:off x="22212300" y="9791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7" name="フローチャート: 判断 806"/>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130579</xdr:rowOff>
    </xdr:from>
    <xdr:to>
      <xdr:col>111</xdr:col>
      <xdr:colOff>177800</xdr:colOff>
      <xdr:row>58</xdr:row>
      <xdr:rowOff>133566</xdr:rowOff>
    </xdr:to>
    <xdr:cxnSp macro="">
      <xdr:nvCxnSpPr>
        <xdr:cNvPr id="808" name="直線コネクタ 807"/>
        <xdr:cNvCxnSpPr/>
      </xdr:nvCxnSpPr>
      <xdr:spPr>
        <a:xfrm flipV="1">
          <a:off x="20434300" y="10074679"/>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9" name="フローチャート: 判断 808"/>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10" name="テキスト ボックス 809"/>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125664</xdr:rowOff>
    </xdr:from>
    <xdr:to>
      <xdr:col>107</xdr:col>
      <xdr:colOff>50800</xdr:colOff>
      <xdr:row>58</xdr:row>
      <xdr:rowOff>133566</xdr:rowOff>
    </xdr:to>
    <xdr:cxnSp macro="">
      <xdr:nvCxnSpPr>
        <xdr:cNvPr id="811" name="直線コネクタ 810"/>
        <xdr:cNvCxnSpPr/>
      </xdr:nvCxnSpPr>
      <xdr:spPr>
        <a:xfrm>
          <a:off x="19545300" y="1006976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2" name="フローチャート: 判断 811"/>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3" name="テキスト ボックス 812"/>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125664</xdr:rowOff>
    </xdr:from>
    <xdr:to>
      <xdr:col>102</xdr:col>
      <xdr:colOff>114300</xdr:colOff>
      <xdr:row>58</xdr:row>
      <xdr:rowOff>127607</xdr:rowOff>
    </xdr:to>
    <xdr:cxnSp macro="">
      <xdr:nvCxnSpPr>
        <xdr:cNvPr id="814" name="直線コネクタ 813"/>
        <xdr:cNvCxnSpPr/>
      </xdr:nvCxnSpPr>
      <xdr:spPr>
        <a:xfrm flipV="1">
          <a:off x="18656300" y="1006976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5" name="フローチャート: 判断 814"/>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6" name="テキスト ボックス 815"/>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7" name="フローチャート: 判断 816"/>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8" name="テキスト ボックス 817"/>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87392</xdr:rowOff>
    </xdr:from>
    <xdr:to>
      <xdr:col>116</xdr:col>
      <xdr:colOff>114300</xdr:colOff>
      <xdr:row>57</xdr:row>
      <xdr:rowOff>17542</xdr:rowOff>
    </xdr:to>
    <xdr:sp macro="" textlink="">
      <xdr:nvSpPr>
        <xdr:cNvPr id="824" name="楕円 823"/>
        <xdr:cNvSpPr/>
      </xdr:nvSpPr>
      <xdr:spPr>
        <a:xfrm>
          <a:off x="22110700" y="96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110269</xdr:rowOff>
    </xdr:from>
    <xdr:ext cx="534377" cy="259045"/>
    <xdr:sp macro="" textlink="">
      <xdr:nvSpPr>
        <xdr:cNvPr id="825" name="貸付金該当値テキスト"/>
        <xdr:cNvSpPr txBox="1"/>
      </xdr:nvSpPr>
      <xdr:spPr>
        <a:xfrm>
          <a:off x="22212300" y="95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79779</xdr:rowOff>
    </xdr:from>
    <xdr:to>
      <xdr:col>112</xdr:col>
      <xdr:colOff>38100</xdr:colOff>
      <xdr:row>59</xdr:row>
      <xdr:rowOff>9929</xdr:rowOff>
    </xdr:to>
    <xdr:sp macro="" textlink="">
      <xdr:nvSpPr>
        <xdr:cNvPr id="826" name="楕円 825"/>
        <xdr:cNvSpPr/>
      </xdr:nvSpPr>
      <xdr:spPr>
        <a:xfrm>
          <a:off x="21272500" y="10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59</xdr:row>
      <xdr:rowOff>1056</xdr:rowOff>
    </xdr:from>
    <xdr:ext cx="534377" cy="259045"/>
    <xdr:sp macro="" textlink="">
      <xdr:nvSpPr>
        <xdr:cNvPr id="827" name="テキスト ボックス 826"/>
        <xdr:cNvSpPr txBox="1"/>
      </xdr:nvSpPr>
      <xdr:spPr>
        <a:xfrm>
          <a:off x="21056111" y="10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82766</xdr:rowOff>
    </xdr:from>
    <xdr:to>
      <xdr:col>107</xdr:col>
      <xdr:colOff>101600</xdr:colOff>
      <xdr:row>59</xdr:row>
      <xdr:rowOff>12916</xdr:rowOff>
    </xdr:to>
    <xdr:sp macro="" textlink="">
      <xdr:nvSpPr>
        <xdr:cNvPr id="828" name="楕円 827"/>
        <xdr:cNvSpPr/>
      </xdr:nvSpPr>
      <xdr:spPr>
        <a:xfrm>
          <a:off x="20383500" y="10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59</xdr:row>
      <xdr:rowOff>4043</xdr:rowOff>
    </xdr:from>
    <xdr:ext cx="534377" cy="259045"/>
    <xdr:sp macro="" textlink="">
      <xdr:nvSpPr>
        <xdr:cNvPr id="829" name="テキスト ボックス 828"/>
        <xdr:cNvSpPr txBox="1"/>
      </xdr:nvSpPr>
      <xdr:spPr>
        <a:xfrm>
          <a:off x="20167111" y="101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74864</xdr:rowOff>
    </xdr:from>
    <xdr:to>
      <xdr:col>102</xdr:col>
      <xdr:colOff>165100</xdr:colOff>
      <xdr:row>59</xdr:row>
      <xdr:rowOff>5014</xdr:rowOff>
    </xdr:to>
    <xdr:sp macro="" textlink="">
      <xdr:nvSpPr>
        <xdr:cNvPr id="830" name="楕円 829"/>
        <xdr:cNvSpPr/>
      </xdr:nvSpPr>
      <xdr:spPr>
        <a:xfrm>
          <a:off x="19494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167591</xdr:rowOff>
    </xdr:from>
    <xdr:ext cx="534377" cy="259045"/>
    <xdr:sp macro="" textlink="">
      <xdr:nvSpPr>
        <xdr:cNvPr id="831" name="テキスト ボックス 830"/>
        <xdr:cNvSpPr txBox="1"/>
      </xdr:nvSpPr>
      <xdr:spPr>
        <a:xfrm>
          <a:off x="19278111" y="10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76807</xdr:rowOff>
    </xdr:from>
    <xdr:to>
      <xdr:col>98</xdr:col>
      <xdr:colOff>38100</xdr:colOff>
      <xdr:row>59</xdr:row>
      <xdr:rowOff>6957</xdr:rowOff>
    </xdr:to>
    <xdr:sp macro="" textlink="">
      <xdr:nvSpPr>
        <xdr:cNvPr id="832" name="楕円 831"/>
        <xdr:cNvSpPr/>
      </xdr:nvSpPr>
      <xdr:spPr>
        <a:xfrm>
          <a:off x="18605500" y="10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169534</xdr:rowOff>
    </xdr:from>
    <xdr:ext cx="534377" cy="259045"/>
    <xdr:sp macro="" textlink="">
      <xdr:nvSpPr>
        <xdr:cNvPr id="833" name="テキスト ボックス 832"/>
        <xdr:cNvSpPr txBox="1"/>
      </xdr:nvSpPr>
      <xdr:spPr>
        <a:xfrm>
          <a:off x="18389111" y="101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6" name="直線コネクタ 855"/>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7"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8" name="直線コネクタ 857"/>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9"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0" name="直線コネクタ 859"/>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144866</xdr:rowOff>
    </xdr:from>
    <xdr:to>
      <xdr:col>116</xdr:col>
      <xdr:colOff>63500</xdr:colOff>
      <xdr:row>75</xdr:row>
      <xdr:rowOff>155702</xdr:rowOff>
    </xdr:to>
    <xdr:cxnSp macro="">
      <xdr:nvCxnSpPr>
        <xdr:cNvPr id="861" name="直線コネクタ 860"/>
        <xdr:cNvCxnSpPr/>
      </xdr:nvCxnSpPr>
      <xdr:spPr>
        <a:xfrm>
          <a:off x="21323300" y="13003616"/>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2"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3" name="フローチャート: 判断 862"/>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116017</xdr:rowOff>
    </xdr:from>
    <xdr:to>
      <xdr:col>111</xdr:col>
      <xdr:colOff>177800</xdr:colOff>
      <xdr:row>75</xdr:row>
      <xdr:rowOff>144866</xdr:rowOff>
    </xdr:to>
    <xdr:cxnSp macro="">
      <xdr:nvCxnSpPr>
        <xdr:cNvPr id="864" name="直線コネクタ 863"/>
        <xdr:cNvCxnSpPr/>
      </xdr:nvCxnSpPr>
      <xdr:spPr>
        <a:xfrm>
          <a:off x="20434300" y="12974767"/>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5" name="フローチャート: 判断 864"/>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6" name="テキスト ボックス 865"/>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108107</xdr:rowOff>
    </xdr:from>
    <xdr:to>
      <xdr:col>107</xdr:col>
      <xdr:colOff>50800</xdr:colOff>
      <xdr:row>75</xdr:row>
      <xdr:rowOff>116017</xdr:rowOff>
    </xdr:to>
    <xdr:cxnSp macro="">
      <xdr:nvCxnSpPr>
        <xdr:cNvPr id="867" name="直線コネクタ 866"/>
        <xdr:cNvCxnSpPr/>
      </xdr:nvCxnSpPr>
      <xdr:spPr>
        <a:xfrm>
          <a:off x="19545300" y="12966857"/>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8" name="フローチャート: 判断 867"/>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9" name="テキスト ボックス 868"/>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108107</xdr:rowOff>
    </xdr:from>
    <xdr:to>
      <xdr:col>102</xdr:col>
      <xdr:colOff>114300</xdr:colOff>
      <xdr:row>75</xdr:row>
      <xdr:rowOff>126670</xdr:rowOff>
    </xdr:to>
    <xdr:cxnSp macro="">
      <xdr:nvCxnSpPr>
        <xdr:cNvPr id="870" name="直線コネクタ 869"/>
        <xdr:cNvCxnSpPr/>
      </xdr:nvCxnSpPr>
      <xdr:spPr>
        <a:xfrm flipV="1">
          <a:off x="18656300" y="129668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1" name="フローチャート: 判断 870"/>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2" name="テキスト ボックス 871"/>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3" name="フローチャート: 判断 872"/>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4" name="テキスト ボックス 873"/>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104902</xdr:rowOff>
    </xdr:from>
    <xdr:to>
      <xdr:col>116</xdr:col>
      <xdr:colOff>114300</xdr:colOff>
      <xdr:row>76</xdr:row>
      <xdr:rowOff>35052</xdr:rowOff>
    </xdr:to>
    <xdr:sp macro="" textlink="">
      <xdr:nvSpPr>
        <xdr:cNvPr id="880" name="楕円 879"/>
        <xdr:cNvSpPr/>
      </xdr:nvSpPr>
      <xdr:spPr>
        <a:xfrm>
          <a:off x="221107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83329</xdr:rowOff>
    </xdr:from>
    <xdr:ext cx="534377" cy="259045"/>
    <xdr:sp macro="" textlink="">
      <xdr:nvSpPr>
        <xdr:cNvPr id="881" name="繰出金該当値テキスト"/>
        <xdr:cNvSpPr txBox="1"/>
      </xdr:nvSpPr>
      <xdr:spPr>
        <a:xfrm>
          <a:off x="22212300" y="129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94066</xdr:rowOff>
    </xdr:from>
    <xdr:to>
      <xdr:col>112</xdr:col>
      <xdr:colOff>38100</xdr:colOff>
      <xdr:row>76</xdr:row>
      <xdr:rowOff>24216</xdr:rowOff>
    </xdr:to>
    <xdr:sp macro="" textlink="">
      <xdr:nvSpPr>
        <xdr:cNvPr id="882" name="楕円 881"/>
        <xdr:cNvSpPr/>
      </xdr:nvSpPr>
      <xdr:spPr>
        <a:xfrm>
          <a:off x="21272500" y="12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15344</xdr:rowOff>
    </xdr:from>
    <xdr:ext cx="534377" cy="259045"/>
    <xdr:sp macro="" textlink="">
      <xdr:nvSpPr>
        <xdr:cNvPr id="883" name="テキスト ボックス 882"/>
        <xdr:cNvSpPr txBox="1"/>
      </xdr:nvSpPr>
      <xdr:spPr>
        <a:xfrm>
          <a:off x="21056111" y="130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65217</xdr:rowOff>
    </xdr:from>
    <xdr:to>
      <xdr:col>107</xdr:col>
      <xdr:colOff>101600</xdr:colOff>
      <xdr:row>75</xdr:row>
      <xdr:rowOff>166818</xdr:rowOff>
    </xdr:to>
    <xdr:sp macro="" textlink="">
      <xdr:nvSpPr>
        <xdr:cNvPr id="884" name="楕円 883"/>
        <xdr:cNvSpPr/>
      </xdr:nvSpPr>
      <xdr:spPr>
        <a:xfrm>
          <a:off x="20383500" y="12923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157945</xdr:rowOff>
    </xdr:from>
    <xdr:ext cx="534377" cy="259045"/>
    <xdr:sp macro="" textlink="">
      <xdr:nvSpPr>
        <xdr:cNvPr id="885" name="テキスト ボックス 884"/>
        <xdr:cNvSpPr txBox="1"/>
      </xdr:nvSpPr>
      <xdr:spPr>
        <a:xfrm>
          <a:off x="20167111" y="130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57307</xdr:rowOff>
    </xdr:from>
    <xdr:to>
      <xdr:col>102</xdr:col>
      <xdr:colOff>165100</xdr:colOff>
      <xdr:row>75</xdr:row>
      <xdr:rowOff>158908</xdr:rowOff>
    </xdr:to>
    <xdr:sp macro="" textlink="">
      <xdr:nvSpPr>
        <xdr:cNvPr id="886" name="楕円 885"/>
        <xdr:cNvSpPr/>
      </xdr:nvSpPr>
      <xdr:spPr>
        <a:xfrm>
          <a:off x="19494500" y="1291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150035</xdr:rowOff>
    </xdr:from>
    <xdr:ext cx="534377" cy="259045"/>
    <xdr:sp macro="" textlink="">
      <xdr:nvSpPr>
        <xdr:cNvPr id="887" name="テキスト ボックス 886"/>
        <xdr:cNvSpPr txBox="1"/>
      </xdr:nvSpPr>
      <xdr:spPr>
        <a:xfrm>
          <a:off x="19278111" y="130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75870</xdr:rowOff>
    </xdr:from>
    <xdr:to>
      <xdr:col>98</xdr:col>
      <xdr:colOff>38100</xdr:colOff>
      <xdr:row>76</xdr:row>
      <xdr:rowOff>6020</xdr:rowOff>
    </xdr:to>
    <xdr:sp macro="" textlink="">
      <xdr:nvSpPr>
        <xdr:cNvPr id="888" name="楕円 887"/>
        <xdr:cNvSpPr/>
      </xdr:nvSpPr>
      <xdr:spPr>
        <a:xfrm>
          <a:off x="18605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168597</xdr:rowOff>
    </xdr:from>
    <xdr:ext cx="534377" cy="259045"/>
    <xdr:sp macro="" textlink="">
      <xdr:nvSpPr>
        <xdr:cNvPr id="889" name="テキスト ボックス 888"/>
        <xdr:cNvSpPr txBox="1"/>
      </xdr:nvSpPr>
      <xdr:spPr>
        <a:xfrm>
          <a:off x="18389111" y="130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u="none">
              <a:latin typeface="ＭＳ Ｐゴシック" panose="020B0600070205080204" pitchFamily="50" charset="-128"/>
              <a:ea typeface="ＭＳ Ｐゴシック" panose="020B0600070205080204" pitchFamily="50" charset="-128"/>
            </a:rPr>
            <a:t>歳出決算総額は、住民一人当たり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630,140</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（歳出総額</a:t>
          </a:r>
          <a:r>
            <a:rPr kumimoji="1" lang="en-US" altLang="ja-JP" sz="900" u="none">
              <a:latin typeface="ＭＳ Ｐゴシック" panose="020B0600070205080204" pitchFamily="50" charset="-128"/>
              <a:ea typeface="ＭＳ Ｐゴシック" panose="020B0600070205080204" pitchFamily="50" charset="-128"/>
            </a:rPr>
            <a:t>÷</a:t>
          </a:r>
          <a:r>
            <a:rPr kumimoji="1" lang="is-IS" altLang="ja-JP" sz="900" u="none">
              <a:solidFill>
                <a:schemeClr val="tx1"/>
              </a:solidFill>
              <a:latin typeface="ＭＳ Ｐゴシック" panose="020B0600070205080204" pitchFamily="50" charset="-128"/>
              <a:ea typeface="ＭＳ Ｐゴシック" panose="020B0600070205080204" pitchFamily="50" charset="-128"/>
            </a:rPr>
            <a:t>R</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3</a:t>
          </a:r>
          <a:r>
            <a:rPr kumimoji="1" lang="is-IS" altLang="ja-JP" sz="900" u="none">
              <a:solidFill>
                <a:schemeClr val="tx1"/>
              </a:solidFill>
              <a:latin typeface="ＭＳ Ｐゴシック" panose="020B0600070205080204" pitchFamily="50" charset="-128"/>
              <a:ea typeface="ＭＳ Ｐゴシック" panose="020B0600070205080204" pitchFamily="50" charset="-128"/>
            </a:rPr>
            <a:t>.</a:t>
          </a:r>
          <a:r>
            <a:rPr kumimoji="1" lang="is-IS" altLang="ja-JP" sz="900" u="none">
              <a:latin typeface="ＭＳ Ｐゴシック" panose="020B0600070205080204" pitchFamily="50" charset="-128"/>
              <a:ea typeface="ＭＳ Ｐゴシック" panose="020B0600070205080204" pitchFamily="50" charset="-128"/>
            </a:rPr>
            <a:t>1.1</a:t>
          </a:r>
          <a:r>
            <a:rPr kumimoji="1" lang="ja-JP" altLang="en-US" sz="900" u="none">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時点の人口）となっています。各経費の住民一人当たりのコストは、概ね類似団体平均よりも低く なっています。</a:t>
          </a:r>
        </a:p>
        <a:p>
          <a:r>
            <a:rPr kumimoji="1" lang="ja-JP" altLang="en-US" sz="900" u="none">
              <a:latin typeface="ＭＳ Ｐゴシック" panose="020B0600070205080204" pitchFamily="50" charset="-128"/>
              <a:ea typeface="ＭＳ Ｐゴシック" panose="020B0600070205080204" pitchFamily="50" charset="-128"/>
            </a:rPr>
            <a:t>　人件費は、住民一人当たり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95,505</a:t>
          </a:r>
          <a:r>
            <a:rPr kumimoji="1" lang="ja-JP" altLang="en-US" sz="900" u="none">
              <a:latin typeface="ＭＳ Ｐゴシック" panose="020B0600070205080204" pitchFamily="50" charset="-128"/>
              <a:ea typeface="ＭＳ Ｐゴシック" panose="020B0600070205080204" pitchFamily="50" charset="-128"/>
            </a:rPr>
            <a:t>円となっています。「横浜市中期４か年計画」（</a:t>
          </a:r>
          <a:r>
            <a:rPr kumimoji="1" lang="en-US" altLang="ja-JP" sz="900" u="none">
              <a:latin typeface="ＭＳ Ｐゴシック" panose="020B0600070205080204" pitchFamily="50" charset="-128"/>
              <a:ea typeface="ＭＳ Ｐゴシック" panose="020B0600070205080204" pitchFamily="50" charset="-128"/>
            </a:rPr>
            <a:t>2018</a:t>
          </a:r>
          <a:r>
            <a:rPr kumimoji="1" lang="ja-JP" altLang="en-US" sz="900" u="none">
              <a:latin typeface="ＭＳ Ｐゴシック" panose="020B0600070205080204" pitchFamily="50" charset="-128"/>
              <a:ea typeface="ＭＳ Ｐゴシック" panose="020B0600070205080204" pitchFamily="50" charset="-128"/>
            </a:rPr>
            <a:t>～</a:t>
          </a:r>
          <a:r>
            <a:rPr kumimoji="1" lang="en-US" altLang="ja-JP" sz="900" u="none">
              <a:latin typeface="ＭＳ Ｐゴシック" panose="020B0600070205080204" pitchFamily="50" charset="-128"/>
              <a:ea typeface="ＭＳ Ｐゴシック" panose="020B0600070205080204" pitchFamily="50" charset="-128"/>
            </a:rPr>
            <a:t>2021</a:t>
          </a:r>
          <a:r>
            <a:rPr kumimoji="1" lang="ja-JP" altLang="en-US" sz="900" u="none">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おり、類似団体平均を下回っています。</a:t>
          </a:r>
        </a:p>
        <a:p>
          <a:r>
            <a:rPr kumimoji="1" lang="ja-JP" altLang="en-US" sz="900" u="none">
              <a:latin typeface="ＭＳ Ｐゴシック" panose="020B0600070205080204" pitchFamily="50" charset="-128"/>
              <a:ea typeface="ＭＳ Ｐゴシック" panose="020B0600070205080204" pitchFamily="50" charset="-128"/>
            </a:rPr>
            <a:t>　扶助費は、住民一人当たり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132,790</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となっており、前年度から大きく増加しました。主な要因は、</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幼保無償化通年化に伴う施設型給付費の増や、子育て・ひとり親世帯臨時特別給付金の給付などによるものです。</a:t>
          </a:r>
        </a:p>
        <a:p>
          <a:r>
            <a:rPr kumimoji="1" lang="ja-JP" altLang="en-US" sz="900" u="none">
              <a:latin typeface="ＭＳ Ｐゴシック" panose="020B0600070205080204" pitchFamily="50" charset="-128"/>
              <a:ea typeface="ＭＳ Ｐゴシック" panose="020B0600070205080204" pitchFamily="50" charset="-128"/>
            </a:rPr>
            <a:t>　補助費等は、住民一人当たり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142,626</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となっており、前年度から大きく増加しました。</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主な要因は、特別定額給付金の給付などによるものです。なお、全国的に大幅に増加しており、類似団体と同様の水準となっています。</a:t>
          </a:r>
          <a:endParaRPr kumimoji="1" lang="en-US" altLang="ja-JP" sz="9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u="none">
              <a:latin typeface="ＭＳ Ｐゴシック" panose="020B0600070205080204" pitchFamily="50" charset="-128"/>
              <a:ea typeface="ＭＳ Ｐゴシック" panose="020B0600070205080204" pitchFamily="50" charset="-128"/>
            </a:rPr>
            <a:t>　普通建設事業費は、住民一人当たり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60,904</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となっており、前年度から</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減少</a:t>
          </a:r>
          <a:r>
            <a:rPr kumimoji="1" lang="ja-JP" altLang="en-US" sz="900" u="none">
              <a:latin typeface="ＭＳ Ｐゴシック" panose="020B0600070205080204" pitchFamily="50" charset="-128"/>
              <a:ea typeface="ＭＳ Ｐゴシック" panose="020B0600070205080204" pitchFamily="50" charset="-128"/>
            </a:rPr>
            <a:t>しました。うち新規整備は、</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新市庁舎整備の完了などに伴い前年度から減少し、住民一人当たり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22,788</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円となりました。うち更新整備は、令和元年台風</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15</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号被害等に伴う港湾施設復旧工事の増などに伴い前年度から増加し、住民一人当たり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19,652</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円となりました。</a:t>
          </a:r>
          <a:endParaRPr kumimoji="1" lang="en-US" altLang="ja-JP" sz="9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u="none">
              <a:solidFill>
                <a:schemeClr val="accent1"/>
              </a:solidFill>
              <a:latin typeface="ＭＳ Ｐゴシック" panose="020B0600070205080204" pitchFamily="50" charset="-128"/>
              <a:ea typeface="ＭＳ Ｐゴシック" panose="020B0600070205080204" pitchFamily="50" charset="-128"/>
            </a:rPr>
            <a:t>　</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積立金は、前年から増加しました。主な要因は財政調整基金積立金（財源の年度間調整</a:t>
          </a:r>
          <a:r>
            <a:rPr kumimoji="1" lang="en-US" altLang="ja-JP" sz="9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）の増によるもので、令和２年度</a:t>
          </a:r>
          <a:r>
            <a:rPr kumimoji="1" lang="ja-JP" altLang="en-US" sz="900" u="none">
              <a:solidFill>
                <a:srgbClr val="002060"/>
              </a:solidFill>
              <a:latin typeface="ＭＳ Ｐゴシック" panose="020B0600070205080204" pitchFamily="50" charset="-128"/>
              <a:ea typeface="ＭＳ Ｐゴシック" panose="020B0600070205080204" pitchFamily="50" charset="-128"/>
            </a:rPr>
            <a:t>は</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令和</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３年度にかけて</a:t>
          </a:r>
          <a:r>
            <a:rPr kumimoji="1" lang="en-US" altLang="ja-JP" sz="900" u="none">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億円行いました。（令和元年度から令和２年度は５億円）</a:t>
          </a:r>
        </a:p>
        <a:p>
          <a:r>
            <a:rPr kumimoji="1" lang="ja-JP" altLang="en-US" sz="900" u="none">
              <a:latin typeface="ＭＳ Ｐゴシック" panose="020B0600070205080204" pitchFamily="50" charset="-128"/>
              <a:ea typeface="ＭＳ Ｐゴシック" panose="020B0600070205080204" pitchFamily="50" charset="-128"/>
            </a:rPr>
            <a:t>　</a:t>
          </a:r>
          <a:r>
            <a:rPr kumimoji="1" lang="en-US" altLang="ja-JP" sz="900" u="none">
              <a:latin typeface="ＭＳ Ｐゴシック" panose="020B0600070205080204" pitchFamily="50" charset="-128"/>
              <a:ea typeface="ＭＳ Ｐゴシック" panose="020B0600070205080204" pitchFamily="50" charset="-128"/>
            </a:rPr>
            <a:t>※</a:t>
          </a:r>
          <a:r>
            <a:rPr kumimoji="1" lang="ja-JP" altLang="en-US" sz="900" u="none">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95613</xdr:rowOff>
    </xdr:from>
    <xdr:to>
      <xdr:col>24</xdr:col>
      <xdr:colOff>63500</xdr:colOff>
      <xdr:row>39</xdr:row>
      <xdr:rowOff>108676</xdr:rowOff>
    </xdr:to>
    <xdr:cxnSp macro="">
      <xdr:nvCxnSpPr>
        <xdr:cNvPr id="63" name="直線コネクタ 62"/>
        <xdr:cNvCxnSpPr/>
      </xdr:nvCxnSpPr>
      <xdr:spPr>
        <a:xfrm>
          <a:off x="3797300" y="67821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95613</xdr:rowOff>
    </xdr:from>
    <xdr:to>
      <xdr:col>19</xdr:col>
      <xdr:colOff>177800</xdr:colOff>
      <xdr:row>39</xdr:row>
      <xdr:rowOff>97246</xdr:rowOff>
    </xdr:to>
    <xdr:cxnSp macro="">
      <xdr:nvCxnSpPr>
        <xdr:cNvPr id="66" name="直線コネクタ 65"/>
        <xdr:cNvCxnSpPr/>
      </xdr:nvCxnSpPr>
      <xdr:spPr>
        <a:xfrm flipV="1">
          <a:off x="2908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90715</xdr:rowOff>
    </xdr:from>
    <xdr:to>
      <xdr:col>15</xdr:col>
      <xdr:colOff>50800</xdr:colOff>
      <xdr:row>39</xdr:row>
      <xdr:rowOff>97246</xdr:rowOff>
    </xdr:to>
    <xdr:cxnSp macro="">
      <xdr:nvCxnSpPr>
        <xdr:cNvPr id="69" name="直線コネクタ 68"/>
        <xdr:cNvCxnSpPr/>
      </xdr:nvCxnSpPr>
      <xdr:spPr>
        <a:xfrm>
          <a:off x="2019300" y="67772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90715</xdr:rowOff>
    </xdr:from>
    <xdr:to>
      <xdr:col>10</xdr:col>
      <xdr:colOff>114300</xdr:colOff>
      <xdr:row>39</xdr:row>
      <xdr:rowOff>90715</xdr:rowOff>
    </xdr:to>
    <xdr:cxnSp macro="">
      <xdr:nvCxnSpPr>
        <xdr:cNvPr id="72" name="直線コネクタ 71"/>
        <xdr:cNvCxnSpPr/>
      </xdr:nvCxnSpPr>
      <xdr:spPr>
        <a:xfrm>
          <a:off x="1130300" y="677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57876</xdr:rowOff>
    </xdr:from>
    <xdr:to>
      <xdr:col>24</xdr:col>
      <xdr:colOff>114300</xdr:colOff>
      <xdr:row>39</xdr:row>
      <xdr:rowOff>159476</xdr:rowOff>
    </xdr:to>
    <xdr:sp macro="" textlink="">
      <xdr:nvSpPr>
        <xdr:cNvPr id="82" name="楕円 81"/>
        <xdr:cNvSpPr/>
      </xdr:nvSpPr>
      <xdr:spPr>
        <a:xfrm>
          <a:off x="45847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144253</xdr:rowOff>
    </xdr:from>
    <xdr:ext cx="378565" cy="259045"/>
    <xdr:sp macro="" textlink="">
      <xdr:nvSpPr>
        <xdr:cNvPr id="83" name="議会費該当値テキスト"/>
        <xdr:cNvSpPr txBox="1"/>
      </xdr:nvSpPr>
      <xdr:spPr>
        <a:xfrm>
          <a:off x="4686300" y="6659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44813</xdr:rowOff>
    </xdr:from>
    <xdr:to>
      <xdr:col>20</xdr:col>
      <xdr:colOff>38100</xdr:colOff>
      <xdr:row>39</xdr:row>
      <xdr:rowOff>146413</xdr:rowOff>
    </xdr:to>
    <xdr:sp macro="" textlink="">
      <xdr:nvSpPr>
        <xdr:cNvPr id="84" name="楕円 83"/>
        <xdr:cNvSpPr/>
      </xdr:nvSpPr>
      <xdr:spPr>
        <a:xfrm>
          <a:off x="3746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137540</xdr:rowOff>
    </xdr:from>
    <xdr:ext cx="378565" cy="259045"/>
    <xdr:sp macro="" textlink="">
      <xdr:nvSpPr>
        <xdr:cNvPr id="85" name="テキスト ボックス 84"/>
        <xdr:cNvSpPr txBox="1"/>
      </xdr:nvSpPr>
      <xdr:spPr>
        <a:xfrm>
          <a:off x="3608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46446</xdr:rowOff>
    </xdr:from>
    <xdr:to>
      <xdr:col>15</xdr:col>
      <xdr:colOff>101600</xdr:colOff>
      <xdr:row>39</xdr:row>
      <xdr:rowOff>148046</xdr:rowOff>
    </xdr:to>
    <xdr:sp macro="" textlink="">
      <xdr:nvSpPr>
        <xdr:cNvPr id="86" name="楕円 85"/>
        <xdr:cNvSpPr/>
      </xdr:nvSpPr>
      <xdr:spPr>
        <a:xfrm>
          <a:off x="2857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139173</xdr:rowOff>
    </xdr:from>
    <xdr:ext cx="378565" cy="259045"/>
    <xdr:sp macro="" textlink="">
      <xdr:nvSpPr>
        <xdr:cNvPr id="87" name="テキスト ボックス 86"/>
        <xdr:cNvSpPr txBox="1"/>
      </xdr:nvSpPr>
      <xdr:spPr>
        <a:xfrm>
          <a:off x="2719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39915</xdr:rowOff>
    </xdr:from>
    <xdr:to>
      <xdr:col>10</xdr:col>
      <xdr:colOff>165100</xdr:colOff>
      <xdr:row>39</xdr:row>
      <xdr:rowOff>141515</xdr:rowOff>
    </xdr:to>
    <xdr:sp macro="" textlink="">
      <xdr:nvSpPr>
        <xdr:cNvPr id="88" name="楕円 87"/>
        <xdr:cNvSpPr/>
      </xdr:nvSpPr>
      <xdr:spPr>
        <a:xfrm>
          <a:off x="196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132642</xdr:rowOff>
    </xdr:from>
    <xdr:ext cx="378565" cy="259045"/>
    <xdr:sp macro="" textlink="">
      <xdr:nvSpPr>
        <xdr:cNvPr id="89" name="テキスト ボックス 88"/>
        <xdr:cNvSpPr txBox="1"/>
      </xdr:nvSpPr>
      <xdr:spPr>
        <a:xfrm>
          <a:off x="1830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39915</xdr:rowOff>
    </xdr:from>
    <xdr:to>
      <xdr:col>6</xdr:col>
      <xdr:colOff>38100</xdr:colOff>
      <xdr:row>39</xdr:row>
      <xdr:rowOff>141515</xdr:rowOff>
    </xdr:to>
    <xdr:sp macro="" textlink="">
      <xdr:nvSpPr>
        <xdr:cNvPr id="90" name="楕円 89"/>
        <xdr:cNvSpPr/>
      </xdr:nvSpPr>
      <xdr:spPr>
        <a:xfrm>
          <a:off x="1079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132642</xdr:rowOff>
    </xdr:from>
    <xdr:ext cx="378565" cy="259045"/>
    <xdr:sp macro="" textlink="">
      <xdr:nvSpPr>
        <xdr:cNvPr id="91" name="テキスト ボックス 90"/>
        <xdr:cNvSpPr txBox="1"/>
      </xdr:nvSpPr>
      <xdr:spPr>
        <a:xfrm>
          <a:off x="941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155511</xdr:rowOff>
    </xdr:from>
    <xdr:to>
      <xdr:col>24</xdr:col>
      <xdr:colOff>63500</xdr:colOff>
      <xdr:row>58</xdr:row>
      <xdr:rowOff>147562</xdr:rowOff>
    </xdr:to>
    <xdr:cxnSp macro="">
      <xdr:nvCxnSpPr>
        <xdr:cNvPr id="121" name="直線コネクタ 120"/>
        <xdr:cNvCxnSpPr/>
      </xdr:nvCxnSpPr>
      <xdr:spPr>
        <a:xfrm flipV="1">
          <a:off x="3797300" y="8899461"/>
          <a:ext cx="8382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141491</xdr:rowOff>
    </xdr:from>
    <xdr:to>
      <xdr:col>19</xdr:col>
      <xdr:colOff>177800</xdr:colOff>
      <xdr:row>58</xdr:row>
      <xdr:rowOff>147562</xdr:rowOff>
    </xdr:to>
    <xdr:cxnSp macro="">
      <xdr:nvCxnSpPr>
        <xdr:cNvPr id="124" name="直線コネクタ 123"/>
        <xdr:cNvCxnSpPr/>
      </xdr:nvCxnSpPr>
      <xdr:spPr>
        <a:xfrm>
          <a:off x="2908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141491</xdr:rowOff>
    </xdr:from>
    <xdr:to>
      <xdr:col>15</xdr:col>
      <xdr:colOff>50800</xdr:colOff>
      <xdr:row>59</xdr:row>
      <xdr:rowOff>54356</xdr:rowOff>
    </xdr:to>
    <xdr:cxnSp macro="">
      <xdr:nvCxnSpPr>
        <xdr:cNvPr id="127" name="直線コネクタ 126"/>
        <xdr:cNvCxnSpPr/>
      </xdr:nvCxnSpPr>
      <xdr:spPr>
        <a:xfrm flipV="1">
          <a:off x="2019300" y="10085591"/>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54356</xdr:rowOff>
    </xdr:from>
    <xdr:to>
      <xdr:col>10</xdr:col>
      <xdr:colOff>114300</xdr:colOff>
      <xdr:row>59</xdr:row>
      <xdr:rowOff>97701</xdr:rowOff>
    </xdr:to>
    <xdr:cxnSp macro="">
      <xdr:nvCxnSpPr>
        <xdr:cNvPr id="130" name="直線コネクタ 129"/>
        <xdr:cNvCxnSpPr/>
      </xdr:nvCxnSpPr>
      <xdr:spPr>
        <a:xfrm flipV="1">
          <a:off x="1130300" y="10169906"/>
          <a:ext cx="889000" cy="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104711</xdr:rowOff>
    </xdr:from>
    <xdr:to>
      <xdr:col>24</xdr:col>
      <xdr:colOff>114300</xdr:colOff>
      <xdr:row>52</xdr:row>
      <xdr:rowOff>34861</xdr:rowOff>
    </xdr:to>
    <xdr:sp macro="" textlink="">
      <xdr:nvSpPr>
        <xdr:cNvPr id="140" name="楕円 139"/>
        <xdr:cNvSpPr/>
      </xdr:nvSpPr>
      <xdr:spPr>
        <a:xfrm>
          <a:off x="45847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41888</xdr:rowOff>
    </xdr:from>
    <xdr:ext cx="599010" cy="259045"/>
    <xdr:sp macro="" textlink="">
      <xdr:nvSpPr>
        <xdr:cNvPr id="141" name="総務費該当値テキスト"/>
        <xdr:cNvSpPr txBox="1"/>
      </xdr:nvSpPr>
      <xdr:spPr>
        <a:xfrm>
          <a:off x="4686300" y="87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96762</xdr:rowOff>
    </xdr:from>
    <xdr:to>
      <xdr:col>20</xdr:col>
      <xdr:colOff>38100</xdr:colOff>
      <xdr:row>59</xdr:row>
      <xdr:rowOff>26912</xdr:rowOff>
    </xdr:to>
    <xdr:sp macro="" textlink="">
      <xdr:nvSpPr>
        <xdr:cNvPr id="142" name="楕円 141"/>
        <xdr:cNvSpPr/>
      </xdr:nvSpPr>
      <xdr:spPr>
        <a:xfrm>
          <a:off x="3746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43439</xdr:rowOff>
    </xdr:from>
    <xdr:ext cx="534377" cy="259045"/>
    <xdr:sp macro="" textlink="">
      <xdr:nvSpPr>
        <xdr:cNvPr id="143" name="テキスト ボックス 142"/>
        <xdr:cNvSpPr txBox="1"/>
      </xdr:nvSpPr>
      <xdr:spPr>
        <a:xfrm>
          <a:off x="3530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90691</xdr:rowOff>
    </xdr:from>
    <xdr:to>
      <xdr:col>15</xdr:col>
      <xdr:colOff>101600</xdr:colOff>
      <xdr:row>59</xdr:row>
      <xdr:rowOff>20841</xdr:rowOff>
    </xdr:to>
    <xdr:sp macro="" textlink="">
      <xdr:nvSpPr>
        <xdr:cNvPr id="144" name="楕円 143"/>
        <xdr:cNvSpPr/>
      </xdr:nvSpPr>
      <xdr:spPr>
        <a:xfrm>
          <a:off x="2857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37368</xdr:rowOff>
    </xdr:from>
    <xdr:ext cx="534377" cy="259045"/>
    <xdr:sp macro="" textlink="">
      <xdr:nvSpPr>
        <xdr:cNvPr id="145" name="テキスト ボックス 144"/>
        <xdr:cNvSpPr txBox="1"/>
      </xdr:nvSpPr>
      <xdr:spPr>
        <a:xfrm>
          <a:off x="2641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3556</xdr:rowOff>
    </xdr:from>
    <xdr:to>
      <xdr:col>10</xdr:col>
      <xdr:colOff>165100</xdr:colOff>
      <xdr:row>59</xdr:row>
      <xdr:rowOff>105156</xdr:rowOff>
    </xdr:to>
    <xdr:sp macro="" textlink="">
      <xdr:nvSpPr>
        <xdr:cNvPr id="146" name="楕円 145"/>
        <xdr:cNvSpPr/>
      </xdr:nvSpPr>
      <xdr:spPr>
        <a:xfrm>
          <a:off x="1968500" y="101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96283</xdr:rowOff>
    </xdr:from>
    <xdr:ext cx="534377" cy="259045"/>
    <xdr:sp macro="" textlink="">
      <xdr:nvSpPr>
        <xdr:cNvPr id="147" name="テキスト ボックス 146"/>
        <xdr:cNvSpPr txBox="1"/>
      </xdr:nvSpPr>
      <xdr:spPr>
        <a:xfrm>
          <a:off x="1752111" y="102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46901</xdr:rowOff>
    </xdr:from>
    <xdr:to>
      <xdr:col>6</xdr:col>
      <xdr:colOff>38100</xdr:colOff>
      <xdr:row>59</xdr:row>
      <xdr:rowOff>148501</xdr:rowOff>
    </xdr:to>
    <xdr:sp macro="" textlink="">
      <xdr:nvSpPr>
        <xdr:cNvPr id="148" name="楕円 147"/>
        <xdr:cNvSpPr/>
      </xdr:nvSpPr>
      <xdr:spPr>
        <a:xfrm>
          <a:off x="1079500" y="101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139628</xdr:rowOff>
    </xdr:from>
    <xdr:ext cx="534377" cy="259045"/>
    <xdr:sp macro="" textlink="">
      <xdr:nvSpPr>
        <xdr:cNvPr id="149" name="テキスト ボックス 148"/>
        <xdr:cNvSpPr txBox="1"/>
      </xdr:nvSpPr>
      <xdr:spPr>
        <a:xfrm>
          <a:off x="863111" y="102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64100</xdr:rowOff>
    </xdr:from>
    <xdr:to>
      <xdr:col>24</xdr:col>
      <xdr:colOff>63500</xdr:colOff>
      <xdr:row>76</xdr:row>
      <xdr:rowOff>121489</xdr:rowOff>
    </xdr:to>
    <xdr:cxnSp macro="">
      <xdr:nvCxnSpPr>
        <xdr:cNvPr id="183" name="直線コネクタ 182"/>
        <xdr:cNvCxnSpPr/>
      </xdr:nvCxnSpPr>
      <xdr:spPr>
        <a:xfrm flipV="1">
          <a:off x="3797300" y="13094300"/>
          <a:ext cx="838200" cy="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121489</xdr:rowOff>
    </xdr:from>
    <xdr:to>
      <xdr:col>19</xdr:col>
      <xdr:colOff>177800</xdr:colOff>
      <xdr:row>77</xdr:row>
      <xdr:rowOff>1254</xdr:rowOff>
    </xdr:to>
    <xdr:cxnSp macro="">
      <xdr:nvCxnSpPr>
        <xdr:cNvPr id="186" name="直線コネクタ 185"/>
        <xdr:cNvCxnSpPr/>
      </xdr:nvCxnSpPr>
      <xdr:spPr>
        <a:xfrm flipV="1">
          <a:off x="2908300" y="13151689"/>
          <a:ext cx="889000" cy="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xdr:rowOff>
    </xdr:from>
    <xdr:to>
      <xdr:col>15</xdr:col>
      <xdr:colOff>50800</xdr:colOff>
      <xdr:row>77</xdr:row>
      <xdr:rowOff>5693</xdr:rowOff>
    </xdr:to>
    <xdr:cxnSp macro="">
      <xdr:nvCxnSpPr>
        <xdr:cNvPr id="189" name="直線コネクタ 188"/>
        <xdr:cNvCxnSpPr/>
      </xdr:nvCxnSpPr>
      <xdr:spPr>
        <a:xfrm flipV="1">
          <a:off x="2019300" y="1320290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5693</xdr:rowOff>
    </xdr:from>
    <xdr:to>
      <xdr:col>10</xdr:col>
      <xdr:colOff>114300</xdr:colOff>
      <xdr:row>77</xdr:row>
      <xdr:rowOff>24676</xdr:rowOff>
    </xdr:to>
    <xdr:cxnSp macro="">
      <xdr:nvCxnSpPr>
        <xdr:cNvPr id="192" name="直線コネクタ 191"/>
        <xdr:cNvCxnSpPr/>
      </xdr:nvCxnSpPr>
      <xdr:spPr>
        <a:xfrm flipV="1">
          <a:off x="1130300" y="13207343"/>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13300</xdr:rowOff>
    </xdr:from>
    <xdr:to>
      <xdr:col>24</xdr:col>
      <xdr:colOff>114300</xdr:colOff>
      <xdr:row>76</xdr:row>
      <xdr:rowOff>114900</xdr:rowOff>
    </xdr:to>
    <xdr:sp macro="" textlink="">
      <xdr:nvSpPr>
        <xdr:cNvPr id="202" name="楕円 201"/>
        <xdr:cNvSpPr/>
      </xdr:nvSpPr>
      <xdr:spPr>
        <a:xfrm>
          <a:off x="4584700" y="130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163177</xdr:rowOff>
    </xdr:from>
    <xdr:ext cx="599010" cy="259045"/>
    <xdr:sp macro="" textlink="">
      <xdr:nvSpPr>
        <xdr:cNvPr id="203" name="民生費該当値テキスト"/>
        <xdr:cNvSpPr txBox="1"/>
      </xdr:nvSpPr>
      <xdr:spPr>
        <a:xfrm>
          <a:off x="4686300" y="130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70689</xdr:rowOff>
    </xdr:from>
    <xdr:to>
      <xdr:col>20</xdr:col>
      <xdr:colOff>38100</xdr:colOff>
      <xdr:row>77</xdr:row>
      <xdr:rowOff>839</xdr:rowOff>
    </xdr:to>
    <xdr:sp macro="" textlink="">
      <xdr:nvSpPr>
        <xdr:cNvPr id="204" name="楕円 203"/>
        <xdr:cNvSpPr/>
      </xdr:nvSpPr>
      <xdr:spPr>
        <a:xfrm>
          <a:off x="3746500" y="131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163416</xdr:rowOff>
    </xdr:from>
    <xdr:ext cx="599010" cy="259045"/>
    <xdr:sp macro="" textlink="">
      <xdr:nvSpPr>
        <xdr:cNvPr id="205" name="テキスト ボックス 204"/>
        <xdr:cNvSpPr txBox="1"/>
      </xdr:nvSpPr>
      <xdr:spPr>
        <a:xfrm>
          <a:off x="3497795" y="1319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121904</xdr:rowOff>
    </xdr:from>
    <xdr:to>
      <xdr:col>15</xdr:col>
      <xdr:colOff>101600</xdr:colOff>
      <xdr:row>77</xdr:row>
      <xdr:rowOff>52054</xdr:rowOff>
    </xdr:to>
    <xdr:sp macro="" textlink="">
      <xdr:nvSpPr>
        <xdr:cNvPr id="206" name="楕円 205"/>
        <xdr:cNvSpPr/>
      </xdr:nvSpPr>
      <xdr:spPr>
        <a:xfrm>
          <a:off x="2857500" y="131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43181</xdr:rowOff>
    </xdr:from>
    <xdr:ext cx="599010" cy="259045"/>
    <xdr:sp macro="" textlink="">
      <xdr:nvSpPr>
        <xdr:cNvPr id="207" name="テキスト ボックス 206"/>
        <xdr:cNvSpPr txBox="1"/>
      </xdr:nvSpPr>
      <xdr:spPr>
        <a:xfrm>
          <a:off x="2608795" y="1324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126343</xdr:rowOff>
    </xdr:from>
    <xdr:to>
      <xdr:col>10</xdr:col>
      <xdr:colOff>165100</xdr:colOff>
      <xdr:row>77</xdr:row>
      <xdr:rowOff>56493</xdr:rowOff>
    </xdr:to>
    <xdr:sp macro="" textlink="">
      <xdr:nvSpPr>
        <xdr:cNvPr id="208" name="楕円 207"/>
        <xdr:cNvSpPr/>
      </xdr:nvSpPr>
      <xdr:spPr>
        <a:xfrm>
          <a:off x="1968500" y="131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47620</xdr:rowOff>
    </xdr:from>
    <xdr:ext cx="599010" cy="259045"/>
    <xdr:sp macro="" textlink="">
      <xdr:nvSpPr>
        <xdr:cNvPr id="209" name="テキスト ボックス 208"/>
        <xdr:cNvSpPr txBox="1"/>
      </xdr:nvSpPr>
      <xdr:spPr>
        <a:xfrm>
          <a:off x="1719795" y="132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145326</xdr:rowOff>
    </xdr:from>
    <xdr:to>
      <xdr:col>6</xdr:col>
      <xdr:colOff>38100</xdr:colOff>
      <xdr:row>77</xdr:row>
      <xdr:rowOff>75476</xdr:rowOff>
    </xdr:to>
    <xdr:sp macro="" textlink="">
      <xdr:nvSpPr>
        <xdr:cNvPr id="210" name="楕円 209"/>
        <xdr:cNvSpPr/>
      </xdr:nvSpPr>
      <xdr:spPr>
        <a:xfrm>
          <a:off x="1079500" y="131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66603</xdr:rowOff>
    </xdr:from>
    <xdr:ext cx="599010" cy="259045"/>
    <xdr:sp macro="" textlink="">
      <xdr:nvSpPr>
        <xdr:cNvPr id="211" name="テキスト ボックス 210"/>
        <xdr:cNvSpPr txBox="1"/>
      </xdr:nvSpPr>
      <xdr:spPr>
        <a:xfrm>
          <a:off x="830795" y="1326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23571</xdr:rowOff>
    </xdr:from>
    <xdr:to>
      <xdr:col>24</xdr:col>
      <xdr:colOff>62865</xdr:colOff>
      <xdr:row>97</xdr:row>
      <xdr:rowOff>136010</xdr:rowOff>
    </xdr:to>
    <xdr:cxnSp macro="">
      <xdr:nvCxnSpPr>
        <xdr:cNvPr id="238" name="直線コネクタ 237"/>
        <xdr:cNvCxnSpPr/>
      </xdr:nvCxnSpPr>
      <xdr:spPr>
        <a:xfrm flipV="1">
          <a:off x="4633595" y="15454071"/>
          <a:ext cx="1270" cy="131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139837</xdr:rowOff>
    </xdr:from>
    <xdr:ext cx="534377" cy="259045"/>
    <xdr:sp macro="" textlink="">
      <xdr:nvSpPr>
        <xdr:cNvPr id="239" name="衛生費最小値テキスト"/>
        <xdr:cNvSpPr txBox="1"/>
      </xdr:nvSpPr>
      <xdr:spPr>
        <a:xfrm>
          <a:off x="4686300" y="167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136010</xdr:rowOff>
    </xdr:from>
    <xdr:to>
      <xdr:col>24</xdr:col>
      <xdr:colOff>152400</xdr:colOff>
      <xdr:row>97</xdr:row>
      <xdr:rowOff>136010</xdr:rowOff>
    </xdr:to>
    <xdr:cxnSp macro="">
      <xdr:nvCxnSpPr>
        <xdr:cNvPr id="240" name="直線コネクタ 239"/>
        <xdr:cNvCxnSpPr/>
      </xdr:nvCxnSpPr>
      <xdr:spPr>
        <a:xfrm>
          <a:off x="4546600" y="1676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141698</xdr:rowOff>
    </xdr:from>
    <xdr:ext cx="534377" cy="259045"/>
    <xdr:sp macro="" textlink="">
      <xdr:nvSpPr>
        <xdr:cNvPr id="241" name="衛生費最大値テキスト"/>
        <xdr:cNvSpPr txBox="1"/>
      </xdr:nvSpPr>
      <xdr:spPr>
        <a:xfrm>
          <a:off x="4686300" y="15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23571</xdr:rowOff>
    </xdr:from>
    <xdr:to>
      <xdr:col>24</xdr:col>
      <xdr:colOff>152400</xdr:colOff>
      <xdr:row>90</xdr:row>
      <xdr:rowOff>23571</xdr:rowOff>
    </xdr:to>
    <xdr:cxnSp macro="">
      <xdr:nvCxnSpPr>
        <xdr:cNvPr id="242" name="直線コネクタ 241"/>
        <xdr:cNvCxnSpPr/>
      </xdr:nvCxnSpPr>
      <xdr:spPr>
        <a:xfrm>
          <a:off x="4546600" y="1545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80101</xdr:rowOff>
    </xdr:from>
    <xdr:to>
      <xdr:col>24</xdr:col>
      <xdr:colOff>63500</xdr:colOff>
      <xdr:row>98</xdr:row>
      <xdr:rowOff>44407</xdr:rowOff>
    </xdr:to>
    <xdr:cxnSp macro="">
      <xdr:nvCxnSpPr>
        <xdr:cNvPr id="243" name="直線コネクタ 242"/>
        <xdr:cNvCxnSpPr/>
      </xdr:nvCxnSpPr>
      <xdr:spPr>
        <a:xfrm flipV="1">
          <a:off x="3797300" y="16710751"/>
          <a:ext cx="8382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1396</xdr:rowOff>
    </xdr:from>
    <xdr:ext cx="534377" cy="259045"/>
    <xdr:sp macro="" textlink="">
      <xdr:nvSpPr>
        <xdr:cNvPr id="244" name="衛生費平均値テキスト"/>
        <xdr:cNvSpPr txBox="1"/>
      </xdr:nvSpPr>
      <xdr:spPr>
        <a:xfrm>
          <a:off x="4686300" y="1628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149969</xdr:rowOff>
    </xdr:from>
    <xdr:to>
      <xdr:col>24</xdr:col>
      <xdr:colOff>114300</xdr:colOff>
      <xdr:row>96</xdr:row>
      <xdr:rowOff>80119</xdr:rowOff>
    </xdr:to>
    <xdr:sp macro="" textlink="">
      <xdr:nvSpPr>
        <xdr:cNvPr id="245" name="フローチャート: 判断 244"/>
        <xdr:cNvSpPr/>
      </xdr:nvSpPr>
      <xdr:spPr>
        <a:xfrm>
          <a:off x="4584700" y="16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44407</xdr:rowOff>
    </xdr:from>
    <xdr:to>
      <xdr:col>19</xdr:col>
      <xdr:colOff>177800</xdr:colOff>
      <xdr:row>98</xdr:row>
      <xdr:rowOff>48261</xdr:rowOff>
    </xdr:to>
    <xdr:cxnSp macro="">
      <xdr:nvCxnSpPr>
        <xdr:cNvPr id="246" name="直線コネクタ 245"/>
        <xdr:cNvCxnSpPr/>
      </xdr:nvCxnSpPr>
      <xdr:spPr>
        <a:xfrm flipV="1">
          <a:off x="2908300" y="16846507"/>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54446</xdr:rowOff>
    </xdr:from>
    <xdr:to>
      <xdr:col>20</xdr:col>
      <xdr:colOff>38100</xdr:colOff>
      <xdr:row>96</xdr:row>
      <xdr:rowOff>156046</xdr:rowOff>
    </xdr:to>
    <xdr:sp macro="" textlink="">
      <xdr:nvSpPr>
        <xdr:cNvPr id="247" name="フローチャート: 判断 246"/>
        <xdr:cNvSpPr/>
      </xdr:nvSpPr>
      <xdr:spPr>
        <a:xfrm>
          <a:off x="3746500" y="165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1123</xdr:rowOff>
    </xdr:from>
    <xdr:ext cx="534377" cy="259045"/>
    <xdr:sp macro="" textlink="">
      <xdr:nvSpPr>
        <xdr:cNvPr id="248" name="テキスト ボックス 247"/>
        <xdr:cNvSpPr txBox="1"/>
      </xdr:nvSpPr>
      <xdr:spPr>
        <a:xfrm>
          <a:off x="3530111" y="16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47836</xdr:rowOff>
    </xdr:from>
    <xdr:to>
      <xdr:col>15</xdr:col>
      <xdr:colOff>50800</xdr:colOff>
      <xdr:row>98</xdr:row>
      <xdr:rowOff>48261</xdr:rowOff>
    </xdr:to>
    <xdr:cxnSp macro="">
      <xdr:nvCxnSpPr>
        <xdr:cNvPr id="249" name="直線コネクタ 248"/>
        <xdr:cNvCxnSpPr/>
      </xdr:nvCxnSpPr>
      <xdr:spPr>
        <a:xfrm>
          <a:off x="2019300" y="1684993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85079</xdr:rowOff>
    </xdr:from>
    <xdr:to>
      <xdr:col>15</xdr:col>
      <xdr:colOff>101600</xdr:colOff>
      <xdr:row>97</xdr:row>
      <xdr:rowOff>15229</xdr:rowOff>
    </xdr:to>
    <xdr:sp macro="" textlink="">
      <xdr:nvSpPr>
        <xdr:cNvPr id="250" name="フローチャート: 判断 249"/>
        <xdr:cNvSpPr/>
      </xdr:nvSpPr>
      <xdr:spPr>
        <a:xfrm>
          <a:off x="28575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31756</xdr:rowOff>
    </xdr:from>
    <xdr:ext cx="534377" cy="259045"/>
    <xdr:sp macro="" textlink="">
      <xdr:nvSpPr>
        <xdr:cNvPr id="251" name="テキスト ボックス 250"/>
        <xdr:cNvSpPr txBox="1"/>
      </xdr:nvSpPr>
      <xdr:spPr>
        <a:xfrm>
          <a:off x="2641111" y="163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47836</xdr:rowOff>
    </xdr:from>
    <xdr:to>
      <xdr:col>10</xdr:col>
      <xdr:colOff>114300</xdr:colOff>
      <xdr:row>98</xdr:row>
      <xdr:rowOff>55085</xdr:rowOff>
    </xdr:to>
    <xdr:cxnSp macro="">
      <xdr:nvCxnSpPr>
        <xdr:cNvPr id="252" name="直線コネクタ 251"/>
        <xdr:cNvCxnSpPr/>
      </xdr:nvCxnSpPr>
      <xdr:spPr>
        <a:xfrm flipV="1">
          <a:off x="1130300" y="16849936"/>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117670</xdr:rowOff>
    </xdr:from>
    <xdr:to>
      <xdr:col>10</xdr:col>
      <xdr:colOff>165100</xdr:colOff>
      <xdr:row>97</xdr:row>
      <xdr:rowOff>47820</xdr:rowOff>
    </xdr:to>
    <xdr:sp macro="" textlink="">
      <xdr:nvSpPr>
        <xdr:cNvPr id="253" name="フローチャート: 判断 252"/>
        <xdr:cNvSpPr/>
      </xdr:nvSpPr>
      <xdr:spPr>
        <a:xfrm>
          <a:off x="1968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64347</xdr:rowOff>
    </xdr:from>
    <xdr:ext cx="534377" cy="259045"/>
    <xdr:sp macro="" textlink="">
      <xdr:nvSpPr>
        <xdr:cNvPr id="254" name="テキスト ボックス 253"/>
        <xdr:cNvSpPr txBox="1"/>
      </xdr:nvSpPr>
      <xdr:spPr>
        <a:xfrm>
          <a:off x="1752111" y="163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146638</xdr:rowOff>
    </xdr:from>
    <xdr:to>
      <xdr:col>6</xdr:col>
      <xdr:colOff>38100</xdr:colOff>
      <xdr:row>97</xdr:row>
      <xdr:rowOff>76788</xdr:rowOff>
    </xdr:to>
    <xdr:sp macro="" textlink="">
      <xdr:nvSpPr>
        <xdr:cNvPr id="255" name="フローチャート: 判断 254"/>
        <xdr:cNvSpPr/>
      </xdr:nvSpPr>
      <xdr:spPr>
        <a:xfrm>
          <a:off x="1079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93315</xdr:rowOff>
    </xdr:from>
    <xdr:ext cx="534377" cy="259045"/>
    <xdr:sp macro="" textlink="">
      <xdr:nvSpPr>
        <xdr:cNvPr id="256" name="テキスト ボックス 255"/>
        <xdr:cNvSpPr txBox="1"/>
      </xdr:nvSpPr>
      <xdr:spPr>
        <a:xfrm>
          <a:off x="863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29301</xdr:rowOff>
    </xdr:from>
    <xdr:to>
      <xdr:col>24</xdr:col>
      <xdr:colOff>114300</xdr:colOff>
      <xdr:row>97</xdr:row>
      <xdr:rowOff>130901</xdr:rowOff>
    </xdr:to>
    <xdr:sp macro="" textlink="">
      <xdr:nvSpPr>
        <xdr:cNvPr id="262" name="楕円 261"/>
        <xdr:cNvSpPr/>
      </xdr:nvSpPr>
      <xdr:spPr>
        <a:xfrm>
          <a:off x="4584700" y="166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115678</xdr:rowOff>
    </xdr:from>
    <xdr:ext cx="534377" cy="259045"/>
    <xdr:sp macro="" textlink="">
      <xdr:nvSpPr>
        <xdr:cNvPr id="263" name="衛生費該当値テキスト"/>
        <xdr:cNvSpPr txBox="1"/>
      </xdr:nvSpPr>
      <xdr:spPr>
        <a:xfrm>
          <a:off x="4686300" y="165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165057</xdr:rowOff>
    </xdr:from>
    <xdr:to>
      <xdr:col>20</xdr:col>
      <xdr:colOff>38100</xdr:colOff>
      <xdr:row>98</xdr:row>
      <xdr:rowOff>95207</xdr:rowOff>
    </xdr:to>
    <xdr:sp macro="" textlink="">
      <xdr:nvSpPr>
        <xdr:cNvPr id="264" name="楕円 263"/>
        <xdr:cNvSpPr/>
      </xdr:nvSpPr>
      <xdr:spPr>
        <a:xfrm>
          <a:off x="3746500" y="16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86334</xdr:rowOff>
    </xdr:from>
    <xdr:ext cx="534377" cy="259045"/>
    <xdr:sp macro="" textlink="">
      <xdr:nvSpPr>
        <xdr:cNvPr id="265" name="テキスト ボックス 264"/>
        <xdr:cNvSpPr txBox="1"/>
      </xdr:nvSpPr>
      <xdr:spPr>
        <a:xfrm>
          <a:off x="3530111" y="168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168911</xdr:rowOff>
    </xdr:from>
    <xdr:to>
      <xdr:col>15</xdr:col>
      <xdr:colOff>101600</xdr:colOff>
      <xdr:row>98</xdr:row>
      <xdr:rowOff>99061</xdr:rowOff>
    </xdr:to>
    <xdr:sp macro="" textlink="">
      <xdr:nvSpPr>
        <xdr:cNvPr id="266" name="楕円 265"/>
        <xdr:cNvSpPr/>
      </xdr:nvSpPr>
      <xdr:spPr>
        <a:xfrm>
          <a:off x="2857500" y="167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90188</xdr:rowOff>
    </xdr:from>
    <xdr:ext cx="534377" cy="259045"/>
    <xdr:sp macro="" textlink="">
      <xdr:nvSpPr>
        <xdr:cNvPr id="267" name="テキスト ボックス 266"/>
        <xdr:cNvSpPr txBox="1"/>
      </xdr:nvSpPr>
      <xdr:spPr>
        <a:xfrm>
          <a:off x="2641111" y="168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168486</xdr:rowOff>
    </xdr:from>
    <xdr:to>
      <xdr:col>10</xdr:col>
      <xdr:colOff>165100</xdr:colOff>
      <xdr:row>98</xdr:row>
      <xdr:rowOff>98636</xdr:rowOff>
    </xdr:to>
    <xdr:sp macro="" textlink="">
      <xdr:nvSpPr>
        <xdr:cNvPr id="268" name="楕円 267"/>
        <xdr:cNvSpPr/>
      </xdr:nvSpPr>
      <xdr:spPr>
        <a:xfrm>
          <a:off x="1968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89763</xdr:rowOff>
    </xdr:from>
    <xdr:ext cx="534377" cy="259045"/>
    <xdr:sp macro="" textlink="">
      <xdr:nvSpPr>
        <xdr:cNvPr id="269" name="テキスト ボックス 268"/>
        <xdr:cNvSpPr txBox="1"/>
      </xdr:nvSpPr>
      <xdr:spPr>
        <a:xfrm>
          <a:off x="1752111" y="16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4285</xdr:rowOff>
    </xdr:from>
    <xdr:to>
      <xdr:col>6</xdr:col>
      <xdr:colOff>38100</xdr:colOff>
      <xdr:row>98</xdr:row>
      <xdr:rowOff>105885</xdr:rowOff>
    </xdr:to>
    <xdr:sp macro="" textlink="">
      <xdr:nvSpPr>
        <xdr:cNvPr id="270" name="楕円 269"/>
        <xdr:cNvSpPr/>
      </xdr:nvSpPr>
      <xdr:spPr>
        <a:xfrm>
          <a:off x="1079500" y="168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97012</xdr:rowOff>
    </xdr:from>
    <xdr:ext cx="534377" cy="259045"/>
    <xdr:sp macro="" textlink="">
      <xdr:nvSpPr>
        <xdr:cNvPr id="271" name="テキスト ボックス 270"/>
        <xdr:cNvSpPr txBox="1"/>
      </xdr:nvSpPr>
      <xdr:spPr>
        <a:xfrm>
          <a:off x="863111" y="1689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5" name="直線コネクタ 294"/>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6"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7" name="直線コネクタ 296"/>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8"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9" name="直線コネクタ 298"/>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69596</xdr:rowOff>
    </xdr:from>
    <xdr:to>
      <xdr:col>55</xdr:col>
      <xdr:colOff>0</xdr:colOff>
      <xdr:row>37</xdr:row>
      <xdr:rowOff>123698</xdr:rowOff>
    </xdr:to>
    <xdr:cxnSp macro="">
      <xdr:nvCxnSpPr>
        <xdr:cNvPr id="300" name="直線コネクタ 299"/>
        <xdr:cNvCxnSpPr/>
      </xdr:nvCxnSpPr>
      <xdr:spPr>
        <a:xfrm flipV="1">
          <a:off x="9639300" y="6413246"/>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301"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2" name="フローチャート: 判断 301"/>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124460</xdr:rowOff>
    </xdr:to>
    <xdr:cxnSp macro="">
      <xdr:nvCxnSpPr>
        <xdr:cNvPr id="303" name="直線コネクタ 302"/>
        <xdr:cNvCxnSpPr/>
      </xdr:nvCxnSpPr>
      <xdr:spPr>
        <a:xfrm flipV="1">
          <a:off x="8750300" y="64673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4" name="フローチャート: 判断 303"/>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5" name="テキスト ボックス 304"/>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124460</xdr:rowOff>
    </xdr:from>
    <xdr:to>
      <xdr:col>45</xdr:col>
      <xdr:colOff>177800</xdr:colOff>
      <xdr:row>37</xdr:row>
      <xdr:rowOff>127508</xdr:rowOff>
    </xdr:to>
    <xdr:cxnSp macro="">
      <xdr:nvCxnSpPr>
        <xdr:cNvPr id="306" name="直線コネクタ 305"/>
        <xdr:cNvCxnSpPr/>
      </xdr:nvCxnSpPr>
      <xdr:spPr>
        <a:xfrm flipV="1">
          <a:off x="7861300" y="646811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7" name="フローチャート: 判断 306"/>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8" name="テキスト ボックス 307"/>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127508</xdr:rowOff>
    </xdr:from>
    <xdr:to>
      <xdr:col>41</xdr:col>
      <xdr:colOff>50800</xdr:colOff>
      <xdr:row>37</xdr:row>
      <xdr:rowOff>129032</xdr:rowOff>
    </xdr:to>
    <xdr:cxnSp macro="">
      <xdr:nvCxnSpPr>
        <xdr:cNvPr id="309" name="直線コネクタ 308"/>
        <xdr:cNvCxnSpPr/>
      </xdr:nvCxnSpPr>
      <xdr:spPr>
        <a:xfrm flipV="1">
          <a:off x="6972300" y="6471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10" name="フローチャート: 判断 309"/>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11" name="テキスト ボックス 310"/>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2" name="フローチャート: 判断 311"/>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3" name="テキスト ボックス 312"/>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18796</xdr:rowOff>
    </xdr:from>
    <xdr:to>
      <xdr:col>55</xdr:col>
      <xdr:colOff>50800</xdr:colOff>
      <xdr:row>37</xdr:row>
      <xdr:rowOff>120396</xdr:rowOff>
    </xdr:to>
    <xdr:sp macro="" textlink="">
      <xdr:nvSpPr>
        <xdr:cNvPr id="319" name="楕円 318"/>
        <xdr:cNvSpPr/>
      </xdr:nvSpPr>
      <xdr:spPr>
        <a:xfrm>
          <a:off x="104267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41673</xdr:rowOff>
    </xdr:from>
    <xdr:ext cx="378565" cy="259045"/>
    <xdr:sp macro="" textlink="">
      <xdr:nvSpPr>
        <xdr:cNvPr id="320" name="労働費該当値テキスト"/>
        <xdr:cNvSpPr txBox="1"/>
      </xdr:nvSpPr>
      <xdr:spPr>
        <a:xfrm>
          <a:off x="10528300" y="621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72898</xdr:rowOff>
    </xdr:from>
    <xdr:to>
      <xdr:col>50</xdr:col>
      <xdr:colOff>165100</xdr:colOff>
      <xdr:row>38</xdr:row>
      <xdr:rowOff>3048</xdr:rowOff>
    </xdr:to>
    <xdr:sp macro="" textlink="">
      <xdr:nvSpPr>
        <xdr:cNvPr id="321" name="楕円 320"/>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322" name="テキスト ボックス 321"/>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73660</xdr:rowOff>
    </xdr:from>
    <xdr:to>
      <xdr:col>46</xdr:col>
      <xdr:colOff>38100</xdr:colOff>
      <xdr:row>38</xdr:row>
      <xdr:rowOff>3810</xdr:rowOff>
    </xdr:to>
    <xdr:sp macro="" textlink="">
      <xdr:nvSpPr>
        <xdr:cNvPr id="323" name="楕円 322"/>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166387</xdr:rowOff>
    </xdr:from>
    <xdr:ext cx="378565" cy="259045"/>
    <xdr:sp macro="" textlink="">
      <xdr:nvSpPr>
        <xdr:cNvPr id="324" name="テキスト ボックス 323"/>
        <xdr:cNvSpPr txBox="1"/>
      </xdr:nvSpPr>
      <xdr:spPr>
        <a:xfrm>
          <a:off x="8561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76708</xdr:rowOff>
    </xdr:from>
    <xdr:to>
      <xdr:col>41</xdr:col>
      <xdr:colOff>101600</xdr:colOff>
      <xdr:row>38</xdr:row>
      <xdr:rowOff>6858</xdr:rowOff>
    </xdr:to>
    <xdr:sp macro="" textlink="">
      <xdr:nvSpPr>
        <xdr:cNvPr id="325" name="楕円 324"/>
        <xdr:cNvSpPr/>
      </xdr:nvSpPr>
      <xdr:spPr>
        <a:xfrm>
          <a:off x="7810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169435</xdr:rowOff>
    </xdr:from>
    <xdr:ext cx="378565" cy="259045"/>
    <xdr:sp macro="" textlink="">
      <xdr:nvSpPr>
        <xdr:cNvPr id="326" name="テキスト ボックス 325"/>
        <xdr:cNvSpPr txBox="1"/>
      </xdr:nvSpPr>
      <xdr:spPr>
        <a:xfrm>
          <a:off x="7672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78232</xdr:rowOff>
    </xdr:from>
    <xdr:to>
      <xdr:col>36</xdr:col>
      <xdr:colOff>165100</xdr:colOff>
      <xdr:row>38</xdr:row>
      <xdr:rowOff>8382</xdr:rowOff>
    </xdr:to>
    <xdr:sp macro="" textlink="">
      <xdr:nvSpPr>
        <xdr:cNvPr id="327" name="楕円 326"/>
        <xdr:cNvSpPr/>
      </xdr:nvSpPr>
      <xdr:spPr>
        <a:xfrm>
          <a:off x="6921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170959</xdr:rowOff>
    </xdr:from>
    <xdr:ext cx="378565" cy="259045"/>
    <xdr:sp macro="" textlink="">
      <xdr:nvSpPr>
        <xdr:cNvPr id="328" name="テキスト ボックス 327"/>
        <xdr:cNvSpPr txBox="1"/>
      </xdr:nvSpPr>
      <xdr:spPr>
        <a:xfrm>
          <a:off x="6783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2" name="テキスト ボックス 34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4" name="テキスト ボックス 34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6" name="テキスト ボックス 34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8" name="テキスト ボックス 347"/>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50" name="テキスト ボックス 34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4" name="直線コネクタ 353"/>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5"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6" name="直線コネクタ 355"/>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7"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8" name="直線コネクタ 357"/>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19359</xdr:rowOff>
    </xdr:from>
    <xdr:to>
      <xdr:col>55</xdr:col>
      <xdr:colOff>0</xdr:colOff>
      <xdr:row>59</xdr:row>
      <xdr:rowOff>19848</xdr:rowOff>
    </xdr:to>
    <xdr:cxnSp macro="">
      <xdr:nvCxnSpPr>
        <xdr:cNvPr id="359" name="直線コネクタ 358"/>
        <xdr:cNvCxnSpPr/>
      </xdr:nvCxnSpPr>
      <xdr:spPr>
        <a:xfrm flipV="1">
          <a:off x="9639300" y="10134909"/>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60" name="農林水産業費平均値テキスト"/>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61" name="フローチャート: 判断 360"/>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19848</xdr:rowOff>
    </xdr:from>
    <xdr:to>
      <xdr:col>50</xdr:col>
      <xdr:colOff>114300</xdr:colOff>
      <xdr:row>59</xdr:row>
      <xdr:rowOff>19848</xdr:rowOff>
    </xdr:to>
    <xdr:cxnSp macro="">
      <xdr:nvCxnSpPr>
        <xdr:cNvPr id="362" name="直線コネクタ 361"/>
        <xdr:cNvCxnSpPr/>
      </xdr:nvCxnSpPr>
      <xdr:spPr>
        <a:xfrm>
          <a:off x="8750300" y="1013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3" name="フローチャート: 判断 362"/>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4" name="テキスト ボックス 363"/>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19848</xdr:rowOff>
    </xdr:from>
    <xdr:to>
      <xdr:col>45</xdr:col>
      <xdr:colOff>177800</xdr:colOff>
      <xdr:row>59</xdr:row>
      <xdr:rowOff>20501</xdr:rowOff>
    </xdr:to>
    <xdr:cxnSp macro="">
      <xdr:nvCxnSpPr>
        <xdr:cNvPr id="365" name="直線コネクタ 364"/>
        <xdr:cNvCxnSpPr/>
      </xdr:nvCxnSpPr>
      <xdr:spPr>
        <a:xfrm flipV="1">
          <a:off x="7861300" y="101353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6" name="フローチャート: 判断 365"/>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7" name="テキスト ボックス 366"/>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20501</xdr:rowOff>
    </xdr:from>
    <xdr:to>
      <xdr:col>41</xdr:col>
      <xdr:colOff>50800</xdr:colOff>
      <xdr:row>59</xdr:row>
      <xdr:rowOff>25400</xdr:rowOff>
    </xdr:to>
    <xdr:cxnSp macro="">
      <xdr:nvCxnSpPr>
        <xdr:cNvPr id="368" name="直線コネクタ 367"/>
        <xdr:cNvCxnSpPr/>
      </xdr:nvCxnSpPr>
      <xdr:spPr>
        <a:xfrm flipV="1">
          <a:off x="6972300" y="101360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9" name="フローチャート: 判断 368"/>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70" name="テキスト ボックス 369"/>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71" name="フローチャート: 判断 370"/>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2" name="テキスト ボックス 371"/>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140009</xdr:rowOff>
    </xdr:from>
    <xdr:to>
      <xdr:col>55</xdr:col>
      <xdr:colOff>50800</xdr:colOff>
      <xdr:row>59</xdr:row>
      <xdr:rowOff>70159</xdr:rowOff>
    </xdr:to>
    <xdr:sp macro="" textlink="">
      <xdr:nvSpPr>
        <xdr:cNvPr id="378" name="楕円 377"/>
        <xdr:cNvSpPr/>
      </xdr:nvSpPr>
      <xdr:spPr>
        <a:xfrm>
          <a:off x="104267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54936</xdr:rowOff>
    </xdr:from>
    <xdr:ext cx="378565" cy="259045"/>
    <xdr:sp macro="" textlink="">
      <xdr:nvSpPr>
        <xdr:cNvPr id="379" name="農林水産業費該当値テキスト"/>
        <xdr:cNvSpPr txBox="1"/>
      </xdr:nvSpPr>
      <xdr:spPr>
        <a:xfrm>
          <a:off x="10528300" y="999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140498</xdr:rowOff>
    </xdr:from>
    <xdr:to>
      <xdr:col>50</xdr:col>
      <xdr:colOff>165100</xdr:colOff>
      <xdr:row>59</xdr:row>
      <xdr:rowOff>70648</xdr:rowOff>
    </xdr:to>
    <xdr:sp macro="" textlink="">
      <xdr:nvSpPr>
        <xdr:cNvPr id="380" name="楕円 379"/>
        <xdr:cNvSpPr/>
      </xdr:nvSpPr>
      <xdr:spPr>
        <a:xfrm>
          <a:off x="95885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61775</xdr:rowOff>
    </xdr:from>
    <xdr:ext cx="378565" cy="259045"/>
    <xdr:sp macro="" textlink="">
      <xdr:nvSpPr>
        <xdr:cNvPr id="381" name="テキスト ボックス 380"/>
        <xdr:cNvSpPr txBox="1"/>
      </xdr:nvSpPr>
      <xdr:spPr>
        <a:xfrm>
          <a:off x="9450017" y="1017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140498</xdr:rowOff>
    </xdr:from>
    <xdr:to>
      <xdr:col>46</xdr:col>
      <xdr:colOff>38100</xdr:colOff>
      <xdr:row>59</xdr:row>
      <xdr:rowOff>70648</xdr:rowOff>
    </xdr:to>
    <xdr:sp macro="" textlink="">
      <xdr:nvSpPr>
        <xdr:cNvPr id="382" name="楕円 381"/>
        <xdr:cNvSpPr/>
      </xdr:nvSpPr>
      <xdr:spPr>
        <a:xfrm>
          <a:off x="86995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61775</xdr:rowOff>
    </xdr:from>
    <xdr:ext cx="378565" cy="259045"/>
    <xdr:sp macro="" textlink="">
      <xdr:nvSpPr>
        <xdr:cNvPr id="383" name="テキスト ボックス 382"/>
        <xdr:cNvSpPr txBox="1"/>
      </xdr:nvSpPr>
      <xdr:spPr>
        <a:xfrm>
          <a:off x="8561017" y="1017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141151</xdr:rowOff>
    </xdr:from>
    <xdr:to>
      <xdr:col>41</xdr:col>
      <xdr:colOff>101600</xdr:colOff>
      <xdr:row>59</xdr:row>
      <xdr:rowOff>71301</xdr:rowOff>
    </xdr:to>
    <xdr:sp macro="" textlink="">
      <xdr:nvSpPr>
        <xdr:cNvPr id="384" name="楕円 383"/>
        <xdr:cNvSpPr/>
      </xdr:nvSpPr>
      <xdr:spPr>
        <a:xfrm>
          <a:off x="78105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62428</xdr:rowOff>
    </xdr:from>
    <xdr:ext cx="378565" cy="259045"/>
    <xdr:sp macro="" textlink="">
      <xdr:nvSpPr>
        <xdr:cNvPr id="385" name="テキスト ボックス 384"/>
        <xdr:cNvSpPr txBox="1"/>
      </xdr:nvSpPr>
      <xdr:spPr>
        <a:xfrm>
          <a:off x="7672017" y="1017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146050</xdr:rowOff>
    </xdr:from>
    <xdr:to>
      <xdr:col>36</xdr:col>
      <xdr:colOff>165100</xdr:colOff>
      <xdr:row>59</xdr:row>
      <xdr:rowOff>76200</xdr:rowOff>
    </xdr:to>
    <xdr:sp macro="" textlink="">
      <xdr:nvSpPr>
        <xdr:cNvPr id="386" name="楕円 385"/>
        <xdr:cNvSpPr/>
      </xdr:nvSpPr>
      <xdr:spPr>
        <a:xfrm>
          <a:off x="6921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67327</xdr:rowOff>
    </xdr:from>
    <xdr:ext cx="378565" cy="259045"/>
    <xdr:sp macro="" textlink="">
      <xdr:nvSpPr>
        <xdr:cNvPr id="387" name="テキスト ボックス 386"/>
        <xdr:cNvSpPr txBox="1"/>
      </xdr:nvSpPr>
      <xdr:spPr>
        <a:xfrm>
          <a:off x="6783017" y="1018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7" name="テキスト ボックス 40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11" name="直線コネクタ 410"/>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2"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3" name="直線コネクタ 412"/>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4"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5" name="直線コネクタ 414"/>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87899</xdr:rowOff>
    </xdr:from>
    <xdr:to>
      <xdr:col>55</xdr:col>
      <xdr:colOff>0</xdr:colOff>
      <xdr:row>78</xdr:row>
      <xdr:rowOff>104922</xdr:rowOff>
    </xdr:to>
    <xdr:cxnSp macro="">
      <xdr:nvCxnSpPr>
        <xdr:cNvPr id="416" name="直線コネクタ 415"/>
        <xdr:cNvCxnSpPr/>
      </xdr:nvCxnSpPr>
      <xdr:spPr>
        <a:xfrm flipV="1">
          <a:off x="9639300" y="13118099"/>
          <a:ext cx="838200" cy="3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7" name="商工費平均値テキスト"/>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8" name="フローチャート: 判断 417"/>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104922</xdr:rowOff>
    </xdr:from>
    <xdr:to>
      <xdr:col>50</xdr:col>
      <xdr:colOff>114300</xdr:colOff>
      <xdr:row>78</xdr:row>
      <xdr:rowOff>115080</xdr:rowOff>
    </xdr:to>
    <xdr:cxnSp macro="">
      <xdr:nvCxnSpPr>
        <xdr:cNvPr id="419" name="直線コネクタ 418"/>
        <xdr:cNvCxnSpPr/>
      </xdr:nvCxnSpPr>
      <xdr:spPr>
        <a:xfrm flipV="1">
          <a:off x="8750300" y="13478022"/>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20" name="フローチャート: 判断 419"/>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21" name="テキスト ボックス 420"/>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115080</xdr:rowOff>
    </xdr:from>
    <xdr:to>
      <xdr:col>45</xdr:col>
      <xdr:colOff>177800</xdr:colOff>
      <xdr:row>78</xdr:row>
      <xdr:rowOff>115514</xdr:rowOff>
    </xdr:to>
    <xdr:cxnSp macro="">
      <xdr:nvCxnSpPr>
        <xdr:cNvPr id="422" name="直線コネクタ 421"/>
        <xdr:cNvCxnSpPr/>
      </xdr:nvCxnSpPr>
      <xdr:spPr>
        <a:xfrm flipV="1">
          <a:off x="7861300" y="1348818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3" name="フローチャート: 判断 422"/>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4" name="テキスト ボックス 423"/>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109083</xdr:rowOff>
    </xdr:from>
    <xdr:to>
      <xdr:col>41</xdr:col>
      <xdr:colOff>50800</xdr:colOff>
      <xdr:row>78</xdr:row>
      <xdr:rowOff>115514</xdr:rowOff>
    </xdr:to>
    <xdr:cxnSp macro="">
      <xdr:nvCxnSpPr>
        <xdr:cNvPr id="425" name="直線コネクタ 424"/>
        <xdr:cNvCxnSpPr/>
      </xdr:nvCxnSpPr>
      <xdr:spPr>
        <a:xfrm>
          <a:off x="6972300" y="13482183"/>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6" name="フローチャート: 判断 425"/>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7" name="テキスト ボックス 426"/>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8" name="フローチャート: 判断 427"/>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9" name="テキスト ボックス 428"/>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35" name="楕円 434"/>
        <xdr:cNvSpPr/>
      </xdr:nvSpPr>
      <xdr:spPr>
        <a:xfrm>
          <a:off x="10426700" y="13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59976</xdr:rowOff>
    </xdr:from>
    <xdr:ext cx="534377" cy="259045"/>
    <xdr:sp macro="" textlink="">
      <xdr:nvSpPr>
        <xdr:cNvPr id="436" name="商工費該当値テキスト"/>
        <xdr:cNvSpPr txBox="1"/>
      </xdr:nvSpPr>
      <xdr:spPr>
        <a:xfrm>
          <a:off x="10528300" y="129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54122</xdr:rowOff>
    </xdr:from>
    <xdr:to>
      <xdr:col>50</xdr:col>
      <xdr:colOff>165100</xdr:colOff>
      <xdr:row>78</xdr:row>
      <xdr:rowOff>155722</xdr:rowOff>
    </xdr:to>
    <xdr:sp macro="" textlink="">
      <xdr:nvSpPr>
        <xdr:cNvPr id="437" name="楕円 436"/>
        <xdr:cNvSpPr/>
      </xdr:nvSpPr>
      <xdr:spPr>
        <a:xfrm>
          <a:off x="9588500" y="134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146849</xdr:rowOff>
    </xdr:from>
    <xdr:ext cx="534377" cy="259045"/>
    <xdr:sp macro="" textlink="">
      <xdr:nvSpPr>
        <xdr:cNvPr id="438" name="テキスト ボックス 437"/>
        <xdr:cNvSpPr txBox="1"/>
      </xdr:nvSpPr>
      <xdr:spPr>
        <a:xfrm>
          <a:off x="9372111" y="135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64280</xdr:rowOff>
    </xdr:from>
    <xdr:to>
      <xdr:col>46</xdr:col>
      <xdr:colOff>38100</xdr:colOff>
      <xdr:row>78</xdr:row>
      <xdr:rowOff>165880</xdr:rowOff>
    </xdr:to>
    <xdr:sp macro="" textlink="">
      <xdr:nvSpPr>
        <xdr:cNvPr id="439" name="楕円 438"/>
        <xdr:cNvSpPr/>
      </xdr:nvSpPr>
      <xdr:spPr>
        <a:xfrm>
          <a:off x="8699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157007</xdr:rowOff>
    </xdr:from>
    <xdr:ext cx="534377" cy="259045"/>
    <xdr:sp macro="" textlink="">
      <xdr:nvSpPr>
        <xdr:cNvPr id="440" name="テキスト ボックス 439"/>
        <xdr:cNvSpPr txBox="1"/>
      </xdr:nvSpPr>
      <xdr:spPr>
        <a:xfrm>
          <a:off x="8483111" y="135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64714</xdr:rowOff>
    </xdr:from>
    <xdr:to>
      <xdr:col>41</xdr:col>
      <xdr:colOff>101600</xdr:colOff>
      <xdr:row>78</xdr:row>
      <xdr:rowOff>166314</xdr:rowOff>
    </xdr:to>
    <xdr:sp macro="" textlink="">
      <xdr:nvSpPr>
        <xdr:cNvPr id="441" name="楕円 440"/>
        <xdr:cNvSpPr/>
      </xdr:nvSpPr>
      <xdr:spPr>
        <a:xfrm>
          <a:off x="7810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157441</xdr:rowOff>
    </xdr:from>
    <xdr:ext cx="534377" cy="259045"/>
    <xdr:sp macro="" textlink="">
      <xdr:nvSpPr>
        <xdr:cNvPr id="442" name="テキスト ボックス 441"/>
        <xdr:cNvSpPr txBox="1"/>
      </xdr:nvSpPr>
      <xdr:spPr>
        <a:xfrm>
          <a:off x="7594111" y="135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58283</xdr:rowOff>
    </xdr:from>
    <xdr:to>
      <xdr:col>36</xdr:col>
      <xdr:colOff>165100</xdr:colOff>
      <xdr:row>78</xdr:row>
      <xdr:rowOff>159883</xdr:rowOff>
    </xdr:to>
    <xdr:sp macro="" textlink="">
      <xdr:nvSpPr>
        <xdr:cNvPr id="443" name="楕円 442"/>
        <xdr:cNvSpPr/>
      </xdr:nvSpPr>
      <xdr:spPr>
        <a:xfrm>
          <a:off x="6921500" y="13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151010</xdr:rowOff>
    </xdr:from>
    <xdr:ext cx="534377" cy="259045"/>
    <xdr:sp macro="" textlink="">
      <xdr:nvSpPr>
        <xdr:cNvPr id="444" name="テキスト ボックス 443"/>
        <xdr:cNvSpPr txBox="1"/>
      </xdr:nvSpPr>
      <xdr:spPr>
        <a:xfrm>
          <a:off x="6705111" y="135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5" name="テキスト ボックス 45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7" name="テキスト ボックス 45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9" name="テキスト ボックス 45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1" name="テキスト ボックス 46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3" name="テキスト ボックス 46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5" name="テキスト ボックス 46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9" name="直線コネクタ 468"/>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70"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71" name="直線コネクタ 470"/>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2"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3" name="直線コネクタ 472"/>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3054</xdr:rowOff>
    </xdr:from>
    <xdr:to>
      <xdr:col>55</xdr:col>
      <xdr:colOff>0</xdr:colOff>
      <xdr:row>94</xdr:row>
      <xdr:rowOff>22352</xdr:rowOff>
    </xdr:to>
    <xdr:cxnSp macro="">
      <xdr:nvCxnSpPr>
        <xdr:cNvPr id="474" name="直線コネクタ 473"/>
        <xdr:cNvCxnSpPr/>
      </xdr:nvCxnSpPr>
      <xdr:spPr>
        <a:xfrm flipV="1">
          <a:off x="9639300" y="16119354"/>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5" name="土木費平均値テキスト"/>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6" name="フローチャート: 判断 475"/>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166255</xdr:rowOff>
    </xdr:from>
    <xdr:to>
      <xdr:col>50</xdr:col>
      <xdr:colOff>114300</xdr:colOff>
      <xdr:row>94</xdr:row>
      <xdr:rowOff>22352</xdr:rowOff>
    </xdr:to>
    <xdr:cxnSp macro="">
      <xdr:nvCxnSpPr>
        <xdr:cNvPr id="477" name="直線コネクタ 476"/>
        <xdr:cNvCxnSpPr/>
      </xdr:nvCxnSpPr>
      <xdr:spPr>
        <a:xfrm>
          <a:off x="8750300" y="161111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8" name="フローチャート: 判断 477"/>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9" name="テキスト ボックス 478"/>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165303</xdr:rowOff>
    </xdr:from>
    <xdr:to>
      <xdr:col>45</xdr:col>
      <xdr:colOff>177800</xdr:colOff>
      <xdr:row>93</xdr:row>
      <xdr:rowOff>166255</xdr:rowOff>
    </xdr:to>
    <xdr:cxnSp macro="">
      <xdr:nvCxnSpPr>
        <xdr:cNvPr id="480" name="直線コネクタ 479"/>
        <xdr:cNvCxnSpPr/>
      </xdr:nvCxnSpPr>
      <xdr:spPr>
        <a:xfrm>
          <a:off x="7861300" y="1611015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81" name="フローチャート: 判断 480"/>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2" name="テキスト ボックス 481"/>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69786</xdr:rowOff>
    </xdr:from>
    <xdr:to>
      <xdr:col>41</xdr:col>
      <xdr:colOff>50800</xdr:colOff>
      <xdr:row>93</xdr:row>
      <xdr:rowOff>165303</xdr:rowOff>
    </xdr:to>
    <xdr:cxnSp macro="">
      <xdr:nvCxnSpPr>
        <xdr:cNvPr id="483" name="直線コネクタ 482"/>
        <xdr:cNvCxnSpPr/>
      </xdr:nvCxnSpPr>
      <xdr:spPr>
        <a:xfrm>
          <a:off x="6972300" y="16014636"/>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4" name="フローチャート: 判断 483"/>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5" name="テキスト ボックス 484"/>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6" name="フローチャート: 判断 485"/>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7" name="テキスト ボックス 486"/>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123704</xdr:rowOff>
    </xdr:from>
    <xdr:to>
      <xdr:col>55</xdr:col>
      <xdr:colOff>50800</xdr:colOff>
      <xdr:row>94</xdr:row>
      <xdr:rowOff>53854</xdr:rowOff>
    </xdr:to>
    <xdr:sp macro="" textlink="">
      <xdr:nvSpPr>
        <xdr:cNvPr id="493" name="楕円 492"/>
        <xdr:cNvSpPr/>
      </xdr:nvSpPr>
      <xdr:spPr>
        <a:xfrm>
          <a:off x="10426700" y="160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146581</xdr:rowOff>
    </xdr:from>
    <xdr:ext cx="534377" cy="259045"/>
    <xdr:sp macro="" textlink="">
      <xdr:nvSpPr>
        <xdr:cNvPr id="494" name="土木費該当値テキスト"/>
        <xdr:cNvSpPr txBox="1"/>
      </xdr:nvSpPr>
      <xdr:spPr>
        <a:xfrm>
          <a:off x="10528300" y="159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143002</xdr:rowOff>
    </xdr:from>
    <xdr:to>
      <xdr:col>50</xdr:col>
      <xdr:colOff>165100</xdr:colOff>
      <xdr:row>94</xdr:row>
      <xdr:rowOff>73152</xdr:rowOff>
    </xdr:to>
    <xdr:sp macro="" textlink="">
      <xdr:nvSpPr>
        <xdr:cNvPr id="495" name="楕円 494"/>
        <xdr:cNvSpPr/>
      </xdr:nvSpPr>
      <xdr:spPr>
        <a:xfrm>
          <a:off x="9588500" y="160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89679</xdr:rowOff>
    </xdr:from>
    <xdr:ext cx="534377" cy="259045"/>
    <xdr:sp macro="" textlink="">
      <xdr:nvSpPr>
        <xdr:cNvPr id="496" name="テキスト ボックス 495"/>
        <xdr:cNvSpPr txBox="1"/>
      </xdr:nvSpPr>
      <xdr:spPr>
        <a:xfrm>
          <a:off x="9372111" y="158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115455</xdr:rowOff>
    </xdr:from>
    <xdr:to>
      <xdr:col>46</xdr:col>
      <xdr:colOff>38100</xdr:colOff>
      <xdr:row>94</xdr:row>
      <xdr:rowOff>45605</xdr:rowOff>
    </xdr:to>
    <xdr:sp macro="" textlink="">
      <xdr:nvSpPr>
        <xdr:cNvPr id="497" name="楕円 496"/>
        <xdr:cNvSpPr/>
      </xdr:nvSpPr>
      <xdr:spPr>
        <a:xfrm>
          <a:off x="8699500" y="1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62132</xdr:rowOff>
    </xdr:from>
    <xdr:ext cx="534377" cy="259045"/>
    <xdr:sp macro="" textlink="">
      <xdr:nvSpPr>
        <xdr:cNvPr id="498" name="テキスト ボックス 497"/>
        <xdr:cNvSpPr txBox="1"/>
      </xdr:nvSpPr>
      <xdr:spPr>
        <a:xfrm>
          <a:off x="8483111" y="158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114503</xdr:rowOff>
    </xdr:from>
    <xdr:to>
      <xdr:col>41</xdr:col>
      <xdr:colOff>101600</xdr:colOff>
      <xdr:row>94</xdr:row>
      <xdr:rowOff>44653</xdr:rowOff>
    </xdr:to>
    <xdr:sp macro="" textlink="">
      <xdr:nvSpPr>
        <xdr:cNvPr id="499" name="楕円 498"/>
        <xdr:cNvSpPr/>
      </xdr:nvSpPr>
      <xdr:spPr>
        <a:xfrm>
          <a:off x="7810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61180</xdr:rowOff>
    </xdr:from>
    <xdr:ext cx="534377" cy="259045"/>
    <xdr:sp macro="" textlink="">
      <xdr:nvSpPr>
        <xdr:cNvPr id="500" name="テキスト ボックス 499"/>
        <xdr:cNvSpPr txBox="1"/>
      </xdr:nvSpPr>
      <xdr:spPr>
        <a:xfrm>
          <a:off x="7594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18986</xdr:rowOff>
    </xdr:from>
    <xdr:to>
      <xdr:col>36</xdr:col>
      <xdr:colOff>165100</xdr:colOff>
      <xdr:row>93</xdr:row>
      <xdr:rowOff>120586</xdr:rowOff>
    </xdr:to>
    <xdr:sp macro="" textlink="">
      <xdr:nvSpPr>
        <xdr:cNvPr id="501" name="楕円 500"/>
        <xdr:cNvSpPr/>
      </xdr:nvSpPr>
      <xdr:spPr>
        <a:xfrm>
          <a:off x="6921500" y="159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137113</xdr:rowOff>
    </xdr:from>
    <xdr:ext cx="534377" cy="259045"/>
    <xdr:sp macro="" textlink="">
      <xdr:nvSpPr>
        <xdr:cNvPr id="502" name="テキスト ボックス 501"/>
        <xdr:cNvSpPr txBox="1"/>
      </xdr:nvSpPr>
      <xdr:spPr>
        <a:xfrm>
          <a:off x="6705111" y="15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4" name="直線コネクタ 51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5" name="テキスト ボックス 514"/>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6" name="直線コネクタ 51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7" name="テキスト ボックス 51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8" name="直線コネクタ 51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9" name="テキスト ボックス 51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20" name="直線コネクタ 51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1" name="テキスト ボックス 52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2" name="直線コネクタ 52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3" name="テキスト ボックス 52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4" name="直線コネクタ 52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5" name="テキスト ボックス 52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6" name="直線コネクタ 52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7" name="テキスト ボックス 526"/>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8" name="直線コネクタ 52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9" name="テキスト ボックス 52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3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31" name="直線コネクタ 530"/>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2"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3" name="直線コネクタ 532"/>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4"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5" name="直線コネクタ 534"/>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23971</xdr:rowOff>
    </xdr:from>
    <xdr:to>
      <xdr:col>85</xdr:col>
      <xdr:colOff>127000</xdr:colOff>
      <xdr:row>37</xdr:row>
      <xdr:rowOff>7398</xdr:rowOff>
    </xdr:to>
    <xdr:cxnSp macro="">
      <xdr:nvCxnSpPr>
        <xdr:cNvPr id="536" name="直線コネクタ 535"/>
        <xdr:cNvCxnSpPr/>
      </xdr:nvCxnSpPr>
      <xdr:spPr>
        <a:xfrm>
          <a:off x="15481300" y="6196171"/>
          <a:ext cx="8382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7" name="消防費平均値テキスト"/>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8" name="フローチャート: 判断 537"/>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23971</xdr:rowOff>
    </xdr:from>
    <xdr:to>
      <xdr:col>81</xdr:col>
      <xdr:colOff>50800</xdr:colOff>
      <xdr:row>37</xdr:row>
      <xdr:rowOff>53261</xdr:rowOff>
    </xdr:to>
    <xdr:cxnSp macro="">
      <xdr:nvCxnSpPr>
        <xdr:cNvPr id="539" name="直線コネクタ 538"/>
        <xdr:cNvCxnSpPr/>
      </xdr:nvCxnSpPr>
      <xdr:spPr>
        <a:xfrm flipV="1">
          <a:off x="14592300" y="6196171"/>
          <a:ext cx="889000" cy="20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40" name="フローチャート: 判断 539"/>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41" name="テキスト ボックス 540"/>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53261</xdr:rowOff>
    </xdr:from>
    <xdr:to>
      <xdr:col>76</xdr:col>
      <xdr:colOff>114300</xdr:colOff>
      <xdr:row>37</xdr:row>
      <xdr:rowOff>73692</xdr:rowOff>
    </xdr:to>
    <xdr:cxnSp macro="">
      <xdr:nvCxnSpPr>
        <xdr:cNvPr id="542" name="直線コネクタ 541"/>
        <xdr:cNvCxnSpPr/>
      </xdr:nvCxnSpPr>
      <xdr:spPr>
        <a:xfrm flipV="1">
          <a:off x="13703300" y="6396911"/>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3" name="フローチャート: 判断 542"/>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4" name="テキスト ボックス 543"/>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65834</xdr:rowOff>
    </xdr:from>
    <xdr:to>
      <xdr:col>71</xdr:col>
      <xdr:colOff>177800</xdr:colOff>
      <xdr:row>37</xdr:row>
      <xdr:rowOff>73692</xdr:rowOff>
    </xdr:to>
    <xdr:cxnSp macro="">
      <xdr:nvCxnSpPr>
        <xdr:cNvPr id="545" name="直線コネクタ 544"/>
        <xdr:cNvCxnSpPr/>
      </xdr:nvCxnSpPr>
      <xdr:spPr>
        <a:xfrm>
          <a:off x="12814300" y="6409484"/>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6" name="フローチャート: 判断 545"/>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7" name="テキスト ボックス 546"/>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8" name="フローチャート: 判断 547"/>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9" name="テキスト ボックス 548"/>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50" name="テキスト ボックス 54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1" name="テキスト ボックス 55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2" name="テキスト ボックス 55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3" name="テキスト ボックス 55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4" name="テキスト ボックス 55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128048</xdr:rowOff>
    </xdr:from>
    <xdr:to>
      <xdr:col>85</xdr:col>
      <xdr:colOff>177800</xdr:colOff>
      <xdr:row>37</xdr:row>
      <xdr:rowOff>58198</xdr:rowOff>
    </xdr:to>
    <xdr:sp macro="" textlink="">
      <xdr:nvSpPr>
        <xdr:cNvPr id="555" name="楕円 554"/>
        <xdr:cNvSpPr/>
      </xdr:nvSpPr>
      <xdr:spPr>
        <a:xfrm>
          <a:off x="16268700" y="63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106475</xdr:rowOff>
    </xdr:from>
    <xdr:ext cx="534377" cy="259045"/>
    <xdr:sp macro="" textlink="">
      <xdr:nvSpPr>
        <xdr:cNvPr id="556" name="消防費該当値テキスト"/>
        <xdr:cNvSpPr txBox="1"/>
      </xdr:nvSpPr>
      <xdr:spPr>
        <a:xfrm>
          <a:off x="16370300" y="6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144621</xdr:rowOff>
    </xdr:from>
    <xdr:to>
      <xdr:col>81</xdr:col>
      <xdr:colOff>101600</xdr:colOff>
      <xdr:row>36</xdr:row>
      <xdr:rowOff>74771</xdr:rowOff>
    </xdr:to>
    <xdr:sp macro="" textlink="">
      <xdr:nvSpPr>
        <xdr:cNvPr id="557" name="楕円 556"/>
        <xdr:cNvSpPr/>
      </xdr:nvSpPr>
      <xdr:spPr>
        <a:xfrm>
          <a:off x="15430500" y="61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65898</xdr:rowOff>
    </xdr:from>
    <xdr:ext cx="534377" cy="259045"/>
    <xdr:sp macro="" textlink="">
      <xdr:nvSpPr>
        <xdr:cNvPr id="558" name="テキスト ボックス 557"/>
        <xdr:cNvSpPr txBox="1"/>
      </xdr:nvSpPr>
      <xdr:spPr>
        <a:xfrm>
          <a:off x="15214111" y="62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2461</xdr:rowOff>
    </xdr:from>
    <xdr:to>
      <xdr:col>76</xdr:col>
      <xdr:colOff>165100</xdr:colOff>
      <xdr:row>37</xdr:row>
      <xdr:rowOff>104061</xdr:rowOff>
    </xdr:to>
    <xdr:sp macro="" textlink="">
      <xdr:nvSpPr>
        <xdr:cNvPr id="559" name="楕円 558"/>
        <xdr:cNvSpPr/>
      </xdr:nvSpPr>
      <xdr:spPr>
        <a:xfrm>
          <a:off x="14541500" y="63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95188</xdr:rowOff>
    </xdr:from>
    <xdr:ext cx="534377" cy="259045"/>
    <xdr:sp macro="" textlink="">
      <xdr:nvSpPr>
        <xdr:cNvPr id="560" name="テキスト ボックス 559"/>
        <xdr:cNvSpPr txBox="1"/>
      </xdr:nvSpPr>
      <xdr:spPr>
        <a:xfrm>
          <a:off x="14325111" y="64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22892</xdr:rowOff>
    </xdr:from>
    <xdr:to>
      <xdr:col>72</xdr:col>
      <xdr:colOff>38100</xdr:colOff>
      <xdr:row>37</xdr:row>
      <xdr:rowOff>124492</xdr:rowOff>
    </xdr:to>
    <xdr:sp macro="" textlink="">
      <xdr:nvSpPr>
        <xdr:cNvPr id="561" name="楕円 560"/>
        <xdr:cNvSpPr/>
      </xdr:nvSpPr>
      <xdr:spPr>
        <a:xfrm>
          <a:off x="13652500" y="63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115619</xdr:rowOff>
    </xdr:from>
    <xdr:ext cx="534377" cy="259045"/>
    <xdr:sp macro="" textlink="">
      <xdr:nvSpPr>
        <xdr:cNvPr id="562" name="テキスト ボックス 561"/>
        <xdr:cNvSpPr txBox="1"/>
      </xdr:nvSpPr>
      <xdr:spPr>
        <a:xfrm>
          <a:off x="13436111" y="64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15034</xdr:rowOff>
    </xdr:from>
    <xdr:to>
      <xdr:col>67</xdr:col>
      <xdr:colOff>101600</xdr:colOff>
      <xdr:row>37</xdr:row>
      <xdr:rowOff>116634</xdr:rowOff>
    </xdr:to>
    <xdr:sp macro="" textlink="">
      <xdr:nvSpPr>
        <xdr:cNvPr id="563" name="楕円 562"/>
        <xdr:cNvSpPr/>
      </xdr:nvSpPr>
      <xdr:spPr>
        <a:xfrm>
          <a:off x="12763500" y="63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107761</xdr:rowOff>
    </xdr:from>
    <xdr:ext cx="534377" cy="259045"/>
    <xdr:sp macro="" textlink="">
      <xdr:nvSpPr>
        <xdr:cNvPr id="564" name="テキスト ボックス 563"/>
        <xdr:cNvSpPr txBox="1"/>
      </xdr:nvSpPr>
      <xdr:spPr>
        <a:xfrm>
          <a:off x="12547111" y="64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5" name="正方形/長方形 56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6" name="正方形/長方形 56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7" name="正方形/長方形 56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8" name="正方形/長方形 56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9" name="正方形/長方形 56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70" name="正方形/長方形 56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1" name="正方形/長方形 57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2" name="正方形/長方形 57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3" name="テキスト ボックス 57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4" name="直線コネクタ 57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5" name="テキスト ボックス 57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6" name="直線コネクタ 57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7" name="テキスト ボックス 57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8" name="直線コネクタ 57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9" name="テキスト ボックス 57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80" name="直線コネクタ 57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81" name="テキスト ボックス 58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2" name="直線コネクタ 58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3" name="テキスト ボックス 58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7" name="直線コネクタ 586"/>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8"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9" name="直線コネクタ 588"/>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90"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91" name="直線コネクタ 590"/>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61725</xdr:rowOff>
    </xdr:from>
    <xdr:to>
      <xdr:col>85</xdr:col>
      <xdr:colOff>127000</xdr:colOff>
      <xdr:row>53</xdr:row>
      <xdr:rowOff>73475</xdr:rowOff>
    </xdr:to>
    <xdr:cxnSp macro="">
      <xdr:nvCxnSpPr>
        <xdr:cNvPr id="592" name="直線コネクタ 591"/>
        <xdr:cNvCxnSpPr/>
      </xdr:nvCxnSpPr>
      <xdr:spPr>
        <a:xfrm flipV="1">
          <a:off x="15481300" y="8977125"/>
          <a:ext cx="838200" cy="18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3" name="教育費平均値テキスト"/>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4" name="フローチャート: 判断 593"/>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73475</xdr:rowOff>
    </xdr:from>
    <xdr:to>
      <xdr:col>81</xdr:col>
      <xdr:colOff>50800</xdr:colOff>
      <xdr:row>53</xdr:row>
      <xdr:rowOff>82253</xdr:rowOff>
    </xdr:to>
    <xdr:cxnSp macro="">
      <xdr:nvCxnSpPr>
        <xdr:cNvPr id="595" name="直線コネクタ 594"/>
        <xdr:cNvCxnSpPr/>
      </xdr:nvCxnSpPr>
      <xdr:spPr>
        <a:xfrm flipV="1">
          <a:off x="14592300" y="9160325"/>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6" name="フローチャート: 判断 595"/>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7" name="テキスト ボックス 596"/>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82253</xdr:rowOff>
    </xdr:from>
    <xdr:to>
      <xdr:col>76</xdr:col>
      <xdr:colOff>114300</xdr:colOff>
      <xdr:row>53</xdr:row>
      <xdr:rowOff>148524</xdr:rowOff>
    </xdr:to>
    <xdr:cxnSp macro="">
      <xdr:nvCxnSpPr>
        <xdr:cNvPr id="598" name="直線コネクタ 597"/>
        <xdr:cNvCxnSpPr/>
      </xdr:nvCxnSpPr>
      <xdr:spPr>
        <a:xfrm flipV="1">
          <a:off x="13703300" y="9169103"/>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9" name="フローチャート: 判断 598"/>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600" name="テキスト ボックス 599"/>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148524</xdr:rowOff>
    </xdr:from>
    <xdr:to>
      <xdr:col>71</xdr:col>
      <xdr:colOff>177800</xdr:colOff>
      <xdr:row>59</xdr:row>
      <xdr:rowOff>60376</xdr:rowOff>
    </xdr:to>
    <xdr:cxnSp macro="">
      <xdr:nvCxnSpPr>
        <xdr:cNvPr id="601" name="直線コネクタ 600"/>
        <xdr:cNvCxnSpPr/>
      </xdr:nvCxnSpPr>
      <xdr:spPr>
        <a:xfrm flipV="1">
          <a:off x="12814300" y="9235374"/>
          <a:ext cx="889000" cy="9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2" name="フローチャート: 判断 601"/>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75582</xdr:rowOff>
    </xdr:from>
    <xdr:ext cx="534377" cy="259045"/>
    <xdr:sp macro="" textlink="">
      <xdr:nvSpPr>
        <xdr:cNvPr id="603" name="テキスト ボックス 602"/>
        <xdr:cNvSpPr txBox="1"/>
      </xdr:nvSpPr>
      <xdr:spPr>
        <a:xfrm>
          <a:off x="13436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4" name="フローチャート: 判断 603"/>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5" name="テキスト ボックス 604"/>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10925</xdr:rowOff>
    </xdr:from>
    <xdr:to>
      <xdr:col>85</xdr:col>
      <xdr:colOff>177800</xdr:colOff>
      <xdr:row>52</xdr:row>
      <xdr:rowOff>112525</xdr:rowOff>
    </xdr:to>
    <xdr:sp macro="" textlink="">
      <xdr:nvSpPr>
        <xdr:cNvPr id="611" name="楕円 610"/>
        <xdr:cNvSpPr/>
      </xdr:nvSpPr>
      <xdr:spPr>
        <a:xfrm>
          <a:off x="16268700" y="89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160802</xdr:rowOff>
    </xdr:from>
    <xdr:ext cx="534377" cy="259045"/>
    <xdr:sp macro="" textlink="">
      <xdr:nvSpPr>
        <xdr:cNvPr id="612" name="教育費該当値テキスト"/>
        <xdr:cNvSpPr txBox="1"/>
      </xdr:nvSpPr>
      <xdr:spPr>
        <a:xfrm>
          <a:off x="16370300" y="89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22675</xdr:rowOff>
    </xdr:from>
    <xdr:to>
      <xdr:col>81</xdr:col>
      <xdr:colOff>101600</xdr:colOff>
      <xdr:row>53</xdr:row>
      <xdr:rowOff>124275</xdr:rowOff>
    </xdr:to>
    <xdr:sp macro="" textlink="">
      <xdr:nvSpPr>
        <xdr:cNvPr id="613" name="楕円 612"/>
        <xdr:cNvSpPr/>
      </xdr:nvSpPr>
      <xdr:spPr>
        <a:xfrm>
          <a:off x="15430500" y="91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115402</xdr:rowOff>
    </xdr:from>
    <xdr:ext cx="534377" cy="259045"/>
    <xdr:sp macro="" textlink="">
      <xdr:nvSpPr>
        <xdr:cNvPr id="614" name="テキスト ボックス 613"/>
        <xdr:cNvSpPr txBox="1"/>
      </xdr:nvSpPr>
      <xdr:spPr>
        <a:xfrm>
          <a:off x="15214111" y="92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31453</xdr:rowOff>
    </xdr:from>
    <xdr:to>
      <xdr:col>76</xdr:col>
      <xdr:colOff>165100</xdr:colOff>
      <xdr:row>53</xdr:row>
      <xdr:rowOff>133053</xdr:rowOff>
    </xdr:to>
    <xdr:sp macro="" textlink="">
      <xdr:nvSpPr>
        <xdr:cNvPr id="615" name="楕円 614"/>
        <xdr:cNvSpPr/>
      </xdr:nvSpPr>
      <xdr:spPr>
        <a:xfrm>
          <a:off x="14541500" y="91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124180</xdr:rowOff>
    </xdr:from>
    <xdr:ext cx="534377" cy="259045"/>
    <xdr:sp macro="" textlink="">
      <xdr:nvSpPr>
        <xdr:cNvPr id="616" name="テキスト ボックス 615"/>
        <xdr:cNvSpPr txBox="1"/>
      </xdr:nvSpPr>
      <xdr:spPr>
        <a:xfrm>
          <a:off x="14325111" y="92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97724</xdr:rowOff>
    </xdr:from>
    <xdr:to>
      <xdr:col>72</xdr:col>
      <xdr:colOff>38100</xdr:colOff>
      <xdr:row>54</xdr:row>
      <xdr:rowOff>27874</xdr:rowOff>
    </xdr:to>
    <xdr:sp macro="" textlink="">
      <xdr:nvSpPr>
        <xdr:cNvPr id="617" name="楕円 616"/>
        <xdr:cNvSpPr/>
      </xdr:nvSpPr>
      <xdr:spPr>
        <a:xfrm>
          <a:off x="13652500" y="91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19001</xdr:rowOff>
    </xdr:from>
    <xdr:ext cx="534377" cy="259045"/>
    <xdr:sp macro="" textlink="">
      <xdr:nvSpPr>
        <xdr:cNvPr id="618" name="テキスト ボックス 617"/>
        <xdr:cNvSpPr txBox="1"/>
      </xdr:nvSpPr>
      <xdr:spPr>
        <a:xfrm>
          <a:off x="13436111" y="9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9576</xdr:rowOff>
    </xdr:from>
    <xdr:to>
      <xdr:col>67</xdr:col>
      <xdr:colOff>101600</xdr:colOff>
      <xdr:row>59</xdr:row>
      <xdr:rowOff>111176</xdr:rowOff>
    </xdr:to>
    <xdr:sp macro="" textlink="">
      <xdr:nvSpPr>
        <xdr:cNvPr id="619" name="楕円 618"/>
        <xdr:cNvSpPr/>
      </xdr:nvSpPr>
      <xdr:spPr>
        <a:xfrm>
          <a:off x="127635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102303</xdr:rowOff>
    </xdr:from>
    <xdr:ext cx="534377" cy="259045"/>
    <xdr:sp macro="" textlink="">
      <xdr:nvSpPr>
        <xdr:cNvPr id="620" name="テキスト ボックス 619"/>
        <xdr:cNvSpPr txBox="1"/>
      </xdr:nvSpPr>
      <xdr:spPr>
        <a:xfrm>
          <a:off x="12547111" y="102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145986</xdr:rowOff>
    </xdr:from>
    <xdr:to>
      <xdr:col>85</xdr:col>
      <xdr:colOff>127000</xdr:colOff>
      <xdr:row>79</xdr:row>
      <xdr:rowOff>44450</xdr:rowOff>
    </xdr:to>
    <xdr:cxnSp macro="">
      <xdr:nvCxnSpPr>
        <xdr:cNvPr id="649" name="直線コネクタ 648"/>
        <xdr:cNvCxnSpPr/>
      </xdr:nvCxnSpPr>
      <xdr:spPr>
        <a:xfrm flipV="1">
          <a:off x="15481300" y="13519086"/>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50" name="災害復旧費平均値テキスト"/>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2" name="直線コネクタ 65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4" name="テキスト ボックス 653"/>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5" name="直線コネクタ 65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8" name="直線コネクタ 65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95186</xdr:rowOff>
    </xdr:from>
    <xdr:to>
      <xdr:col>85</xdr:col>
      <xdr:colOff>177800</xdr:colOff>
      <xdr:row>79</xdr:row>
      <xdr:rowOff>25336</xdr:rowOff>
    </xdr:to>
    <xdr:sp macro="" textlink="">
      <xdr:nvSpPr>
        <xdr:cNvPr id="668" name="楕円 667"/>
        <xdr:cNvSpPr/>
      </xdr:nvSpPr>
      <xdr:spPr>
        <a:xfrm>
          <a:off x="162687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10113</xdr:rowOff>
    </xdr:from>
    <xdr:ext cx="378565" cy="259045"/>
    <xdr:sp macro="" textlink="">
      <xdr:nvSpPr>
        <xdr:cNvPr id="669" name="災害復旧費該当値テキスト"/>
        <xdr:cNvSpPr txBox="1"/>
      </xdr:nvSpPr>
      <xdr:spPr>
        <a:xfrm>
          <a:off x="16370300" y="13383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70" name="楕円 66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1" name="テキスト ボックス 67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2" name="楕円 67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3" name="テキスト ボックス 67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4" name="楕円 67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5" name="テキスト ボックス 67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6" name="楕円 67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7" name="テキスト ボックス 67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26250</xdr:rowOff>
    </xdr:from>
    <xdr:to>
      <xdr:col>85</xdr:col>
      <xdr:colOff>127000</xdr:colOff>
      <xdr:row>95</xdr:row>
      <xdr:rowOff>26967</xdr:rowOff>
    </xdr:to>
    <xdr:cxnSp macro="">
      <xdr:nvCxnSpPr>
        <xdr:cNvPr id="709" name="直線コネクタ 708"/>
        <xdr:cNvCxnSpPr/>
      </xdr:nvCxnSpPr>
      <xdr:spPr>
        <a:xfrm>
          <a:off x="15481300" y="16314000"/>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26250</xdr:rowOff>
    </xdr:from>
    <xdr:to>
      <xdr:col>81</xdr:col>
      <xdr:colOff>50800</xdr:colOff>
      <xdr:row>95</xdr:row>
      <xdr:rowOff>86109</xdr:rowOff>
    </xdr:to>
    <xdr:cxnSp macro="">
      <xdr:nvCxnSpPr>
        <xdr:cNvPr id="712" name="直線コネクタ 711"/>
        <xdr:cNvCxnSpPr/>
      </xdr:nvCxnSpPr>
      <xdr:spPr>
        <a:xfrm flipV="1">
          <a:off x="14592300" y="16314000"/>
          <a:ext cx="889000" cy="5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86109</xdr:rowOff>
    </xdr:from>
    <xdr:to>
      <xdr:col>76</xdr:col>
      <xdr:colOff>114300</xdr:colOff>
      <xdr:row>95</xdr:row>
      <xdr:rowOff>157465</xdr:rowOff>
    </xdr:to>
    <xdr:cxnSp macro="">
      <xdr:nvCxnSpPr>
        <xdr:cNvPr id="715" name="直線コネクタ 714"/>
        <xdr:cNvCxnSpPr/>
      </xdr:nvCxnSpPr>
      <xdr:spPr>
        <a:xfrm flipV="1">
          <a:off x="13703300" y="16373859"/>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49436</xdr:rowOff>
    </xdr:from>
    <xdr:to>
      <xdr:col>71</xdr:col>
      <xdr:colOff>177800</xdr:colOff>
      <xdr:row>95</xdr:row>
      <xdr:rowOff>157465</xdr:rowOff>
    </xdr:to>
    <xdr:cxnSp macro="">
      <xdr:nvCxnSpPr>
        <xdr:cNvPr id="718" name="直線コネクタ 717"/>
        <xdr:cNvCxnSpPr/>
      </xdr:nvCxnSpPr>
      <xdr:spPr>
        <a:xfrm>
          <a:off x="12814300" y="16337186"/>
          <a:ext cx="8890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147617</xdr:rowOff>
    </xdr:from>
    <xdr:to>
      <xdr:col>85</xdr:col>
      <xdr:colOff>177800</xdr:colOff>
      <xdr:row>95</xdr:row>
      <xdr:rowOff>77767</xdr:rowOff>
    </xdr:to>
    <xdr:sp macro="" textlink="">
      <xdr:nvSpPr>
        <xdr:cNvPr id="728" name="楕円 727"/>
        <xdr:cNvSpPr/>
      </xdr:nvSpPr>
      <xdr:spPr>
        <a:xfrm>
          <a:off x="16268700" y="162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126044</xdr:rowOff>
    </xdr:from>
    <xdr:ext cx="534377" cy="259045"/>
    <xdr:sp macro="" textlink="">
      <xdr:nvSpPr>
        <xdr:cNvPr id="729" name="公債費該当値テキスト"/>
        <xdr:cNvSpPr txBox="1"/>
      </xdr:nvSpPr>
      <xdr:spPr>
        <a:xfrm>
          <a:off x="16370300" y="1624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146900</xdr:rowOff>
    </xdr:from>
    <xdr:to>
      <xdr:col>81</xdr:col>
      <xdr:colOff>101600</xdr:colOff>
      <xdr:row>95</xdr:row>
      <xdr:rowOff>77050</xdr:rowOff>
    </xdr:to>
    <xdr:sp macro="" textlink="">
      <xdr:nvSpPr>
        <xdr:cNvPr id="730" name="楕円 729"/>
        <xdr:cNvSpPr/>
      </xdr:nvSpPr>
      <xdr:spPr>
        <a:xfrm>
          <a:off x="15430500" y="162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68177</xdr:rowOff>
    </xdr:from>
    <xdr:ext cx="534377" cy="259045"/>
    <xdr:sp macro="" textlink="">
      <xdr:nvSpPr>
        <xdr:cNvPr id="731" name="テキスト ボックス 730"/>
        <xdr:cNvSpPr txBox="1"/>
      </xdr:nvSpPr>
      <xdr:spPr>
        <a:xfrm>
          <a:off x="15214111" y="163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35309</xdr:rowOff>
    </xdr:from>
    <xdr:to>
      <xdr:col>76</xdr:col>
      <xdr:colOff>165100</xdr:colOff>
      <xdr:row>95</xdr:row>
      <xdr:rowOff>136909</xdr:rowOff>
    </xdr:to>
    <xdr:sp macro="" textlink="">
      <xdr:nvSpPr>
        <xdr:cNvPr id="732" name="楕円 731"/>
        <xdr:cNvSpPr/>
      </xdr:nvSpPr>
      <xdr:spPr>
        <a:xfrm>
          <a:off x="14541500" y="163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128036</xdr:rowOff>
    </xdr:from>
    <xdr:ext cx="534377" cy="259045"/>
    <xdr:sp macro="" textlink="">
      <xdr:nvSpPr>
        <xdr:cNvPr id="733" name="テキスト ボックス 732"/>
        <xdr:cNvSpPr txBox="1"/>
      </xdr:nvSpPr>
      <xdr:spPr>
        <a:xfrm>
          <a:off x="14325111" y="164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106665</xdr:rowOff>
    </xdr:from>
    <xdr:to>
      <xdr:col>72</xdr:col>
      <xdr:colOff>38100</xdr:colOff>
      <xdr:row>96</xdr:row>
      <xdr:rowOff>36815</xdr:rowOff>
    </xdr:to>
    <xdr:sp macro="" textlink="">
      <xdr:nvSpPr>
        <xdr:cNvPr id="734" name="楕円 733"/>
        <xdr:cNvSpPr/>
      </xdr:nvSpPr>
      <xdr:spPr>
        <a:xfrm>
          <a:off x="13652500" y="163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27942</xdr:rowOff>
    </xdr:from>
    <xdr:ext cx="534377" cy="259045"/>
    <xdr:sp macro="" textlink="">
      <xdr:nvSpPr>
        <xdr:cNvPr id="735" name="テキスト ボックス 734"/>
        <xdr:cNvSpPr txBox="1"/>
      </xdr:nvSpPr>
      <xdr:spPr>
        <a:xfrm>
          <a:off x="13436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170086</xdr:rowOff>
    </xdr:from>
    <xdr:to>
      <xdr:col>67</xdr:col>
      <xdr:colOff>101600</xdr:colOff>
      <xdr:row>95</xdr:row>
      <xdr:rowOff>100236</xdr:rowOff>
    </xdr:to>
    <xdr:sp macro="" textlink="">
      <xdr:nvSpPr>
        <xdr:cNvPr id="736" name="楕円 735"/>
        <xdr:cNvSpPr/>
      </xdr:nvSpPr>
      <xdr:spPr>
        <a:xfrm>
          <a:off x="12763500" y="162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91363</xdr:rowOff>
    </xdr:from>
    <xdr:ext cx="534377" cy="259045"/>
    <xdr:sp macro="" textlink="">
      <xdr:nvSpPr>
        <xdr:cNvPr id="737" name="テキスト ボックス 736"/>
        <xdr:cNvSpPr txBox="1"/>
      </xdr:nvSpPr>
      <xdr:spPr>
        <a:xfrm>
          <a:off x="12547111" y="163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63881</xdr:rowOff>
    </xdr:from>
    <xdr:to>
      <xdr:col>116</xdr:col>
      <xdr:colOff>63500</xdr:colOff>
      <xdr:row>36</xdr:row>
      <xdr:rowOff>85344</xdr:rowOff>
    </xdr:to>
    <xdr:cxnSp macro="">
      <xdr:nvCxnSpPr>
        <xdr:cNvPr id="766" name="直線コネクタ 765"/>
        <xdr:cNvCxnSpPr/>
      </xdr:nvCxnSpPr>
      <xdr:spPr>
        <a:xfrm flipV="1">
          <a:off x="21323300" y="6236081"/>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67" name="諸支出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48514</xdr:rowOff>
    </xdr:from>
    <xdr:to>
      <xdr:col>111</xdr:col>
      <xdr:colOff>177800</xdr:colOff>
      <xdr:row>36</xdr:row>
      <xdr:rowOff>85344</xdr:rowOff>
    </xdr:to>
    <xdr:cxnSp macro="">
      <xdr:nvCxnSpPr>
        <xdr:cNvPr id="769" name="直線コネクタ 768"/>
        <xdr:cNvCxnSpPr/>
      </xdr:nvCxnSpPr>
      <xdr:spPr>
        <a:xfrm>
          <a:off x="20434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71" name="テキスト ボックス 770"/>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17907</xdr:rowOff>
    </xdr:from>
    <xdr:to>
      <xdr:col>107</xdr:col>
      <xdr:colOff>50800</xdr:colOff>
      <xdr:row>36</xdr:row>
      <xdr:rowOff>48514</xdr:rowOff>
    </xdr:to>
    <xdr:cxnSp macro="">
      <xdr:nvCxnSpPr>
        <xdr:cNvPr id="772" name="直線コネクタ 771"/>
        <xdr:cNvCxnSpPr/>
      </xdr:nvCxnSpPr>
      <xdr:spPr>
        <a:xfrm>
          <a:off x="19545300" y="619010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151401</xdr:rowOff>
    </xdr:from>
    <xdr:ext cx="469744" cy="259045"/>
    <xdr:sp macro="" textlink="">
      <xdr:nvSpPr>
        <xdr:cNvPr id="774" name="テキスト ボックス 773"/>
        <xdr:cNvSpPr txBox="1"/>
      </xdr:nvSpPr>
      <xdr:spPr>
        <a:xfrm>
          <a:off x="20199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162560</xdr:rowOff>
    </xdr:from>
    <xdr:to>
      <xdr:col>102</xdr:col>
      <xdr:colOff>114300</xdr:colOff>
      <xdr:row>36</xdr:row>
      <xdr:rowOff>17907</xdr:rowOff>
    </xdr:to>
    <xdr:cxnSp macro="">
      <xdr:nvCxnSpPr>
        <xdr:cNvPr id="775" name="直線コネクタ 774"/>
        <xdr:cNvCxnSpPr/>
      </xdr:nvCxnSpPr>
      <xdr:spPr>
        <a:xfrm>
          <a:off x="18656300" y="616331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122699</xdr:rowOff>
    </xdr:from>
    <xdr:ext cx="469744" cy="259045"/>
    <xdr:sp macro="" textlink="">
      <xdr:nvSpPr>
        <xdr:cNvPr id="777" name="テキスト ボックス 776"/>
        <xdr:cNvSpPr txBox="1"/>
      </xdr:nvSpPr>
      <xdr:spPr>
        <a:xfrm>
          <a:off x="19310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9" name="テキスト ボックス 778"/>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13081</xdr:rowOff>
    </xdr:from>
    <xdr:to>
      <xdr:col>116</xdr:col>
      <xdr:colOff>114300</xdr:colOff>
      <xdr:row>36</xdr:row>
      <xdr:rowOff>114681</xdr:rowOff>
    </xdr:to>
    <xdr:sp macro="" textlink="">
      <xdr:nvSpPr>
        <xdr:cNvPr id="785" name="楕円 784"/>
        <xdr:cNvSpPr/>
      </xdr:nvSpPr>
      <xdr:spPr>
        <a:xfrm>
          <a:off x="221107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35958</xdr:rowOff>
    </xdr:from>
    <xdr:ext cx="469744" cy="259045"/>
    <xdr:sp macro="" textlink="">
      <xdr:nvSpPr>
        <xdr:cNvPr id="786" name="諸支出金該当値テキスト"/>
        <xdr:cNvSpPr txBox="1"/>
      </xdr:nvSpPr>
      <xdr:spPr>
        <a:xfrm>
          <a:off x="22212300"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787" name="楕円 786"/>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152671</xdr:rowOff>
    </xdr:from>
    <xdr:ext cx="469744" cy="259045"/>
    <xdr:sp macro="" textlink="">
      <xdr:nvSpPr>
        <xdr:cNvPr id="788" name="テキスト ボックス 787"/>
        <xdr:cNvSpPr txBox="1"/>
      </xdr:nvSpPr>
      <xdr:spPr>
        <a:xfrm>
          <a:off x="21088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169164</xdr:rowOff>
    </xdr:from>
    <xdr:to>
      <xdr:col>107</xdr:col>
      <xdr:colOff>101600</xdr:colOff>
      <xdr:row>36</xdr:row>
      <xdr:rowOff>99314</xdr:rowOff>
    </xdr:to>
    <xdr:sp macro="" textlink="">
      <xdr:nvSpPr>
        <xdr:cNvPr id="789" name="楕円 788"/>
        <xdr:cNvSpPr/>
      </xdr:nvSpPr>
      <xdr:spPr>
        <a:xfrm>
          <a:off x="20383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115841</xdr:rowOff>
    </xdr:from>
    <xdr:ext cx="469744" cy="259045"/>
    <xdr:sp macro="" textlink="">
      <xdr:nvSpPr>
        <xdr:cNvPr id="790" name="テキスト ボックス 789"/>
        <xdr:cNvSpPr txBox="1"/>
      </xdr:nvSpPr>
      <xdr:spPr>
        <a:xfrm>
          <a:off x="20199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138557</xdr:rowOff>
    </xdr:from>
    <xdr:to>
      <xdr:col>102</xdr:col>
      <xdr:colOff>165100</xdr:colOff>
      <xdr:row>36</xdr:row>
      <xdr:rowOff>68707</xdr:rowOff>
    </xdr:to>
    <xdr:sp macro="" textlink="">
      <xdr:nvSpPr>
        <xdr:cNvPr id="791" name="楕円 790"/>
        <xdr:cNvSpPr/>
      </xdr:nvSpPr>
      <xdr:spPr>
        <a:xfrm>
          <a:off x="19494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85234</xdr:rowOff>
    </xdr:from>
    <xdr:ext cx="469744" cy="259045"/>
    <xdr:sp macro="" textlink="">
      <xdr:nvSpPr>
        <xdr:cNvPr id="792" name="テキスト ボックス 791"/>
        <xdr:cNvSpPr txBox="1"/>
      </xdr:nvSpPr>
      <xdr:spPr>
        <a:xfrm>
          <a:off x="19310428" y="5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111760</xdr:rowOff>
    </xdr:from>
    <xdr:to>
      <xdr:col>98</xdr:col>
      <xdr:colOff>38100</xdr:colOff>
      <xdr:row>36</xdr:row>
      <xdr:rowOff>41910</xdr:rowOff>
    </xdr:to>
    <xdr:sp macro="" textlink="">
      <xdr:nvSpPr>
        <xdr:cNvPr id="793" name="楕円 792"/>
        <xdr:cNvSpPr/>
      </xdr:nvSpPr>
      <xdr:spPr>
        <a:xfrm>
          <a:off x="18605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58437</xdr:rowOff>
    </xdr:from>
    <xdr:ext cx="469744" cy="259045"/>
    <xdr:sp macro="" textlink="">
      <xdr:nvSpPr>
        <xdr:cNvPr id="794" name="テキスト ボックス 793"/>
        <xdr:cNvSpPr txBox="1"/>
      </xdr:nvSpPr>
      <xdr:spPr>
        <a:xfrm>
          <a:off x="18421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none">
              <a:latin typeface="ＭＳ Ｐゴシック" panose="020B0600070205080204" pitchFamily="50" charset="-128"/>
              <a:ea typeface="ＭＳ Ｐゴシック" panose="020B0600070205080204" pitchFamily="50" charset="-128"/>
            </a:rPr>
            <a:t>歳出決算総額は、住民一人当たり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630,140</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（歳出総額</a:t>
          </a:r>
          <a:r>
            <a:rPr kumimoji="1" lang="en-US" altLang="ja-JP" sz="1000" u="none">
              <a:latin typeface="ＭＳ Ｐゴシック" panose="020B0600070205080204" pitchFamily="50" charset="-128"/>
              <a:ea typeface="ＭＳ Ｐゴシック" panose="020B0600070205080204" pitchFamily="50" charset="-128"/>
            </a:rPr>
            <a:t>÷</a:t>
          </a:r>
          <a:r>
            <a:rPr kumimoji="1" lang="is-IS" altLang="ja-JP" sz="1000" u="none">
              <a:solidFill>
                <a:schemeClr val="tx1"/>
              </a:solidFill>
              <a:latin typeface="ＭＳ Ｐゴシック" panose="020B0600070205080204" pitchFamily="50" charset="-128"/>
              <a:ea typeface="ＭＳ Ｐゴシック" panose="020B0600070205080204" pitchFamily="50" charset="-128"/>
            </a:rPr>
            <a:t>R</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3</a:t>
          </a:r>
          <a:r>
            <a:rPr kumimoji="1" lang="is-IS" altLang="ja-JP" sz="1000" u="none">
              <a:latin typeface="ＭＳ Ｐゴシック" panose="020B0600070205080204" pitchFamily="50" charset="-128"/>
              <a:ea typeface="ＭＳ Ｐゴシック" panose="020B0600070205080204" pitchFamily="50" charset="-128"/>
            </a:rPr>
            <a:t>.1.1</a:t>
          </a:r>
          <a:r>
            <a:rPr kumimoji="1" lang="ja-JP" altLang="en-US" sz="1000" u="none">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時点の人口）となっています。各経費の住民一人当たりコストは、概ね類似団体平均よりも低く なっています。</a:t>
          </a:r>
          <a:endParaRPr kumimoji="1" lang="en-US" altLang="ja-JP" sz="1000" u="none">
            <a:latin typeface="ＭＳ Ｐゴシック" panose="020B0600070205080204" pitchFamily="50" charset="-128"/>
            <a:ea typeface="ＭＳ Ｐゴシック" panose="020B0600070205080204" pitchFamily="50" charset="-128"/>
          </a:endParaRPr>
        </a:p>
        <a:p>
          <a:r>
            <a:rPr kumimoji="1" lang="ja-JP" altLang="en-US" sz="1000" u="none">
              <a:latin typeface="ＭＳ Ｐゴシック" panose="020B0600070205080204" pitchFamily="50" charset="-128"/>
              <a:ea typeface="ＭＳ Ｐゴシック" panose="020B0600070205080204" pitchFamily="50" charset="-128"/>
            </a:rPr>
            <a:t>　総務費は、住民一人当たり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129,255</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となっており、前年度から大きく増加しました。主な要因は</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、特別定額給付金の給付などによるものです。なお、全国的に大幅に増加しており、類似団体と同様の水準となっています。</a:t>
          </a:r>
        </a:p>
        <a:p>
          <a:r>
            <a:rPr kumimoji="1" lang="ja-JP" altLang="en-US" sz="1000" u="none">
              <a:latin typeface="ＭＳ Ｐゴシック" panose="020B0600070205080204" pitchFamily="50" charset="-128"/>
              <a:ea typeface="ＭＳ Ｐゴシック" panose="020B0600070205080204" pitchFamily="50" charset="-128"/>
            </a:rPr>
            <a:t>　民生費は、住民一人当たり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181,937</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となっており、前年度から増加しました。主な要因は、</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幼保無償化通年化に伴う施設型給付費の増や、子育て・ひとり親世帯臨時特別給付金の給付などによるものです。</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u="none">
              <a:solidFill>
                <a:srgbClr val="FF0000"/>
              </a:solidFill>
              <a:latin typeface="ＭＳ Ｐゴシック" panose="020B0600070205080204" pitchFamily="50" charset="-128"/>
              <a:ea typeface="ＭＳ Ｐゴシック" panose="020B0600070205080204" pitchFamily="50" charset="-128"/>
            </a:rPr>
            <a:t>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衛生費は、住民一人当たり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31,075</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円となっとおり、前年度から増加しました。主な要因は、新型コロナウイルス感染症対策事業費の増などによるものです。</a:t>
          </a:r>
        </a:p>
        <a:p>
          <a:r>
            <a:rPr kumimoji="1" lang="ja-JP" altLang="en-US" sz="1000" u="none">
              <a:latin typeface="ＭＳ Ｐゴシック" panose="020B0600070205080204" pitchFamily="50" charset="-128"/>
              <a:ea typeface="ＭＳ Ｐゴシック" panose="020B0600070205080204" pitchFamily="50" charset="-128"/>
            </a:rPr>
            <a:t>　商工費は、住民一人当たり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61,798</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となっており、前年度から大きく増加しました。主な要因は、</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新型コロナウイルス感染症対策にかかる中小企業制度融資事業における預託金の増などによるものです。</a:t>
          </a:r>
        </a:p>
        <a:p>
          <a:r>
            <a:rPr kumimoji="1" lang="ja-JP" altLang="en-US" sz="1000" u="none">
              <a:latin typeface="ＭＳ Ｐゴシック" panose="020B0600070205080204" pitchFamily="50" charset="-128"/>
              <a:ea typeface="ＭＳ Ｐゴシック" panose="020B0600070205080204" pitchFamily="50" charset="-128"/>
            </a:rPr>
            <a:t>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88,411</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円となっており、前年度から増加しました。主な要因は、ＧＩＧＡスクール構想の実施に伴う教育用コンピューター整備費等の増などによるものです。</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u="none">
              <a:solidFill>
                <a:srgbClr val="002060"/>
              </a:solidFill>
              <a:latin typeface="ＭＳ Ｐゴシック" panose="020B0600070205080204" pitchFamily="50" charset="-128"/>
              <a:ea typeface="ＭＳ Ｐゴシック" panose="020B0600070205080204" pitchFamily="50" charset="-128"/>
            </a:rPr>
            <a:t>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消防費は、住民一人当たり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11,326</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円となっており、前年度から減少しました。主な要因は、災害救助基金積立金の減などによるものです。</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u="none">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年度は、「歳入歳出差引」が増加したことに加え、財政調整基金の積立額が大きかったことから、「実質単年度収支」が黒字となりました。</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年度は、「歳入歳出差引」が減少したことにより、「実質収支額」が減少、また、財政調整基金の取崩額が大きかったことから、「実質単年度収支」が再び赤字となりました。令和元年度は、「歳入歳出差引」は増加したものの、財政調整基金の取崩額が非常に大きかったことから、「実質単年度収支」は赤字のままとなっています。</a:t>
          </a:r>
          <a:r>
            <a:rPr kumimoji="1" lang="ja-JP" altLang="en-US" sz="800" u="none">
              <a:solidFill>
                <a:schemeClr val="tx1"/>
              </a:solidFill>
              <a:effectLst/>
              <a:latin typeface="ＭＳ ゴシック" panose="020B0609070205080204" pitchFamily="49" charset="-128"/>
              <a:ea typeface="ＭＳ ゴシック" panose="020B0609070205080204" pitchFamily="49" charset="-128"/>
              <a:cs typeface="+mn-cs"/>
            </a:rPr>
            <a:t>令和２年度は、「歳入歳出差引」が減少したものの、財政調整基金の取崩額が少なかったため、「実質単年度収支」が減少しましたが、赤字が続いています。</a:t>
          </a:r>
          <a:endParaRPr lang="ja-JP" altLang="ja-JP" sz="800" u="none">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　なお、財政調整基金については、毎年度、決算剰余金の</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の積立てに加え、近年、効率的・効果的な執行により捻出した財源を一旦積み立て、翌年度の財源として活用（財源の年度間調整</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）しており、これに伴う各年度の積立額と取崩額の変動が実質単年度収支に大きな影響を与えています。</a:t>
          </a:r>
          <a:endParaRPr lang="ja-JP" altLang="ja-JP" sz="800" u="none">
            <a:effectLst/>
            <a:latin typeface="ＭＳ ゴシック" panose="020B0609070205080204" pitchFamily="49" charset="-128"/>
            <a:ea typeface="ＭＳ ゴシック" panose="020B0609070205080204" pitchFamily="49" charset="-128"/>
          </a:endParaRPr>
        </a:p>
        <a:p>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財源の年度間調整を除いた場合、表中の基金残高は、</a:t>
          </a:r>
          <a:endParaRPr lang="ja-JP" altLang="ja-JP" sz="800" u="none">
            <a:effectLst/>
            <a:latin typeface="ＭＳ ゴシック" panose="020B0609070205080204" pitchFamily="49" charset="-128"/>
            <a:ea typeface="ＭＳ ゴシック" panose="020B0609070205080204" pitchFamily="49" charset="-128"/>
          </a:endParaRPr>
        </a:p>
        <a:p>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0.79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u="none">
              <a:solidFill>
                <a:schemeClr val="tx1"/>
              </a:solidFill>
              <a:effectLst/>
              <a:latin typeface="ＭＳ ゴシック" panose="020B0609070205080204" pitchFamily="49" charset="-128"/>
              <a:ea typeface="ＭＳ ゴシック" panose="020B0609070205080204" pitchFamily="49" charset="-128"/>
              <a:cs typeface="+mn-cs"/>
            </a:rPr>
            <a:t>R02</a:t>
          </a:r>
          <a:r>
            <a:rPr kumimoji="1" lang="ja-JP" altLang="en-US" sz="80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u="none">
              <a:solidFill>
                <a:schemeClr val="tx1"/>
              </a:solidFill>
              <a:effectLst/>
              <a:latin typeface="ＭＳ ゴシック" panose="020B0609070205080204" pitchFamily="49" charset="-128"/>
              <a:ea typeface="ＭＳ ゴシック" panose="020B0609070205080204" pitchFamily="49" charset="-128"/>
              <a:cs typeface="+mn-cs"/>
            </a:rPr>
            <a:t>0.62</a:t>
          </a:r>
          <a:r>
            <a:rPr kumimoji="1" lang="ja-JP" altLang="en-US" sz="80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u="none">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なります。</a:t>
          </a:r>
          <a:endParaRPr lang="ja-JP" altLang="ja-JP" sz="800" u="none">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u="none">
              <a:latin typeface="ＭＳ ゴシック" pitchFamily="49" charset="-128"/>
              <a:ea typeface="ＭＳ ゴシック" pitchFamily="49" charset="-128"/>
            </a:rPr>
            <a:t>令和２年度は、引き続き全会計が黒字会計のため、連結実質赤字比率は発生していません。</a:t>
          </a:r>
        </a:p>
        <a:p>
          <a:r>
            <a:rPr kumimoji="1" lang="ja-JP" altLang="en-US" sz="1100" u="none">
              <a:latin typeface="ＭＳ ゴシック" pitchFamily="49" charset="-128"/>
              <a:ea typeface="ＭＳ ゴシック" pitchFamily="49" charset="-128"/>
            </a:rPr>
            <a:t>　</a:t>
          </a:r>
          <a:r>
            <a:rPr kumimoji="1" lang="ja-JP" altLang="en-US" sz="1100" u="none">
              <a:solidFill>
                <a:schemeClr val="tx1"/>
              </a:solidFill>
              <a:latin typeface="ＭＳ ゴシック" pitchFamily="49" charset="-128"/>
              <a:ea typeface="ＭＳ ゴシック" pitchFamily="49" charset="-128"/>
            </a:rPr>
            <a:t>国民健康保険事業費会計や介護保険事業費会計において、新型コロナウイルス感染症拡大の影響による給付費の減などによる歳入歳出差引の増などがあったものの、自動車事業会計や左記表のその他会計に含まれる高速鉄道事業会計において、新型コロナウイルス感染症の影響に伴う乗車料収入の減などに伴う実質収支額の減などがあったことにより、標準財政規模比の全体の黒字額は前年度とほぼ横ばいとなっています。</a:t>
          </a:r>
          <a:r>
            <a:rPr kumimoji="1" lang="ja-JP" altLang="en-US" sz="1100" u="none">
              <a:latin typeface="ＭＳ ゴシック" pitchFamily="49" charset="-128"/>
              <a:ea typeface="ＭＳ ゴシック" pitchFamily="49" charset="-128"/>
            </a:rPr>
            <a:t>　　</a:t>
          </a:r>
          <a:endParaRPr kumimoji="1" lang="en-US" altLang="ja-JP" sz="1100" u="none">
            <a:latin typeface="ＭＳ ゴシック" pitchFamily="49" charset="-128"/>
            <a:ea typeface="ＭＳ ゴシック" pitchFamily="49" charset="-128"/>
          </a:endParaRPr>
        </a:p>
        <a:p>
          <a:r>
            <a:rPr kumimoji="1" lang="ja-JP" altLang="en-US" sz="1100" u="none">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2392988333</v>
      </c>
      <c r="BO4" s="433"/>
      <c r="BP4" s="433"/>
      <c r="BQ4" s="433"/>
      <c r="BR4" s="433"/>
      <c r="BS4" s="433"/>
      <c r="BT4" s="433"/>
      <c r="BU4" s="434"/>
      <c r="BV4" s="432">
        <v>1794130726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0.7</v>
      </c>
      <c r="CU4" s="439"/>
      <c r="CV4" s="439"/>
      <c r="CW4" s="439"/>
      <c r="CX4" s="439"/>
      <c r="CY4" s="439"/>
      <c r="CZ4" s="439"/>
      <c r="DA4" s="440"/>
      <c r="DB4" s="438">
        <v>0.9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2369287047</v>
      </c>
      <c r="BO5" s="470"/>
      <c r="BP5" s="470"/>
      <c r="BQ5" s="470"/>
      <c r="BR5" s="470"/>
      <c r="BS5" s="470"/>
      <c r="BT5" s="470"/>
      <c r="BU5" s="471"/>
      <c r="BV5" s="469">
        <v>1765970570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100.5</v>
      </c>
      <c r="CU5" s="467"/>
      <c r="CV5" s="467"/>
      <c r="CW5" s="467"/>
      <c r="CX5" s="467"/>
      <c r="CY5" s="467"/>
      <c r="CZ5" s="467"/>
      <c r="DA5" s="468"/>
      <c r="DB5" s="466">
        <v>101.2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23701286</v>
      </c>
      <c r="BO6" s="470"/>
      <c r="BP6" s="470"/>
      <c r="BQ6" s="470"/>
      <c r="BR6" s="470"/>
      <c r="BS6" s="470"/>
      <c r="BT6" s="470"/>
      <c r="BU6" s="471"/>
      <c r="BV6" s="469">
        <v>28160156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105.6</v>
      </c>
      <c r="CU6" s="507"/>
      <c r="CV6" s="507"/>
      <c r="CW6" s="507"/>
      <c r="CX6" s="507"/>
      <c r="CY6" s="507"/>
      <c r="CZ6" s="507"/>
      <c r="DA6" s="508"/>
      <c r="DB6" s="506">
        <v>105.9</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16968466</v>
      </c>
      <c r="BO7" s="470"/>
      <c r="BP7" s="470"/>
      <c r="BQ7" s="470"/>
      <c r="BR7" s="470"/>
      <c r="BS7" s="470"/>
      <c r="BT7" s="470"/>
      <c r="BU7" s="471"/>
      <c r="BV7" s="469">
        <v>20075118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957786462</v>
      </c>
      <c r="CU7" s="470"/>
      <c r="CV7" s="470"/>
      <c r="CW7" s="470"/>
      <c r="CX7" s="470"/>
      <c r="CY7" s="470"/>
      <c r="CZ7" s="470"/>
      <c r="DA7" s="471"/>
      <c r="DB7" s="469">
        <v>944806570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6732820</v>
      </c>
      <c r="BO8" s="470"/>
      <c r="BP8" s="470"/>
      <c r="BQ8" s="470"/>
      <c r="BR8" s="470"/>
      <c r="BS8" s="470"/>
      <c r="BT8" s="470"/>
      <c r="BU8" s="471"/>
      <c r="BV8" s="469">
        <v>8085038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0.97</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3777491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-1417622</v>
      </c>
      <c r="BO9" s="470"/>
      <c r="BP9" s="470"/>
      <c r="BQ9" s="470"/>
      <c r="BR9" s="470"/>
      <c r="BS9" s="470"/>
      <c r="BT9" s="470"/>
      <c r="BU9" s="471"/>
      <c r="BV9" s="469">
        <v>3330013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16.3</v>
      </c>
      <c r="CU9" s="467"/>
      <c r="CV9" s="467"/>
      <c r="CW9" s="467"/>
      <c r="CX9" s="467"/>
      <c r="CY9" s="467"/>
      <c r="CZ9" s="467"/>
      <c r="DA9" s="468"/>
      <c r="DB9" s="466">
        <v>15.8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3724844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6402299</v>
      </c>
      <c r="BO10" s="470"/>
      <c r="BP10" s="470"/>
      <c r="BQ10" s="470"/>
      <c r="BR10" s="470"/>
      <c r="BS10" s="470"/>
      <c r="BT10" s="470"/>
      <c r="BU10" s="471"/>
      <c r="BV10" s="469">
        <v>503382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3759939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5138889</v>
      </c>
      <c r="BO12" s="470"/>
      <c r="BP12" s="470"/>
      <c r="BQ12" s="470"/>
      <c r="BR12" s="470"/>
      <c r="BS12" s="470"/>
      <c r="BT12" s="470"/>
      <c r="BU12" s="471"/>
      <c r="BV12" s="469">
        <v>15219608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3657691</v>
      </c>
      <c r="S13" s="554"/>
      <c r="T13" s="554"/>
      <c r="U13" s="554"/>
      <c r="V13" s="555"/>
      <c r="W13" s="485" t="s">
        <v>138</v>
      </c>
      <c r="X13" s="486"/>
      <c r="Y13" s="486"/>
      <c r="Z13" s="486"/>
      <c r="AA13" s="486"/>
      <c r="AB13" s="476"/>
      <c r="AC13" s="520">
        <v>7761</v>
      </c>
      <c r="AD13" s="521"/>
      <c r="AE13" s="521"/>
      <c r="AF13" s="521"/>
      <c r="AG13" s="563"/>
      <c r="AH13" s="520">
        <v>7814</v>
      </c>
      <c r="AI13" s="521"/>
      <c r="AJ13" s="521"/>
      <c r="AK13" s="521"/>
      <c r="AL13" s="522"/>
      <c r="AM13" s="498" t="s">
        <v>139</v>
      </c>
      <c r="AN13" s="499"/>
      <c r="AO13" s="499"/>
      <c r="AP13" s="499"/>
      <c r="AQ13" s="499"/>
      <c r="AR13" s="499"/>
      <c r="AS13" s="499"/>
      <c r="AT13" s="500"/>
      <c r="AU13" s="501" t="s">
        <v>105</v>
      </c>
      <c r="AV13" s="502"/>
      <c r="AW13" s="502"/>
      <c r="AX13" s="502"/>
      <c r="AY13" s="503" t="s">
        <v>140</v>
      </c>
      <c r="AZ13" s="504"/>
      <c r="BA13" s="504"/>
      <c r="BB13" s="504"/>
      <c r="BC13" s="504"/>
      <c r="BD13" s="504"/>
      <c r="BE13" s="504"/>
      <c r="BF13" s="504"/>
      <c r="BG13" s="504"/>
      <c r="BH13" s="504"/>
      <c r="BI13" s="504"/>
      <c r="BJ13" s="504"/>
      <c r="BK13" s="504"/>
      <c r="BL13" s="504"/>
      <c r="BM13" s="505"/>
      <c r="BN13" s="469">
        <v>-154212</v>
      </c>
      <c r="BO13" s="470"/>
      <c r="BP13" s="470"/>
      <c r="BQ13" s="470"/>
      <c r="BR13" s="470"/>
      <c r="BS13" s="470"/>
      <c r="BT13" s="470"/>
      <c r="BU13" s="471"/>
      <c r="BV13" s="469">
        <v>-11386213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10.5</v>
      </c>
      <c r="CU13" s="467"/>
      <c r="CV13" s="467"/>
      <c r="CW13" s="467"/>
      <c r="CX13" s="467"/>
      <c r="CY13" s="467"/>
      <c r="CZ13" s="467"/>
      <c r="DA13" s="468"/>
      <c r="DB13" s="466">
        <v>10.199999999999999</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3754772</v>
      </c>
      <c r="S14" s="554"/>
      <c r="T14" s="554"/>
      <c r="U14" s="554"/>
      <c r="V14" s="555"/>
      <c r="W14" s="459"/>
      <c r="X14" s="460"/>
      <c r="Y14" s="460"/>
      <c r="Z14" s="460"/>
      <c r="AA14" s="460"/>
      <c r="AB14" s="449"/>
      <c r="AC14" s="556">
        <v>0.5</v>
      </c>
      <c r="AD14" s="557"/>
      <c r="AE14" s="557"/>
      <c r="AF14" s="557"/>
      <c r="AG14" s="558"/>
      <c r="AH14" s="556">
        <v>0.5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137.4</v>
      </c>
      <c r="CU14" s="568"/>
      <c r="CV14" s="568"/>
      <c r="CW14" s="568"/>
      <c r="CX14" s="568"/>
      <c r="CY14" s="568"/>
      <c r="CZ14" s="568"/>
      <c r="DA14" s="569"/>
      <c r="DB14" s="567">
        <v>140.4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137</v>
      </c>
      <c r="N15" s="561"/>
      <c r="O15" s="561"/>
      <c r="P15" s="561"/>
      <c r="Q15" s="562"/>
      <c r="R15" s="553">
        <v>3650739</v>
      </c>
      <c r="S15" s="554"/>
      <c r="T15" s="554"/>
      <c r="U15" s="554"/>
      <c r="V15" s="555"/>
      <c r="W15" s="485" t="s">
        <v>144</v>
      </c>
      <c r="X15" s="486"/>
      <c r="Y15" s="486"/>
      <c r="Z15" s="486"/>
      <c r="AA15" s="486"/>
      <c r="AB15" s="476"/>
      <c r="AC15" s="520">
        <v>324156</v>
      </c>
      <c r="AD15" s="521"/>
      <c r="AE15" s="521"/>
      <c r="AF15" s="521"/>
      <c r="AG15" s="563"/>
      <c r="AH15" s="520">
        <v>334137</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714604325</v>
      </c>
      <c r="BO15" s="433"/>
      <c r="BP15" s="433"/>
      <c r="BQ15" s="433"/>
      <c r="BR15" s="433"/>
      <c r="BS15" s="433"/>
      <c r="BT15" s="433"/>
      <c r="BU15" s="434"/>
      <c r="BV15" s="432">
        <v>698269277</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20.7</v>
      </c>
      <c r="AD16" s="557"/>
      <c r="AE16" s="557"/>
      <c r="AF16" s="557"/>
      <c r="AG16" s="558"/>
      <c r="AH16" s="556">
        <v>20.7</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737680974</v>
      </c>
      <c r="BO16" s="470"/>
      <c r="BP16" s="470"/>
      <c r="BQ16" s="470"/>
      <c r="BR16" s="470"/>
      <c r="BS16" s="470"/>
      <c r="BT16" s="470"/>
      <c r="BU16" s="471"/>
      <c r="BV16" s="469">
        <v>723418635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1233147</v>
      </c>
      <c r="AD17" s="521"/>
      <c r="AE17" s="521"/>
      <c r="AF17" s="521"/>
      <c r="AG17" s="563"/>
      <c r="AH17" s="520">
        <v>1274381</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897564826</v>
      </c>
      <c r="BO17" s="470"/>
      <c r="BP17" s="470"/>
      <c r="BQ17" s="470"/>
      <c r="BR17" s="470"/>
      <c r="BS17" s="470"/>
      <c r="BT17" s="470"/>
      <c r="BU17" s="471"/>
      <c r="BV17" s="469">
        <v>880457759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154</v>
      </c>
      <c r="C18" s="512"/>
      <c r="D18" s="512"/>
      <c r="E18" s="584"/>
      <c r="F18" s="584"/>
      <c r="G18" s="584"/>
      <c r="H18" s="584"/>
      <c r="I18" s="584"/>
      <c r="J18" s="584"/>
      <c r="K18" s="584"/>
      <c r="L18" s="585">
        <v>437.71</v>
      </c>
      <c r="M18" s="585"/>
      <c r="N18" s="585"/>
      <c r="O18" s="585"/>
      <c r="P18" s="585"/>
      <c r="Q18" s="585"/>
      <c r="R18" s="586"/>
      <c r="S18" s="586"/>
      <c r="T18" s="586"/>
      <c r="U18" s="586"/>
      <c r="V18" s="587"/>
      <c r="W18" s="487"/>
      <c r="X18" s="488"/>
      <c r="Y18" s="488"/>
      <c r="Z18" s="488"/>
      <c r="AA18" s="488"/>
      <c r="AB18" s="479"/>
      <c r="AC18" s="588">
        <v>78.8</v>
      </c>
      <c r="AD18" s="589"/>
      <c r="AE18" s="589"/>
      <c r="AF18" s="589"/>
      <c r="AG18" s="590"/>
      <c r="AH18" s="588">
        <v>78.8</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988598897</v>
      </c>
      <c r="BO18" s="470"/>
      <c r="BP18" s="470"/>
      <c r="BQ18" s="470"/>
      <c r="BR18" s="470"/>
      <c r="BS18" s="470"/>
      <c r="BT18" s="470"/>
      <c r="BU18" s="471"/>
      <c r="BV18" s="469">
        <v>979509417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156</v>
      </c>
      <c r="C19" s="512"/>
      <c r="D19" s="512"/>
      <c r="E19" s="584"/>
      <c r="F19" s="584"/>
      <c r="G19" s="584"/>
      <c r="H19" s="584"/>
      <c r="I19" s="584"/>
      <c r="J19" s="584"/>
      <c r="K19" s="584"/>
      <c r="L19" s="592">
        <v>8630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1139003141</v>
      </c>
      <c r="BO19" s="470"/>
      <c r="BP19" s="470"/>
      <c r="BQ19" s="470"/>
      <c r="BR19" s="470"/>
      <c r="BS19" s="470"/>
      <c r="BT19" s="470"/>
      <c r="BU19" s="471"/>
      <c r="BV19" s="469">
        <v>1115857662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158</v>
      </c>
      <c r="C20" s="512"/>
      <c r="D20" s="512"/>
      <c r="E20" s="584"/>
      <c r="F20" s="584"/>
      <c r="G20" s="584"/>
      <c r="H20" s="584"/>
      <c r="I20" s="584"/>
      <c r="J20" s="584"/>
      <c r="K20" s="584"/>
      <c r="L20" s="592">
        <v>1753081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2386412754</v>
      </c>
      <c r="BO23" s="470"/>
      <c r="BP23" s="470"/>
      <c r="BQ23" s="470"/>
      <c r="BR23" s="470"/>
      <c r="BS23" s="470"/>
      <c r="BT23" s="470"/>
      <c r="BU23" s="471"/>
      <c r="BV23" s="469">
        <v>2392643732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167</v>
      </c>
      <c r="F24" s="499"/>
      <c r="G24" s="499"/>
      <c r="H24" s="499"/>
      <c r="I24" s="499"/>
      <c r="J24" s="499"/>
      <c r="K24" s="500"/>
      <c r="L24" s="520">
        <v>1</v>
      </c>
      <c r="M24" s="521"/>
      <c r="N24" s="521"/>
      <c r="O24" s="521"/>
      <c r="P24" s="563"/>
      <c r="Q24" s="520">
        <v>15990</v>
      </c>
      <c r="R24" s="521"/>
      <c r="S24" s="521"/>
      <c r="T24" s="521"/>
      <c r="U24" s="521"/>
      <c r="V24" s="563"/>
      <c r="W24" s="622"/>
      <c r="X24" s="610"/>
      <c r="Y24" s="611"/>
      <c r="Z24" s="519" t="s">
        <v>168</v>
      </c>
      <c r="AA24" s="499"/>
      <c r="AB24" s="499"/>
      <c r="AC24" s="499"/>
      <c r="AD24" s="499"/>
      <c r="AE24" s="499"/>
      <c r="AF24" s="499"/>
      <c r="AG24" s="500"/>
      <c r="AH24" s="520">
        <v>21568</v>
      </c>
      <c r="AI24" s="521"/>
      <c r="AJ24" s="521"/>
      <c r="AK24" s="521"/>
      <c r="AL24" s="563"/>
      <c r="AM24" s="520">
        <v>67141184</v>
      </c>
      <c r="AN24" s="521"/>
      <c r="AO24" s="521"/>
      <c r="AP24" s="521"/>
      <c r="AQ24" s="521"/>
      <c r="AR24" s="563"/>
      <c r="AS24" s="520">
        <v>3113</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434724107</v>
      </c>
      <c r="BO24" s="470"/>
      <c r="BP24" s="470"/>
      <c r="BQ24" s="470"/>
      <c r="BR24" s="470"/>
      <c r="BS24" s="470"/>
      <c r="BT24" s="470"/>
      <c r="BU24" s="471"/>
      <c r="BV24" s="469">
        <v>464237066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170</v>
      </c>
      <c r="F25" s="499"/>
      <c r="G25" s="499"/>
      <c r="H25" s="499"/>
      <c r="I25" s="499"/>
      <c r="J25" s="499"/>
      <c r="K25" s="500"/>
      <c r="L25" s="520">
        <v>4</v>
      </c>
      <c r="M25" s="521"/>
      <c r="N25" s="521"/>
      <c r="O25" s="521"/>
      <c r="P25" s="563"/>
      <c r="Q25" s="520">
        <v>12850</v>
      </c>
      <c r="R25" s="521"/>
      <c r="S25" s="521"/>
      <c r="T25" s="521"/>
      <c r="U25" s="521"/>
      <c r="V25" s="563"/>
      <c r="W25" s="622"/>
      <c r="X25" s="610"/>
      <c r="Y25" s="611"/>
      <c r="Z25" s="519" t="s">
        <v>171</v>
      </c>
      <c r="AA25" s="499"/>
      <c r="AB25" s="499"/>
      <c r="AC25" s="499"/>
      <c r="AD25" s="499"/>
      <c r="AE25" s="499"/>
      <c r="AF25" s="499"/>
      <c r="AG25" s="500"/>
      <c r="AH25" s="520">
        <v>3638</v>
      </c>
      <c r="AI25" s="521"/>
      <c r="AJ25" s="521"/>
      <c r="AK25" s="521"/>
      <c r="AL25" s="563"/>
      <c r="AM25" s="520">
        <v>11125004</v>
      </c>
      <c r="AN25" s="521"/>
      <c r="AO25" s="521"/>
      <c r="AP25" s="521"/>
      <c r="AQ25" s="521"/>
      <c r="AR25" s="563"/>
      <c r="AS25" s="520">
        <v>3058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251549297</v>
      </c>
      <c r="BO25" s="433"/>
      <c r="BP25" s="433"/>
      <c r="BQ25" s="433"/>
      <c r="BR25" s="433"/>
      <c r="BS25" s="433"/>
      <c r="BT25" s="433"/>
      <c r="BU25" s="434"/>
      <c r="BV25" s="432">
        <v>254108152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173</v>
      </c>
      <c r="F26" s="499"/>
      <c r="G26" s="499"/>
      <c r="H26" s="499"/>
      <c r="I26" s="499"/>
      <c r="J26" s="499"/>
      <c r="K26" s="500"/>
      <c r="L26" s="520">
        <v>1</v>
      </c>
      <c r="M26" s="521"/>
      <c r="N26" s="521"/>
      <c r="O26" s="521"/>
      <c r="P26" s="563"/>
      <c r="Q26" s="520">
        <v>9400</v>
      </c>
      <c r="R26" s="521"/>
      <c r="S26" s="521"/>
      <c r="T26" s="521"/>
      <c r="U26" s="521"/>
      <c r="V26" s="563"/>
      <c r="W26" s="622"/>
      <c r="X26" s="610"/>
      <c r="Y26" s="611"/>
      <c r="Z26" s="519" t="s">
        <v>174</v>
      </c>
      <c r="AA26" s="632"/>
      <c r="AB26" s="632"/>
      <c r="AC26" s="632"/>
      <c r="AD26" s="632"/>
      <c r="AE26" s="632"/>
      <c r="AF26" s="632"/>
      <c r="AG26" s="633"/>
      <c r="AH26" s="520">
        <v>2669</v>
      </c>
      <c r="AI26" s="521"/>
      <c r="AJ26" s="521"/>
      <c r="AK26" s="521"/>
      <c r="AL26" s="563"/>
      <c r="AM26" s="520">
        <v>8276569</v>
      </c>
      <c r="AN26" s="521"/>
      <c r="AO26" s="521"/>
      <c r="AP26" s="521"/>
      <c r="AQ26" s="521"/>
      <c r="AR26" s="563"/>
      <c r="AS26" s="520">
        <v>3101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v>7622142</v>
      </c>
      <c r="BO26" s="470"/>
      <c r="BP26" s="470"/>
      <c r="BQ26" s="470"/>
      <c r="BR26" s="470"/>
      <c r="BS26" s="470"/>
      <c r="BT26" s="470"/>
      <c r="BU26" s="471"/>
      <c r="BV26" s="469">
        <v>8759560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176</v>
      </c>
      <c r="F27" s="499"/>
      <c r="G27" s="499"/>
      <c r="H27" s="499"/>
      <c r="I27" s="499"/>
      <c r="J27" s="499"/>
      <c r="K27" s="500"/>
      <c r="L27" s="520">
        <v>1</v>
      </c>
      <c r="M27" s="521"/>
      <c r="N27" s="521"/>
      <c r="O27" s="521"/>
      <c r="P27" s="563"/>
      <c r="Q27" s="520">
        <v>11790</v>
      </c>
      <c r="R27" s="521"/>
      <c r="S27" s="521"/>
      <c r="T27" s="521"/>
      <c r="U27" s="521"/>
      <c r="V27" s="563"/>
      <c r="W27" s="622"/>
      <c r="X27" s="610"/>
      <c r="Y27" s="611"/>
      <c r="Z27" s="519" t="s">
        <v>177</v>
      </c>
      <c r="AA27" s="499"/>
      <c r="AB27" s="499"/>
      <c r="AC27" s="499"/>
      <c r="AD27" s="499"/>
      <c r="AE27" s="499"/>
      <c r="AF27" s="499"/>
      <c r="AG27" s="500"/>
      <c r="AH27" s="520">
        <v>15803</v>
      </c>
      <c r="AI27" s="521"/>
      <c r="AJ27" s="521"/>
      <c r="AK27" s="521"/>
      <c r="AL27" s="563"/>
      <c r="AM27" s="520">
        <v>53343827</v>
      </c>
      <c r="AN27" s="521"/>
      <c r="AO27" s="521"/>
      <c r="AP27" s="521"/>
      <c r="AQ27" s="521"/>
      <c r="AR27" s="563"/>
      <c r="AS27" s="520">
        <v>3376</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109872468</v>
      </c>
      <c r="BO27" s="646"/>
      <c r="BP27" s="646"/>
      <c r="BQ27" s="646"/>
      <c r="BR27" s="646"/>
      <c r="BS27" s="646"/>
      <c r="BT27" s="646"/>
      <c r="BU27" s="647"/>
      <c r="BV27" s="645">
        <v>111794508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179</v>
      </c>
      <c r="F28" s="499"/>
      <c r="G28" s="499"/>
      <c r="H28" s="499"/>
      <c r="I28" s="499"/>
      <c r="J28" s="499"/>
      <c r="K28" s="500"/>
      <c r="L28" s="520">
        <v>1</v>
      </c>
      <c r="M28" s="521"/>
      <c r="N28" s="521"/>
      <c r="O28" s="521"/>
      <c r="P28" s="563"/>
      <c r="Q28" s="520">
        <v>10610</v>
      </c>
      <c r="R28" s="521"/>
      <c r="S28" s="521"/>
      <c r="T28" s="521"/>
      <c r="U28" s="521"/>
      <c r="V28" s="563"/>
      <c r="W28" s="622"/>
      <c r="X28" s="610"/>
      <c r="Y28" s="611"/>
      <c r="Z28" s="519" t="s">
        <v>180</v>
      </c>
      <c r="AA28" s="499"/>
      <c r="AB28" s="499"/>
      <c r="AC28" s="499"/>
      <c r="AD28" s="499"/>
      <c r="AE28" s="499"/>
      <c r="AF28" s="499"/>
      <c r="AG28" s="500"/>
      <c r="AH28" s="520">
        <v>865</v>
      </c>
      <c r="AI28" s="521"/>
      <c r="AJ28" s="521"/>
      <c r="AK28" s="521"/>
      <c r="AL28" s="563"/>
      <c r="AM28" s="520">
        <v>2489470</v>
      </c>
      <c r="AN28" s="521"/>
      <c r="AO28" s="521"/>
      <c r="AP28" s="521"/>
      <c r="AQ28" s="521"/>
      <c r="AR28" s="563"/>
      <c r="AS28" s="520">
        <v>2878</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11352385</v>
      </c>
      <c r="BO28" s="433"/>
      <c r="BP28" s="433"/>
      <c r="BQ28" s="433"/>
      <c r="BR28" s="433"/>
      <c r="BS28" s="433"/>
      <c r="BT28" s="433"/>
      <c r="BU28" s="434"/>
      <c r="BV28" s="432">
        <v>7964885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182</v>
      </c>
      <c r="F29" s="499"/>
      <c r="G29" s="499"/>
      <c r="H29" s="499"/>
      <c r="I29" s="499"/>
      <c r="J29" s="499"/>
      <c r="K29" s="500"/>
      <c r="L29" s="520">
        <v>84</v>
      </c>
      <c r="M29" s="521"/>
      <c r="N29" s="521"/>
      <c r="O29" s="521"/>
      <c r="P29" s="563"/>
      <c r="Q29" s="520">
        <v>9530</v>
      </c>
      <c r="R29" s="521"/>
      <c r="S29" s="521"/>
      <c r="T29" s="521"/>
      <c r="U29" s="521"/>
      <c r="V29" s="563"/>
      <c r="W29" s="623"/>
      <c r="X29" s="624"/>
      <c r="Y29" s="625"/>
      <c r="Z29" s="519" t="s">
        <v>183</v>
      </c>
      <c r="AA29" s="499"/>
      <c r="AB29" s="499"/>
      <c r="AC29" s="499"/>
      <c r="AD29" s="499"/>
      <c r="AE29" s="499"/>
      <c r="AF29" s="499"/>
      <c r="AG29" s="500"/>
      <c r="AH29" s="520">
        <v>38236</v>
      </c>
      <c r="AI29" s="521"/>
      <c r="AJ29" s="521"/>
      <c r="AK29" s="521"/>
      <c r="AL29" s="563"/>
      <c r="AM29" s="520">
        <v>122974481</v>
      </c>
      <c r="AN29" s="521"/>
      <c r="AO29" s="521"/>
      <c r="AP29" s="521"/>
      <c r="AQ29" s="521"/>
      <c r="AR29" s="563"/>
      <c r="AS29" s="520">
        <v>3216</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t="s">
        <v>127</v>
      </c>
      <c r="BO29" s="470"/>
      <c r="BP29" s="470"/>
      <c r="BQ29" s="470"/>
      <c r="BR29" s="470"/>
      <c r="BS29" s="470"/>
      <c r="BT29" s="470"/>
      <c r="BU29" s="471"/>
      <c r="BV29" s="469" t="s">
        <v>127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17419136</v>
      </c>
      <c r="BO30" s="646"/>
      <c r="BP30" s="646"/>
      <c r="BQ30" s="646"/>
      <c r="BR30" s="646"/>
      <c r="BS30" s="646"/>
      <c r="BT30" s="646"/>
      <c r="BU30" s="647"/>
      <c r="BV30" s="645">
        <v>16740057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193</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192</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10</v>
      </c>
      <c r="V34" s="658"/>
      <c r="W34" s="659" t="str">
        <f>IF('各会計、関係団体の財政状況及び健全化判断比率'!B28="","",'各会計、関係団体の財政状況及び健全化判断比率'!B28)</f>
        <v>国民健康保険事業費会計</v>
      </c>
      <c r="X34" s="659"/>
      <c r="Y34" s="659"/>
      <c r="Z34" s="659"/>
      <c r="AA34" s="659"/>
      <c r="AB34" s="659"/>
      <c r="AC34" s="659"/>
      <c r="AD34" s="659"/>
      <c r="AE34" s="659"/>
      <c r="AF34" s="659"/>
      <c r="AG34" s="659"/>
      <c r="AH34" s="659"/>
      <c r="AI34" s="659"/>
      <c r="AJ34" s="659"/>
      <c r="AK34" s="659"/>
      <c r="AL34" s="214"/>
      <c r="AM34" s="658">
        <f>IF(AO34="","",MAX(C34:D43,U34:V43)+1)</f>
        <v>14</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21</v>
      </c>
      <c r="BF34" s="658"/>
      <c r="BG34" s="659" t="str">
        <f>IF('各会計、関係団体の財政状況及び健全化判断比率'!B39="","",'各会計、関係団体の財政状況及び健全化判断比率'!B39)</f>
        <v>港湾整備事業費会計</v>
      </c>
      <c r="BH34" s="659"/>
      <c r="BI34" s="659"/>
      <c r="BJ34" s="659"/>
      <c r="BK34" s="659"/>
      <c r="BL34" s="659"/>
      <c r="BM34" s="659"/>
      <c r="BN34" s="659"/>
      <c r="BO34" s="659"/>
      <c r="BP34" s="659"/>
      <c r="BQ34" s="659"/>
      <c r="BR34" s="659"/>
      <c r="BS34" s="659"/>
      <c r="BT34" s="659"/>
      <c r="BU34" s="659"/>
      <c r="BV34" s="214"/>
      <c r="BW34" s="658">
        <f>IF(BY34="","",MAX(C34:D43,U34:V43,AM34:AN43,BE34:BF43)+1)</f>
        <v>25</v>
      </c>
      <c r="BX34" s="658"/>
      <c r="BY34" s="659" t="str">
        <f>IF('各会計、関係団体の財政状況及び健全化判断比率'!B68="","",'各会計、関係団体の財政状況及び健全化判断比率'!B68)</f>
        <v>神奈川県内広域水道企業団（水道用水供給事業会計）</v>
      </c>
      <c r="BZ34" s="659"/>
      <c r="CA34" s="659"/>
      <c r="CB34" s="659"/>
      <c r="CC34" s="659"/>
      <c r="CD34" s="659"/>
      <c r="CE34" s="659"/>
      <c r="CF34" s="659"/>
      <c r="CG34" s="659"/>
      <c r="CH34" s="659"/>
      <c r="CI34" s="659"/>
      <c r="CJ34" s="659"/>
      <c r="CK34" s="659"/>
      <c r="CL34" s="659"/>
      <c r="CM34" s="659"/>
      <c r="CN34" s="214"/>
      <c r="CO34" s="658">
        <f>IF(CQ34="","",MAX(C34:D43,U34:V43,AM34:AN43,BE34:BF43,BW34:BX43)+1)</f>
        <v>28</v>
      </c>
      <c r="CP34" s="658"/>
      <c r="CQ34" s="659" t="str">
        <f>IF('各会計、関係団体の財政状況及び健全化判断比率'!BS7="","",'各会計、関係団体の財政状況及び健全化判断比率'!BS7)</f>
        <v>公益財団法人横浜市男女共同参画推進協会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市債金会計</v>
      </c>
      <c r="F35" s="659"/>
      <c r="G35" s="659"/>
      <c r="H35" s="659"/>
      <c r="I35" s="659"/>
      <c r="J35" s="659"/>
      <c r="K35" s="659"/>
      <c r="L35" s="659"/>
      <c r="M35" s="659"/>
      <c r="N35" s="659"/>
      <c r="O35" s="659"/>
      <c r="P35" s="659"/>
      <c r="Q35" s="659"/>
      <c r="R35" s="659"/>
      <c r="S35" s="659"/>
      <c r="T35" s="214"/>
      <c r="U35" s="658">
        <f>IF(W35="","",U34+1)</f>
        <v>11</v>
      </c>
      <c r="V35" s="658"/>
      <c r="W35" s="659" t="str">
        <f>IF('各会計、関係団体の財政状況及び健全化判断比率'!B29="","",'各会計、関係団体の財政状況及び健全化判断比率'!B29)</f>
        <v>介護保険事業費会計</v>
      </c>
      <c r="X35" s="659"/>
      <c r="Y35" s="659"/>
      <c r="Z35" s="659"/>
      <c r="AA35" s="659"/>
      <c r="AB35" s="659"/>
      <c r="AC35" s="659"/>
      <c r="AD35" s="659"/>
      <c r="AE35" s="659"/>
      <c r="AF35" s="659"/>
      <c r="AG35" s="659"/>
      <c r="AH35" s="659"/>
      <c r="AI35" s="659"/>
      <c r="AJ35" s="659"/>
      <c r="AK35" s="659"/>
      <c r="AL35" s="214"/>
      <c r="AM35" s="658">
        <f t="shared" ref="AM35:AM43" si="0">IF(AO35="","",AM34+1)</f>
        <v>15</v>
      </c>
      <c r="AN35" s="658"/>
      <c r="AO35" s="659" t="str">
        <f>IF('各会計、関係団体の財政状況及び健全化判断比率'!B33="","",'各会計、関係団体の財政状況及び健全化判断比率'!B33)</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22</v>
      </c>
      <c r="BF35" s="658"/>
      <c r="BG35" s="659" t="str">
        <f>IF('各会計、関係団体の財政状況及び健全化判断比率'!B40="","",'各会計、関係団体の財政状況及び健全化判断比率'!B40)</f>
        <v>中央卸売市場費会計</v>
      </c>
      <c r="BH35" s="659"/>
      <c r="BI35" s="659"/>
      <c r="BJ35" s="659"/>
      <c r="BK35" s="659"/>
      <c r="BL35" s="659"/>
      <c r="BM35" s="659"/>
      <c r="BN35" s="659"/>
      <c r="BO35" s="659"/>
      <c r="BP35" s="659"/>
      <c r="BQ35" s="659"/>
      <c r="BR35" s="659"/>
      <c r="BS35" s="659"/>
      <c r="BT35" s="659"/>
      <c r="BU35" s="659"/>
      <c r="BV35" s="214"/>
      <c r="BW35" s="658">
        <f t="shared" ref="BW35:BW43" si="2">IF(BY35="","",BW34+1)</f>
        <v>26</v>
      </c>
      <c r="BX35" s="658"/>
      <c r="BY35" s="659" t="str">
        <f>IF('各会計、関係団体の財政状況及び健全化判断比率'!B69="","",'各会計、関係団体の財政状況及び健全化判断比率'!B69)</f>
        <v>神奈川県後期高齢者医療広域連合（一般会計）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29</v>
      </c>
      <c r="CP35" s="658"/>
      <c r="CQ35" s="659" t="str">
        <f>IF('各会計、関係団体の財政状況及び健全化判断比率'!BS8="","",'各会計、関係団体の財政状況及び健全化判断比率'!BS8)</f>
        <v>公益財団法人横浜市国際交流協会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母子父子寡婦福祉資金会計</v>
      </c>
      <c r="F36" s="659"/>
      <c r="G36" s="659"/>
      <c r="H36" s="659"/>
      <c r="I36" s="659"/>
      <c r="J36" s="659"/>
      <c r="K36" s="659"/>
      <c r="L36" s="659"/>
      <c r="M36" s="659"/>
      <c r="N36" s="659"/>
      <c r="O36" s="659"/>
      <c r="P36" s="659"/>
      <c r="Q36" s="659"/>
      <c r="R36" s="659"/>
      <c r="S36" s="659"/>
      <c r="T36" s="214"/>
      <c r="U36" s="658">
        <f t="shared" ref="U36:U43" si="4">IF(W36="","",U35+1)</f>
        <v>12</v>
      </c>
      <c r="V36" s="658"/>
      <c r="W36" s="659" t="str">
        <f>IF('各会計、関係団体の財政状況及び健全化判断比率'!B30="","",'各会計、関係団体の財政状況及び健全化判断比率'!B30)</f>
        <v>後期高齢者医療事業費会計</v>
      </c>
      <c r="X36" s="659"/>
      <c r="Y36" s="659"/>
      <c r="Z36" s="659"/>
      <c r="AA36" s="659"/>
      <c r="AB36" s="659"/>
      <c r="AC36" s="659"/>
      <c r="AD36" s="659"/>
      <c r="AE36" s="659"/>
      <c r="AF36" s="659"/>
      <c r="AG36" s="659"/>
      <c r="AH36" s="659"/>
      <c r="AI36" s="659"/>
      <c r="AJ36" s="659"/>
      <c r="AK36" s="659"/>
      <c r="AL36" s="214"/>
      <c r="AM36" s="658">
        <f t="shared" si="0"/>
        <v>16</v>
      </c>
      <c r="AN36" s="658"/>
      <c r="AO36" s="659" t="str">
        <f>IF('各会計、関係団体の財政状況及び健全化判断比率'!B34="","",'各会計、関係団体の財政状況及び健全化判断比率'!B34)</f>
        <v>自動車事業会計</v>
      </c>
      <c r="AP36" s="659"/>
      <c r="AQ36" s="659"/>
      <c r="AR36" s="659"/>
      <c r="AS36" s="659"/>
      <c r="AT36" s="659"/>
      <c r="AU36" s="659"/>
      <c r="AV36" s="659"/>
      <c r="AW36" s="659"/>
      <c r="AX36" s="659"/>
      <c r="AY36" s="659"/>
      <c r="AZ36" s="659"/>
      <c r="BA36" s="659"/>
      <c r="BB36" s="659"/>
      <c r="BC36" s="659"/>
      <c r="BD36" s="214"/>
      <c r="BE36" s="658">
        <f t="shared" si="1"/>
        <v>23</v>
      </c>
      <c r="BF36" s="658"/>
      <c r="BG36" s="659" t="str">
        <f>IF('各会計、関係団体の財政状況及び健全化判断比率'!B41="","",'各会計、関係団体の財政状況及び健全化判断比率'!B41)</f>
        <v>中央と畜場費会計</v>
      </c>
      <c r="BH36" s="659"/>
      <c r="BI36" s="659"/>
      <c r="BJ36" s="659"/>
      <c r="BK36" s="659"/>
      <c r="BL36" s="659"/>
      <c r="BM36" s="659"/>
      <c r="BN36" s="659"/>
      <c r="BO36" s="659"/>
      <c r="BP36" s="659"/>
      <c r="BQ36" s="659"/>
      <c r="BR36" s="659"/>
      <c r="BS36" s="659"/>
      <c r="BT36" s="659"/>
      <c r="BU36" s="659"/>
      <c r="BV36" s="214"/>
      <c r="BW36" s="658">
        <f t="shared" si="2"/>
        <v>27</v>
      </c>
      <c r="BX36" s="658"/>
      <c r="BY36" s="659" t="str">
        <f>IF('各会計、関係団体の財政状況及び健全化判断比率'!B70="","",'各会計、関係団体の財政状況及び健全化判断比率'!B70)</f>
        <v>神奈川県後期高齢者医療広域連合（後期高齢者医療特別会計）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30</v>
      </c>
      <c r="CP36" s="658"/>
      <c r="CQ36" s="659" t="str">
        <f>IF('各会計、関係団体の財政状況及び健全化判断比率'!BS9="","",'各会計、関係団体の財政状況及び健全化判断比率'!BS9)</f>
        <v>公益財団法人横浜市スポーツ協会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勤労者福祉共済事業費会計</v>
      </c>
      <c r="F37" s="659"/>
      <c r="G37" s="659"/>
      <c r="H37" s="659"/>
      <c r="I37" s="659"/>
      <c r="J37" s="659"/>
      <c r="K37" s="659"/>
      <c r="L37" s="659"/>
      <c r="M37" s="659"/>
      <c r="N37" s="659"/>
      <c r="O37" s="659"/>
      <c r="P37" s="659"/>
      <c r="Q37" s="659"/>
      <c r="R37" s="659"/>
      <c r="S37" s="659"/>
      <c r="T37" s="214"/>
      <c r="U37" s="658">
        <f t="shared" si="4"/>
        <v>13</v>
      </c>
      <c r="V37" s="658"/>
      <c r="W37" s="659" t="str">
        <f>IF('各会計、関係団体の財政状況及び健全化判断比率'!B31="","",'各会計、関係団体の財政状況及び健全化判断比率'!B31)</f>
        <v>自動車駐車場事業費会計</v>
      </c>
      <c r="X37" s="659"/>
      <c r="Y37" s="659"/>
      <c r="Z37" s="659"/>
      <c r="AA37" s="659"/>
      <c r="AB37" s="659"/>
      <c r="AC37" s="659"/>
      <c r="AD37" s="659"/>
      <c r="AE37" s="659"/>
      <c r="AF37" s="659"/>
      <c r="AG37" s="659"/>
      <c r="AH37" s="659"/>
      <c r="AI37" s="659"/>
      <c r="AJ37" s="659"/>
      <c r="AK37" s="659"/>
      <c r="AL37" s="214"/>
      <c r="AM37" s="658">
        <f t="shared" si="0"/>
        <v>17</v>
      </c>
      <c r="AN37" s="658"/>
      <c r="AO37" s="659" t="str">
        <f>IF('各会計、関係団体の財政状況及び健全化判断比率'!B35="","",'各会計、関係団体の財政状況及び健全化判断比率'!B35)</f>
        <v>高速鉄道事業会計</v>
      </c>
      <c r="AP37" s="659"/>
      <c r="AQ37" s="659"/>
      <c r="AR37" s="659"/>
      <c r="AS37" s="659"/>
      <c r="AT37" s="659"/>
      <c r="AU37" s="659"/>
      <c r="AV37" s="659"/>
      <c r="AW37" s="659"/>
      <c r="AX37" s="659"/>
      <c r="AY37" s="659"/>
      <c r="AZ37" s="659"/>
      <c r="BA37" s="659"/>
      <c r="BB37" s="659"/>
      <c r="BC37" s="659"/>
      <c r="BD37" s="214"/>
      <c r="BE37" s="658">
        <f t="shared" si="1"/>
        <v>24</v>
      </c>
      <c r="BF37" s="658"/>
      <c r="BG37" s="659" t="str">
        <f>IF('各会計、関係団体の財政状況及び健全化判断比率'!B42="","",'各会計、関係団体の財政状況及び健全化判断比率'!B42)</f>
        <v>風力発電事業費会計</v>
      </c>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31</v>
      </c>
      <c r="CP37" s="658"/>
      <c r="CQ37" s="659" t="str">
        <f>IF('各会計、関係団体の財政状況及び健全化判断比率'!BS10="","",'各会計、関係団体の財政状況及び健全化判断比率'!BS10)</f>
        <v>公益財団法人横浜市芸術文化振興財団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f t="shared" ref="C38:C43" si="5">IF(E38="","",C37+1)</f>
        <v>5</v>
      </c>
      <c r="D38" s="658"/>
      <c r="E38" s="659" t="str">
        <f>IF('各会計、関係団体の財政状況及び健全化判断比率'!B11="","",'各会計、関係団体の財政状況及び健全化判断比率'!B11)</f>
        <v>公害被害者救済事業費会計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18</v>
      </c>
      <c r="AN38" s="658"/>
      <c r="AO38" s="659" t="str">
        <f>IF('各会計、関係団体の財政状況及び健全化判断比率'!B36="","",'各会計、関係団体の財政状況及び健全化判断比率'!B36)</f>
        <v>下水道事業会計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32</v>
      </c>
      <c r="CP38" s="658"/>
      <c r="CQ38" s="659" t="str">
        <f>IF('各会計、関係団体の財政状況及び健全化判断比率'!BS11="","",'各会計、関係団体の財政状況及び健全化判断比率'!BS11)</f>
        <v>公益財団法人三溪園保勝会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f t="shared" si="5"/>
        <v>6</v>
      </c>
      <c r="D39" s="658"/>
      <c r="E39" s="659" t="str">
        <f>IF('各会計、関係団体の財政状況及び健全化判断比率'!B12="","",'各会計、関係団体の財政状況及び健全化判断比率'!B12)</f>
        <v>公共事業用地費会計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f t="shared" si="0"/>
        <v>19</v>
      </c>
      <c r="AN39" s="658"/>
      <c r="AO39" s="659" t="str">
        <f>IF('各会計、関係団体の財政状況及び健全化判断比率'!B37="","",'各会計、関係団体の財政状況及び健全化判断比率'!B37)</f>
        <v>病院事業会計</v>
      </c>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33</v>
      </c>
      <c r="CP39" s="658"/>
      <c r="CQ39" s="659" t="str">
        <f>IF('各会計、関係団体の財政状況及び健全化判断比率'!BS12="","",'各会計、関係団体の財政状況及び健全化判断比率'!BS12)</f>
        <v>公益財団法人横浜観光コンベンション・ビューロー</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f t="shared" si="5"/>
        <v>7</v>
      </c>
      <c r="D40" s="658"/>
      <c r="E40" s="659" t="str">
        <f>IF('各会計、関係団体の財政状況及び健全化判断比率'!B13="","",'各会計、関係団体の財政状況及び健全化判断比率'!B13)</f>
        <v>新墓園事業費会計</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f t="shared" si="0"/>
        <v>20</v>
      </c>
      <c r="AN40" s="658"/>
      <c r="AO40" s="659" t="str">
        <f>IF('各会計、関係団体の財政状況及び健全化判断比率'!B38="","",'各会計、関係団体の財政状況及び健全化判断比率'!B38)</f>
        <v>埋立事業会計</v>
      </c>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34</v>
      </c>
      <c r="CP40" s="658"/>
      <c r="CQ40" s="659" t="str">
        <f>IF('各会計、関係団体の財政状況及び健全化判断比率'!BS13="","",'各会計、関係団体の財政状況及び健全化判断比率'!BS13)</f>
        <v>株式会社横浜国際平和会議場</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f t="shared" si="5"/>
        <v>8</v>
      </c>
      <c r="D41" s="658"/>
      <c r="E41" s="659" t="str">
        <f>IF('各会計、関係団体の財政状況及び健全化判断比率'!B14="","",'各会計、関係団体の財政状況及び健全化判断比率'!B14)</f>
        <v>みどり保全創造事業費会計</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35</v>
      </c>
      <c r="CP41" s="658"/>
      <c r="CQ41" s="659" t="str">
        <f>IF('各会計、関係団体の財政状況及び健全化判断比率'!BS14="","",'各会計、関係団体の財政状況及び健全化判断比率'!BS14)</f>
        <v>公益財団法人木原記念横浜生命科学振興財団</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f t="shared" si="5"/>
        <v>9</v>
      </c>
      <c r="D42" s="658"/>
      <c r="E42" s="659" t="str">
        <f>IF('各会計、関係団体の財政状況及び健全化判断比率'!B15="","",'各会計、関係団体の財政状況及び健全化判断比率'!B15)</f>
        <v>市街地開発事業費会計</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36</v>
      </c>
      <c r="CP42" s="658"/>
      <c r="CQ42" s="659" t="str">
        <f>IF('各会計、関係団体の財政状況及び健全化判断比率'!BS15="","",'各会計、関係団体の財政状況及び健全化判断比率'!BS15)</f>
        <v>公益財団法人横浜企業経営支援財団</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37</v>
      </c>
      <c r="CP43" s="658"/>
      <c r="CQ43" s="659" t="str">
        <f>IF('各会計、関係団体の財政状況及び健全化判断比率'!BS16="","",'各会計、関係団体の財政状況及び健全化判断比率'!BS16)</f>
        <v>公益財団法人横浜市消費者協会</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1dEHmmM37S4cI2r125fjAn2RTmgu3QfCxgs1/Tt/21Iv+lsh/bqnwH/jEu15lgNIDVWzIyajpRD03KvZ3Pp61g==" saltValue="vNzLs5TL7JNSDzAwpF7R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5" t="s">
        <v>574</v>
      </c>
      <c r="D34" s="1255"/>
      <c r="E34" s="1256"/>
      <c r="F34" s="32">
        <v>3.49</v>
      </c>
      <c r="G34" s="33">
        <v>3.78</v>
      </c>
      <c r="H34" s="33">
        <v>4.3099999999999996</v>
      </c>
      <c r="I34" s="33">
        <v>4.46</v>
      </c>
      <c r="J34" s="34">
        <v>4.5</v>
      </c>
      <c r="K34" s="22"/>
      <c r="L34" s="22"/>
      <c r="M34" s="22"/>
      <c r="N34" s="22"/>
      <c r="O34" s="22"/>
      <c r="P34" s="22"/>
    </row>
    <row r="35" spans="1:16" ht="39" customHeight="1" x14ac:dyDescent="0.2">
      <c r="A35" s="22"/>
      <c r="B35" s="35"/>
      <c r="C35" s="1249" t="s">
        <v>575</v>
      </c>
      <c r="D35" s="1250"/>
      <c r="E35" s="1251"/>
      <c r="F35" s="36">
        <v>3.12</v>
      </c>
      <c r="G35" s="37">
        <v>2.46</v>
      </c>
      <c r="H35" s="37">
        <v>2.34</v>
      </c>
      <c r="I35" s="37">
        <v>2.34</v>
      </c>
      <c r="J35" s="38">
        <v>2.15</v>
      </c>
      <c r="K35" s="22"/>
      <c r="L35" s="22"/>
      <c r="M35" s="22"/>
      <c r="N35" s="22"/>
      <c r="O35" s="22"/>
      <c r="P35" s="22"/>
    </row>
    <row r="36" spans="1:16" ht="39" customHeight="1" x14ac:dyDescent="0.2">
      <c r="A36" s="22"/>
      <c r="B36" s="35"/>
      <c r="C36" s="1249" t="s">
        <v>576</v>
      </c>
      <c r="D36" s="1250"/>
      <c r="E36" s="1251"/>
      <c r="F36" s="36">
        <v>1.3</v>
      </c>
      <c r="G36" s="37">
        <v>0.28999999999999998</v>
      </c>
      <c r="H36" s="37">
        <v>0.59</v>
      </c>
      <c r="I36" s="37">
        <v>0.44</v>
      </c>
      <c r="J36" s="38">
        <v>1.21</v>
      </c>
      <c r="K36" s="22"/>
      <c r="L36" s="22"/>
      <c r="M36" s="22"/>
      <c r="N36" s="22"/>
      <c r="O36" s="22"/>
      <c r="P36" s="22"/>
    </row>
    <row r="37" spans="1:16" ht="39" customHeight="1" x14ac:dyDescent="0.2">
      <c r="A37" s="22"/>
      <c r="B37" s="35"/>
      <c r="C37" s="1249" t="s">
        <v>577</v>
      </c>
      <c r="D37" s="1250"/>
      <c r="E37" s="1251"/>
      <c r="F37" s="36">
        <v>1.22</v>
      </c>
      <c r="G37" s="37">
        <v>1.4</v>
      </c>
      <c r="H37" s="37">
        <v>0.45</v>
      </c>
      <c r="I37" s="37">
        <v>0.34</v>
      </c>
      <c r="J37" s="38">
        <v>0.86</v>
      </c>
      <c r="K37" s="22"/>
      <c r="L37" s="22"/>
      <c r="M37" s="22"/>
      <c r="N37" s="22"/>
      <c r="O37" s="22"/>
      <c r="P37" s="22"/>
    </row>
    <row r="38" spans="1:16" ht="39" customHeight="1" x14ac:dyDescent="0.2">
      <c r="A38" s="22"/>
      <c r="B38" s="35"/>
      <c r="C38" s="1249" t="s">
        <v>578</v>
      </c>
      <c r="D38" s="1250"/>
      <c r="E38" s="1251"/>
      <c r="F38" s="36">
        <v>0.3</v>
      </c>
      <c r="G38" s="37">
        <v>0.77</v>
      </c>
      <c r="H38" s="37">
        <v>0.21</v>
      </c>
      <c r="I38" s="37">
        <v>0.44</v>
      </c>
      <c r="J38" s="38">
        <v>0.56000000000000005</v>
      </c>
      <c r="K38" s="22"/>
      <c r="L38" s="22"/>
      <c r="M38" s="22"/>
      <c r="N38" s="22"/>
      <c r="O38" s="22"/>
      <c r="P38" s="22"/>
    </row>
    <row r="39" spans="1:16" ht="39" customHeight="1" x14ac:dyDescent="0.2">
      <c r="A39" s="22"/>
      <c r="B39" s="35"/>
      <c r="C39" s="1249" t="s">
        <v>579</v>
      </c>
      <c r="D39" s="1250"/>
      <c r="E39" s="1251"/>
      <c r="F39" s="36">
        <v>0.55000000000000004</v>
      </c>
      <c r="G39" s="37">
        <v>0.52</v>
      </c>
      <c r="H39" s="37">
        <v>0.51</v>
      </c>
      <c r="I39" s="37">
        <v>0.47</v>
      </c>
      <c r="J39" s="38">
        <v>0.48</v>
      </c>
      <c r="K39" s="22"/>
      <c r="L39" s="22"/>
      <c r="M39" s="22"/>
      <c r="N39" s="22"/>
      <c r="O39" s="22"/>
      <c r="P39" s="22"/>
    </row>
    <row r="40" spans="1:16" ht="39" customHeight="1" x14ac:dyDescent="0.2">
      <c r="A40" s="22"/>
      <c r="B40" s="35"/>
      <c r="C40" s="1249" t="s">
        <v>580</v>
      </c>
      <c r="D40" s="1250"/>
      <c r="E40" s="1251"/>
      <c r="F40" s="36">
        <v>0.86</v>
      </c>
      <c r="G40" s="37">
        <v>0.7</v>
      </c>
      <c r="H40" s="37">
        <v>0.68</v>
      </c>
      <c r="I40" s="37">
        <v>0.68</v>
      </c>
      <c r="J40" s="38">
        <v>0.44</v>
      </c>
      <c r="K40" s="22"/>
      <c r="L40" s="22"/>
      <c r="M40" s="22"/>
      <c r="N40" s="22"/>
      <c r="O40" s="22"/>
      <c r="P40" s="22"/>
    </row>
    <row r="41" spans="1:16" ht="39" customHeight="1" x14ac:dyDescent="0.2">
      <c r="A41" s="22"/>
      <c r="B41" s="35"/>
      <c r="C41" s="1249" t="s">
        <v>581</v>
      </c>
      <c r="D41" s="1250"/>
      <c r="E41" s="1251"/>
      <c r="F41" s="36">
        <v>0.46</v>
      </c>
      <c r="G41" s="37">
        <v>0.27</v>
      </c>
      <c r="H41" s="37">
        <v>0.26</v>
      </c>
      <c r="I41" s="37">
        <v>0.25</v>
      </c>
      <c r="J41" s="38">
        <v>0.26</v>
      </c>
      <c r="K41" s="22"/>
      <c r="L41" s="22"/>
      <c r="M41" s="22"/>
      <c r="N41" s="22"/>
      <c r="O41" s="22"/>
      <c r="P41" s="22"/>
    </row>
    <row r="42" spans="1:16" ht="39" customHeight="1" x14ac:dyDescent="0.2">
      <c r="A42" s="22"/>
      <c r="B42" s="39"/>
      <c r="C42" s="1249" t="s">
        <v>582</v>
      </c>
      <c r="D42" s="1250"/>
      <c r="E42" s="1251"/>
      <c r="F42" s="36" t="s">
        <v>524</v>
      </c>
      <c r="G42" s="37" t="s">
        <v>524</v>
      </c>
      <c r="H42" s="37" t="s">
        <v>524</v>
      </c>
      <c r="I42" s="37" t="s">
        <v>524</v>
      </c>
      <c r="J42" s="38" t="s">
        <v>524</v>
      </c>
      <c r="K42" s="22"/>
      <c r="L42" s="22"/>
      <c r="M42" s="22"/>
      <c r="N42" s="22"/>
      <c r="O42" s="22"/>
      <c r="P42" s="22"/>
    </row>
    <row r="43" spans="1:16" ht="39" customHeight="1" thickBot="1" x14ac:dyDescent="0.25">
      <c r="A43" s="22"/>
      <c r="B43" s="40"/>
      <c r="C43" s="1252" t="s">
        <v>583</v>
      </c>
      <c r="D43" s="1253"/>
      <c r="E43" s="1254"/>
      <c r="F43" s="41">
        <v>1.45</v>
      </c>
      <c r="G43" s="42">
        <v>1.31</v>
      </c>
      <c r="H43" s="42">
        <v>1.44</v>
      </c>
      <c r="I43" s="42">
        <v>1.73</v>
      </c>
      <c r="J43" s="43">
        <v>0.54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a1Vp2WRavFpyapIrgYJW1tEcmCFPW9UDD3+DV+4SIybf3V0hqt19AvuDmPh5pRGsOdmm65mw0mKIbg7ij7Rg==" saltValue="7jDufCexu316ncADr5rR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7" t="s">
        <v>11</v>
      </c>
      <c r="C45" s="1258"/>
      <c r="D45" s="58"/>
      <c r="E45" s="1263" t="s">
        <v>12</v>
      </c>
      <c r="F45" s="1263"/>
      <c r="G45" s="1263"/>
      <c r="H45" s="1263"/>
      <c r="I45" s="1263"/>
      <c r="J45" s="1264"/>
      <c r="K45" s="59">
        <v>106090</v>
      </c>
      <c r="L45" s="60">
        <v>102444</v>
      </c>
      <c r="M45" s="60">
        <v>105495</v>
      </c>
      <c r="N45" s="60">
        <v>119475</v>
      </c>
      <c r="O45" s="61">
        <v>122220</v>
      </c>
      <c r="P45" s="48"/>
      <c r="Q45" s="48"/>
      <c r="R45" s="48"/>
      <c r="S45" s="48"/>
      <c r="T45" s="48"/>
      <c r="U45" s="48"/>
    </row>
    <row r="46" spans="1:21" ht="30.75" customHeight="1" x14ac:dyDescent="0.2">
      <c r="A46" s="48"/>
      <c r="B46" s="1259"/>
      <c r="C46" s="1260"/>
      <c r="D46" s="62"/>
      <c r="E46" s="1265" t="s">
        <v>13</v>
      </c>
      <c r="F46" s="1265"/>
      <c r="G46" s="1265"/>
      <c r="H46" s="1265"/>
      <c r="I46" s="1265"/>
      <c r="J46" s="1266"/>
      <c r="K46" s="63">
        <v>42139</v>
      </c>
      <c r="L46" s="64">
        <v>29184</v>
      </c>
      <c r="M46" s="64">
        <v>38039</v>
      </c>
      <c r="N46" s="64">
        <v>37686</v>
      </c>
      <c r="O46" s="65">
        <v>29478</v>
      </c>
      <c r="P46" s="48"/>
      <c r="Q46" s="48"/>
      <c r="R46" s="48"/>
      <c r="S46" s="48"/>
      <c r="T46" s="48"/>
      <c r="U46" s="48"/>
    </row>
    <row r="47" spans="1:21" ht="30.75" customHeight="1" x14ac:dyDescent="0.2">
      <c r="A47" s="48"/>
      <c r="B47" s="1259"/>
      <c r="C47" s="1260"/>
      <c r="D47" s="62"/>
      <c r="E47" s="1265" t="s">
        <v>14</v>
      </c>
      <c r="F47" s="1265"/>
      <c r="G47" s="1265"/>
      <c r="H47" s="1265"/>
      <c r="I47" s="1265"/>
      <c r="J47" s="1266"/>
      <c r="K47" s="63">
        <v>74182</v>
      </c>
      <c r="L47" s="64">
        <v>69842</v>
      </c>
      <c r="M47" s="64">
        <v>66507</v>
      </c>
      <c r="N47" s="64">
        <v>61378</v>
      </c>
      <c r="O47" s="65">
        <v>60203</v>
      </c>
      <c r="P47" s="48"/>
      <c r="Q47" s="48"/>
      <c r="R47" s="48"/>
      <c r="S47" s="48"/>
      <c r="T47" s="48"/>
      <c r="U47" s="48"/>
    </row>
    <row r="48" spans="1:21" ht="30.75" customHeight="1" x14ac:dyDescent="0.2">
      <c r="A48" s="48"/>
      <c r="B48" s="1259"/>
      <c r="C48" s="1260"/>
      <c r="D48" s="62"/>
      <c r="E48" s="1265" t="s">
        <v>15</v>
      </c>
      <c r="F48" s="1265"/>
      <c r="G48" s="1265"/>
      <c r="H48" s="1265"/>
      <c r="I48" s="1265"/>
      <c r="J48" s="1266"/>
      <c r="K48" s="63">
        <v>57351</v>
      </c>
      <c r="L48" s="64">
        <v>56443</v>
      </c>
      <c r="M48" s="64">
        <v>53308</v>
      </c>
      <c r="N48" s="64">
        <v>48636</v>
      </c>
      <c r="O48" s="65">
        <v>43151</v>
      </c>
      <c r="P48" s="48"/>
      <c r="Q48" s="48"/>
      <c r="R48" s="48"/>
      <c r="S48" s="48"/>
      <c r="T48" s="48"/>
      <c r="U48" s="48"/>
    </row>
    <row r="49" spans="1:21" ht="30.75" customHeight="1" x14ac:dyDescent="0.2">
      <c r="A49" s="48"/>
      <c r="B49" s="1259"/>
      <c r="C49" s="1260"/>
      <c r="D49" s="62"/>
      <c r="E49" s="1265" t="s">
        <v>16</v>
      </c>
      <c r="F49" s="1265"/>
      <c r="G49" s="1265"/>
      <c r="H49" s="1265"/>
      <c r="I49" s="1265"/>
      <c r="J49" s="1266"/>
      <c r="K49" s="63" t="s">
        <v>524</v>
      </c>
      <c r="L49" s="64" t="s">
        <v>524</v>
      </c>
      <c r="M49" s="64" t="s">
        <v>524</v>
      </c>
      <c r="N49" s="64" t="s">
        <v>524</v>
      </c>
      <c r="O49" s="65" t="s">
        <v>524</v>
      </c>
      <c r="P49" s="48"/>
      <c r="Q49" s="48"/>
      <c r="R49" s="48"/>
      <c r="S49" s="48"/>
      <c r="T49" s="48"/>
      <c r="U49" s="48"/>
    </row>
    <row r="50" spans="1:21" ht="30.75" customHeight="1" x14ac:dyDescent="0.2">
      <c r="A50" s="48"/>
      <c r="B50" s="1259"/>
      <c r="C50" s="1260"/>
      <c r="D50" s="62"/>
      <c r="E50" s="1265" t="s">
        <v>17</v>
      </c>
      <c r="F50" s="1265"/>
      <c r="G50" s="1265"/>
      <c r="H50" s="1265"/>
      <c r="I50" s="1265"/>
      <c r="J50" s="1266"/>
      <c r="K50" s="63">
        <v>1653</v>
      </c>
      <c r="L50" s="64">
        <v>1654</v>
      </c>
      <c r="M50" s="64">
        <v>1655</v>
      </c>
      <c r="N50" s="64">
        <v>2556</v>
      </c>
      <c r="O50" s="65">
        <v>3804</v>
      </c>
      <c r="P50" s="48"/>
      <c r="Q50" s="48"/>
      <c r="R50" s="48"/>
      <c r="S50" s="48"/>
      <c r="T50" s="48"/>
      <c r="U50" s="48"/>
    </row>
    <row r="51" spans="1:21" ht="30.75" customHeight="1" x14ac:dyDescent="0.2">
      <c r="A51" s="48"/>
      <c r="B51" s="1261"/>
      <c r="C51" s="1262"/>
      <c r="D51" s="66"/>
      <c r="E51" s="1265" t="s">
        <v>18</v>
      </c>
      <c r="F51" s="1265"/>
      <c r="G51" s="1265"/>
      <c r="H51" s="1265"/>
      <c r="I51" s="1265"/>
      <c r="J51" s="1266"/>
      <c r="K51" s="63" t="s">
        <v>524</v>
      </c>
      <c r="L51" s="64" t="s">
        <v>524</v>
      </c>
      <c r="M51" s="64" t="s">
        <v>524</v>
      </c>
      <c r="N51" s="64" t="s">
        <v>524</v>
      </c>
      <c r="O51" s="65">
        <v>3</v>
      </c>
      <c r="P51" s="48"/>
      <c r="Q51" s="48"/>
      <c r="R51" s="48"/>
      <c r="S51" s="48"/>
      <c r="T51" s="48"/>
      <c r="U51" s="48"/>
    </row>
    <row r="52" spans="1:21" ht="30.75" customHeight="1" x14ac:dyDescent="0.2">
      <c r="A52" s="48"/>
      <c r="B52" s="1267" t="s">
        <v>19</v>
      </c>
      <c r="C52" s="1268"/>
      <c r="D52" s="66"/>
      <c r="E52" s="1265" t="s">
        <v>20</v>
      </c>
      <c r="F52" s="1265"/>
      <c r="G52" s="1265"/>
      <c r="H52" s="1265"/>
      <c r="I52" s="1265"/>
      <c r="J52" s="1266"/>
      <c r="K52" s="63">
        <v>179633</v>
      </c>
      <c r="L52" s="64">
        <v>179831</v>
      </c>
      <c r="M52" s="64">
        <v>183591</v>
      </c>
      <c r="N52" s="64">
        <v>175855</v>
      </c>
      <c r="O52" s="65">
        <v>166684</v>
      </c>
      <c r="P52" s="48"/>
      <c r="Q52" s="48"/>
      <c r="R52" s="48"/>
      <c r="S52" s="48"/>
      <c r="T52" s="48"/>
      <c r="U52" s="48"/>
    </row>
    <row r="53" spans="1:21" ht="30.75" customHeight="1" thickBot="1" x14ac:dyDescent="0.25">
      <c r="A53" s="48"/>
      <c r="B53" s="1269" t="s">
        <v>21</v>
      </c>
      <c r="C53" s="1270"/>
      <c r="D53" s="67"/>
      <c r="E53" s="1271" t="s">
        <v>22</v>
      </c>
      <c r="F53" s="1271"/>
      <c r="G53" s="1271"/>
      <c r="H53" s="1271"/>
      <c r="I53" s="1271"/>
      <c r="J53" s="1272"/>
      <c r="K53" s="68">
        <v>101782</v>
      </c>
      <c r="L53" s="69">
        <v>79736</v>
      </c>
      <c r="M53" s="69">
        <v>81413</v>
      </c>
      <c r="N53" s="69">
        <v>93876</v>
      </c>
      <c r="O53" s="70">
        <v>92175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73" t="s">
        <v>25</v>
      </c>
      <c r="C57" s="1274"/>
      <c r="D57" s="1277" t="s">
        <v>26</v>
      </c>
      <c r="E57" s="1278"/>
      <c r="F57" s="1278"/>
      <c r="G57" s="1278"/>
      <c r="H57" s="1278"/>
      <c r="I57" s="1278"/>
      <c r="J57" s="1279"/>
      <c r="K57" s="83">
        <v>100786</v>
      </c>
      <c r="L57" s="84">
        <v>91390</v>
      </c>
      <c r="M57" s="84">
        <v>98140</v>
      </c>
      <c r="N57" s="84">
        <v>128350</v>
      </c>
      <c r="O57" s="85">
        <v>141795</v>
      </c>
    </row>
    <row r="58" spans="1:21" ht="31.5" customHeight="1" thickBot="1" x14ac:dyDescent="0.25">
      <c r="B58" s="1275"/>
      <c r="C58" s="1276"/>
      <c r="D58" s="1280" t="s">
        <v>27</v>
      </c>
      <c r="E58" s="1281"/>
      <c r="F58" s="1281"/>
      <c r="G58" s="1281"/>
      <c r="H58" s="1281"/>
      <c r="I58" s="1281"/>
      <c r="J58" s="1282"/>
      <c r="K58" s="86">
        <v>387531</v>
      </c>
      <c r="L58" s="87">
        <v>382960</v>
      </c>
      <c r="M58" s="87">
        <v>410840</v>
      </c>
      <c r="N58" s="87">
        <v>419943</v>
      </c>
      <c r="O58" s="88">
        <v>416891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IBbFDCu7+GLU/8bTJSrsejJAUflzlUXy6kJNLWi0flrgMNWWDBqGWwia7ZOdoheXVlpAW3Nu4N56aK08+BuOA==" saltValue="D0Q1EK5YHPeLaybQC2Pj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83" t="s">
        <v>30</v>
      </c>
      <c r="C41" s="1284"/>
      <c r="D41" s="102"/>
      <c r="E41" s="1289" t="s">
        <v>31</v>
      </c>
      <c r="F41" s="1289"/>
      <c r="G41" s="1289"/>
      <c r="H41" s="1290"/>
      <c r="I41" s="103">
        <v>2587859</v>
      </c>
      <c r="J41" s="104">
        <v>2599222</v>
      </c>
      <c r="K41" s="104">
        <v>2639495</v>
      </c>
      <c r="L41" s="104">
        <v>2671095</v>
      </c>
      <c r="M41" s="105">
        <v>2678080</v>
      </c>
    </row>
    <row r="42" spans="2:13" ht="27.75" customHeight="1" x14ac:dyDescent="0.2">
      <c r="B42" s="1285"/>
      <c r="C42" s="1286"/>
      <c r="D42" s="106"/>
      <c r="E42" s="1291" t="s">
        <v>32</v>
      </c>
      <c r="F42" s="1291"/>
      <c r="G42" s="1291"/>
      <c r="H42" s="1292"/>
      <c r="I42" s="107">
        <v>11072</v>
      </c>
      <c r="J42" s="108">
        <v>27605</v>
      </c>
      <c r="K42" s="108">
        <v>41831</v>
      </c>
      <c r="L42" s="108">
        <v>95988</v>
      </c>
      <c r="M42" s="109">
        <v>91230</v>
      </c>
    </row>
    <row r="43" spans="2:13" ht="27.75" customHeight="1" x14ac:dyDescent="0.2">
      <c r="B43" s="1285"/>
      <c r="C43" s="1286"/>
      <c r="D43" s="106"/>
      <c r="E43" s="1291" t="s">
        <v>33</v>
      </c>
      <c r="F43" s="1291"/>
      <c r="G43" s="1291"/>
      <c r="H43" s="1292"/>
      <c r="I43" s="107">
        <v>572183</v>
      </c>
      <c r="J43" s="108">
        <v>552351</v>
      </c>
      <c r="K43" s="108">
        <v>520361</v>
      </c>
      <c r="L43" s="108">
        <v>493202</v>
      </c>
      <c r="M43" s="109">
        <v>467958</v>
      </c>
    </row>
    <row r="44" spans="2:13" ht="27.75" customHeight="1" x14ac:dyDescent="0.2">
      <c r="B44" s="1285"/>
      <c r="C44" s="1286"/>
      <c r="D44" s="106"/>
      <c r="E44" s="1291" t="s">
        <v>34</v>
      </c>
      <c r="F44" s="1291"/>
      <c r="G44" s="1291"/>
      <c r="H44" s="1292"/>
      <c r="I44" s="107">
        <v>590</v>
      </c>
      <c r="J44" s="108">
        <v>296</v>
      </c>
      <c r="K44" s="108">
        <v>105</v>
      </c>
      <c r="L44" s="108" t="s">
        <v>524</v>
      </c>
      <c r="M44" s="109" t="s">
        <v>524</v>
      </c>
    </row>
    <row r="45" spans="2:13" ht="27.75" customHeight="1" x14ac:dyDescent="0.2">
      <c r="B45" s="1285"/>
      <c r="C45" s="1286"/>
      <c r="D45" s="106"/>
      <c r="E45" s="1291" t="s">
        <v>35</v>
      </c>
      <c r="F45" s="1291"/>
      <c r="G45" s="1291"/>
      <c r="H45" s="1292"/>
      <c r="I45" s="107">
        <v>143758</v>
      </c>
      <c r="J45" s="108">
        <v>227722</v>
      </c>
      <c r="K45" s="108">
        <v>207077</v>
      </c>
      <c r="L45" s="108">
        <v>204782</v>
      </c>
      <c r="M45" s="109">
        <v>205583</v>
      </c>
    </row>
    <row r="46" spans="2:13" ht="27.75" customHeight="1" x14ac:dyDescent="0.2">
      <c r="B46" s="1285"/>
      <c r="C46" s="1286"/>
      <c r="D46" s="110"/>
      <c r="E46" s="1291" t="s">
        <v>36</v>
      </c>
      <c r="F46" s="1291"/>
      <c r="G46" s="1291"/>
      <c r="H46" s="1292"/>
      <c r="I46" s="107">
        <v>64639</v>
      </c>
      <c r="J46" s="108">
        <v>57500</v>
      </c>
      <c r="K46" s="108">
        <v>50501</v>
      </c>
      <c r="L46" s="108">
        <v>38574</v>
      </c>
      <c r="M46" s="109">
        <v>39544</v>
      </c>
    </row>
    <row r="47" spans="2:13" ht="27.75" customHeight="1" x14ac:dyDescent="0.2">
      <c r="B47" s="1285"/>
      <c r="C47" s="1286"/>
      <c r="D47" s="111"/>
      <c r="E47" s="1293" t="s">
        <v>37</v>
      </c>
      <c r="F47" s="1294"/>
      <c r="G47" s="1294"/>
      <c r="H47" s="1295"/>
      <c r="I47" s="107" t="s">
        <v>524</v>
      </c>
      <c r="J47" s="108" t="s">
        <v>524</v>
      </c>
      <c r="K47" s="108" t="s">
        <v>524</v>
      </c>
      <c r="L47" s="108" t="s">
        <v>524</v>
      </c>
      <c r="M47" s="109" t="s">
        <v>524</v>
      </c>
    </row>
    <row r="48" spans="2:13" ht="27.75" customHeight="1" x14ac:dyDescent="0.2">
      <c r="B48" s="1285"/>
      <c r="C48" s="1286"/>
      <c r="D48" s="106"/>
      <c r="E48" s="1291" t="s">
        <v>38</v>
      </c>
      <c r="F48" s="1291"/>
      <c r="G48" s="1291"/>
      <c r="H48" s="1292"/>
      <c r="I48" s="107" t="s">
        <v>524</v>
      </c>
      <c r="J48" s="108" t="s">
        <v>524</v>
      </c>
      <c r="K48" s="108" t="s">
        <v>524</v>
      </c>
      <c r="L48" s="108" t="s">
        <v>524</v>
      </c>
      <c r="M48" s="109" t="s">
        <v>524</v>
      </c>
    </row>
    <row r="49" spans="2:13" ht="27.75" customHeight="1" x14ac:dyDescent="0.2">
      <c r="B49" s="1287"/>
      <c r="C49" s="1288"/>
      <c r="D49" s="106"/>
      <c r="E49" s="1291" t="s">
        <v>39</v>
      </c>
      <c r="F49" s="1291"/>
      <c r="G49" s="1291"/>
      <c r="H49" s="1292"/>
      <c r="I49" s="107" t="s">
        <v>524</v>
      </c>
      <c r="J49" s="108" t="s">
        <v>524</v>
      </c>
      <c r="K49" s="108" t="s">
        <v>524</v>
      </c>
      <c r="L49" s="108" t="s">
        <v>524</v>
      </c>
      <c r="M49" s="109" t="s">
        <v>524</v>
      </c>
    </row>
    <row r="50" spans="2:13" ht="27.75" customHeight="1" x14ac:dyDescent="0.2">
      <c r="B50" s="1296" t="s">
        <v>40</v>
      </c>
      <c r="C50" s="1297"/>
      <c r="D50" s="112"/>
      <c r="E50" s="1291" t="s">
        <v>41</v>
      </c>
      <c r="F50" s="1291"/>
      <c r="G50" s="1291"/>
      <c r="H50" s="1292"/>
      <c r="I50" s="107">
        <v>132395</v>
      </c>
      <c r="J50" s="108">
        <v>155643</v>
      </c>
      <c r="K50" s="108">
        <v>182347</v>
      </c>
      <c r="L50" s="108">
        <v>181000</v>
      </c>
      <c r="M50" s="109">
        <v>183880</v>
      </c>
    </row>
    <row r="51" spans="2:13" ht="27.75" customHeight="1" x14ac:dyDescent="0.2">
      <c r="B51" s="1285"/>
      <c r="C51" s="1286"/>
      <c r="D51" s="106"/>
      <c r="E51" s="1291" t="s">
        <v>42</v>
      </c>
      <c r="F51" s="1291"/>
      <c r="G51" s="1291"/>
      <c r="H51" s="1292"/>
      <c r="I51" s="107">
        <v>706008</v>
      </c>
      <c r="J51" s="108">
        <v>715000</v>
      </c>
      <c r="K51" s="108">
        <v>746716</v>
      </c>
      <c r="L51" s="108">
        <v>777314</v>
      </c>
      <c r="M51" s="109">
        <v>777426</v>
      </c>
    </row>
    <row r="52" spans="2:13" ht="27.75" customHeight="1" x14ac:dyDescent="0.2">
      <c r="B52" s="1287"/>
      <c r="C52" s="1288"/>
      <c r="D52" s="106"/>
      <c r="E52" s="1291" t="s">
        <v>43</v>
      </c>
      <c r="F52" s="1291"/>
      <c r="G52" s="1291"/>
      <c r="H52" s="1292"/>
      <c r="I52" s="107">
        <v>1403720</v>
      </c>
      <c r="J52" s="108">
        <v>1392552</v>
      </c>
      <c r="K52" s="108">
        <v>1377858</v>
      </c>
      <c r="L52" s="108">
        <v>1367852</v>
      </c>
      <c r="M52" s="109">
        <v>1348979</v>
      </c>
    </row>
    <row r="53" spans="2:13" ht="27.75" customHeight="1" thickBot="1" x14ac:dyDescent="0.25">
      <c r="B53" s="1298" t="s">
        <v>44</v>
      </c>
      <c r="C53" s="1299"/>
      <c r="D53" s="113"/>
      <c r="E53" s="1300" t="s">
        <v>45</v>
      </c>
      <c r="F53" s="1300"/>
      <c r="G53" s="1300"/>
      <c r="H53" s="1301"/>
      <c r="I53" s="114">
        <v>1137979</v>
      </c>
      <c r="J53" s="115">
        <v>1201501</v>
      </c>
      <c r="K53" s="115">
        <v>1152448</v>
      </c>
      <c r="L53" s="115">
        <v>1177474</v>
      </c>
      <c r="M53" s="116">
        <v>1172110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g/j7QyUzlN1BTly92X3lnALlboDARlk315+qIe7SdOS68l8WpZJhWSCCLee3xCny+OkIHCrx+/quD2QVb+Y9Q==" saltValue="F8zYROlb7KO5m9RJf178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10" t="s">
        <v>48</v>
      </c>
      <c r="D55" s="1310"/>
      <c r="E55" s="1311"/>
      <c r="F55" s="128">
        <v>21690</v>
      </c>
      <c r="G55" s="128">
        <v>7965</v>
      </c>
      <c r="H55" s="129">
        <v>11352</v>
      </c>
    </row>
    <row r="56" spans="2:8" ht="52.5" customHeight="1" x14ac:dyDescent="0.2">
      <c r="B56" s="130"/>
      <c r="C56" s="1312" t="s">
        <v>49</v>
      </c>
      <c r="D56" s="1312"/>
      <c r="E56" s="1313"/>
      <c r="F56" s="131" t="s">
        <v>524</v>
      </c>
      <c r="G56" s="131" t="s">
        <v>524</v>
      </c>
      <c r="H56" s="132" t="s">
        <v>524</v>
      </c>
    </row>
    <row r="57" spans="2:8" ht="53.25" customHeight="1" x14ac:dyDescent="0.2">
      <c r="B57" s="130"/>
      <c r="C57" s="1314" t="s">
        <v>50</v>
      </c>
      <c r="D57" s="1314"/>
      <c r="E57" s="1315"/>
      <c r="F57" s="133">
        <v>14530</v>
      </c>
      <c r="G57" s="133">
        <v>16740</v>
      </c>
      <c r="H57" s="134">
        <v>17419</v>
      </c>
    </row>
    <row r="58" spans="2:8" ht="45.75" customHeight="1" x14ac:dyDescent="0.2">
      <c r="B58" s="135"/>
      <c r="C58" s="1302" t="s">
        <v>634</v>
      </c>
      <c r="D58" s="1303"/>
      <c r="E58" s="1304"/>
      <c r="F58" s="136">
        <v>9494</v>
      </c>
      <c r="G58" s="136">
        <v>9499</v>
      </c>
      <c r="H58" s="137">
        <v>9501</v>
      </c>
    </row>
    <row r="59" spans="2:8" ht="45.75" customHeight="1" x14ac:dyDescent="0.2">
      <c r="B59" s="135"/>
      <c r="C59" s="1302" t="s">
        <v>635</v>
      </c>
      <c r="D59" s="1303"/>
      <c r="E59" s="1304"/>
      <c r="F59" s="136"/>
      <c r="G59" s="136">
        <v>2581</v>
      </c>
      <c r="H59" s="137">
        <v>2581</v>
      </c>
    </row>
    <row r="60" spans="2:8" ht="45.75" customHeight="1" x14ac:dyDescent="0.2">
      <c r="B60" s="135"/>
      <c r="C60" s="1302" t="s">
        <v>636</v>
      </c>
      <c r="D60" s="1303"/>
      <c r="E60" s="1304"/>
      <c r="F60" s="136">
        <v>1656</v>
      </c>
      <c r="G60" s="136">
        <v>1688</v>
      </c>
      <c r="H60" s="137">
        <v>1880</v>
      </c>
    </row>
    <row r="61" spans="2:8" ht="45.75" customHeight="1" x14ac:dyDescent="0.2">
      <c r="B61" s="135"/>
      <c r="C61" s="1302" t="s">
        <v>637</v>
      </c>
      <c r="D61" s="1303"/>
      <c r="E61" s="1304"/>
      <c r="F61" s="136">
        <v>30</v>
      </c>
      <c r="G61" s="136">
        <v>219</v>
      </c>
      <c r="H61" s="137">
        <v>512</v>
      </c>
    </row>
    <row r="62" spans="2:8" ht="45.75" customHeight="1" thickBot="1" x14ac:dyDescent="0.25">
      <c r="B62" s="138"/>
      <c r="C62" s="1305" t="s">
        <v>638</v>
      </c>
      <c r="D62" s="1306"/>
      <c r="E62" s="1307"/>
      <c r="F62" s="139">
        <v>117</v>
      </c>
      <c r="G62" s="139">
        <v>351</v>
      </c>
      <c r="H62" s="140">
        <v>504</v>
      </c>
    </row>
    <row r="63" spans="2:8" ht="52.5" customHeight="1" thickBot="1" x14ac:dyDescent="0.25">
      <c r="B63" s="141"/>
      <c r="C63" s="1308" t="s">
        <v>51</v>
      </c>
      <c r="D63" s="1308"/>
      <c r="E63" s="1309"/>
      <c r="F63" s="142">
        <v>36220</v>
      </c>
      <c r="G63" s="142">
        <v>24705</v>
      </c>
      <c r="H63" s="143">
        <v>28772</v>
      </c>
    </row>
    <row r="64" spans="2:8" ht="15" customHeight="1" x14ac:dyDescent="0.2"/>
  </sheetData>
  <sheetProtection algorithmName="SHA-512" hashValue="dZ9EuGqY0TczWQb8zOjlBG/1fECk5hoPRnfkYTP9BKW/8Mbjiy7ik5O6GMuvIQHDQyjoMZ5WVyd4nntfCAZdYg==" saltValue="fM6kY5Ds36qjMeP9jmMI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Normal="100"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640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640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641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642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8" t="s">
        <v>643</v>
      </c>
      <c r="AO43" s="1339"/>
      <c r="AP43" s="1339"/>
      <c r="AQ43" s="1339"/>
      <c r="AR43" s="1339"/>
      <c r="AS43" s="1339"/>
      <c r="AT43" s="1339"/>
      <c r="AU43" s="1339"/>
      <c r="AV43" s="1339"/>
      <c r="AW43" s="1339"/>
      <c r="AX43" s="1339"/>
      <c r="AY43" s="1339"/>
      <c r="AZ43" s="1339"/>
      <c r="BA43" s="1339"/>
      <c r="BB43" s="1339"/>
      <c r="BC43" s="1339"/>
      <c r="BD43" s="1339"/>
      <c r="BE43" s="1339"/>
      <c r="BF43" s="1339"/>
      <c r="BG43" s="1339"/>
      <c r="BH43" s="1339"/>
      <c r="BI43" s="1339"/>
      <c r="BJ43" s="1339"/>
      <c r="BK43" s="1339"/>
      <c r="BL43" s="1339"/>
      <c r="BM43" s="1339"/>
      <c r="BN43" s="1339"/>
      <c r="BO43" s="1339"/>
      <c r="BP43" s="1339"/>
      <c r="BQ43" s="1339"/>
      <c r="BR43" s="1339"/>
      <c r="BS43" s="1339"/>
      <c r="BT43" s="1339"/>
      <c r="BU43" s="1339"/>
      <c r="BV43" s="1339"/>
      <c r="BW43" s="1339"/>
      <c r="BX43" s="1339"/>
      <c r="BY43" s="1339"/>
      <c r="BZ43" s="1339"/>
      <c r="CA43" s="1339"/>
      <c r="CB43" s="1339"/>
      <c r="CC43" s="1339"/>
      <c r="CD43" s="1339"/>
      <c r="CE43" s="1339"/>
      <c r="CF43" s="1339"/>
      <c r="CG43" s="1339"/>
      <c r="CH43" s="1339"/>
      <c r="CI43" s="1339"/>
      <c r="CJ43" s="1339"/>
      <c r="CK43" s="1339"/>
      <c r="CL43" s="1339"/>
      <c r="CM43" s="1339"/>
      <c r="CN43" s="1339"/>
      <c r="CO43" s="1339"/>
      <c r="CP43" s="1339"/>
      <c r="CQ43" s="1339"/>
      <c r="CR43" s="1339"/>
      <c r="CS43" s="1339"/>
      <c r="CT43" s="1339"/>
      <c r="CU43" s="1339"/>
      <c r="CV43" s="1339"/>
      <c r="CW43" s="1339"/>
      <c r="CX43" s="1339"/>
      <c r="CY43" s="1339"/>
      <c r="CZ43" s="1339"/>
      <c r="DA43" s="1339"/>
      <c r="DB43" s="1339"/>
      <c r="DC43" s="1340"/>
    </row>
    <row r="44" spans="2:109" ht="13.2" x14ac:dyDescent="0.2">
      <c r="B44" s="397"/>
      <c r="AN44" s="1341"/>
      <c r="AO44" s="1342"/>
      <c r="AP44" s="1342"/>
      <c r="AQ44" s="1342"/>
      <c r="AR44" s="1342"/>
      <c r="AS44" s="1342"/>
      <c r="AT44" s="1342"/>
      <c r="AU44" s="1342"/>
      <c r="AV44" s="1342"/>
      <c r="AW44" s="1342"/>
      <c r="AX44" s="1342"/>
      <c r="AY44" s="1342"/>
      <c r="AZ44" s="1342"/>
      <c r="BA44" s="1342"/>
      <c r="BB44" s="1342"/>
      <c r="BC44" s="1342"/>
      <c r="BD44" s="1342"/>
      <c r="BE44" s="1342"/>
      <c r="BF44" s="1342"/>
      <c r="BG44" s="1342"/>
      <c r="BH44" s="1342"/>
      <c r="BI44" s="1342"/>
      <c r="BJ44" s="1342"/>
      <c r="BK44" s="1342"/>
      <c r="BL44" s="1342"/>
      <c r="BM44" s="1342"/>
      <c r="BN44" s="1342"/>
      <c r="BO44" s="1342"/>
      <c r="BP44" s="1342"/>
      <c r="BQ44" s="1342"/>
      <c r="BR44" s="1342"/>
      <c r="BS44" s="1342"/>
      <c r="BT44" s="1342"/>
      <c r="BU44" s="1342"/>
      <c r="BV44" s="1342"/>
      <c r="BW44" s="1342"/>
      <c r="BX44" s="1342"/>
      <c r="BY44" s="1342"/>
      <c r="BZ44" s="1342"/>
      <c r="CA44" s="1342"/>
      <c r="CB44" s="1342"/>
      <c r="CC44" s="1342"/>
      <c r="CD44" s="1342"/>
      <c r="CE44" s="1342"/>
      <c r="CF44" s="1342"/>
      <c r="CG44" s="1342"/>
      <c r="CH44" s="1342"/>
      <c r="CI44" s="1342"/>
      <c r="CJ44" s="1342"/>
      <c r="CK44" s="1342"/>
      <c r="CL44" s="1342"/>
      <c r="CM44" s="1342"/>
      <c r="CN44" s="1342"/>
      <c r="CO44" s="1342"/>
      <c r="CP44" s="1342"/>
      <c r="CQ44" s="1342"/>
      <c r="CR44" s="1342"/>
      <c r="CS44" s="1342"/>
      <c r="CT44" s="1342"/>
      <c r="CU44" s="1342"/>
      <c r="CV44" s="1342"/>
      <c r="CW44" s="1342"/>
      <c r="CX44" s="1342"/>
      <c r="CY44" s="1342"/>
      <c r="CZ44" s="1342"/>
      <c r="DA44" s="1342"/>
      <c r="DB44" s="1342"/>
      <c r="DC44" s="1343"/>
    </row>
    <row r="45" spans="2:109" ht="13.2" x14ac:dyDescent="0.2">
      <c r="B45" s="397"/>
      <c r="AN45" s="1341"/>
      <c r="AO45" s="1342"/>
      <c r="AP45" s="1342"/>
      <c r="AQ45" s="1342"/>
      <c r="AR45" s="1342"/>
      <c r="AS45" s="1342"/>
      <c r="AT45" s="1342"/>
      <c r="AU45" s="1342"/>
      <c r="AV45" s="1342"/>
      <c r="AW45" s="1342"/>
      <c r="AX45" s="1342"/>
      <c r="AY45" s="1342"/>
      <c r="AZ45" s="1342"/>
      <c r="BA45" s="1342"/>
      <c r="BB45" s="1342"/>
      <c r="BC45" s="1342"/>
      <c r="BD45" s="1342"/>
      <c r="BE45" s="1342"/>
      <c r="BF45" s="1342"/>
      <c r="BG45" s="1342"/>
      <c r="BH45" s="1342"/>
      <c r="BI45" s="1342"/>
      <c r="BJ45" s="1342"/>
      <c r="BK45" s="1342"/>
      <c r="BL45" s="1342"/>
      <c r="BM45" s="1342"/>
      <c r="BN45" s="1342"/>
      <c r="BO45" s="1342"/>
      <c r="BP45" s="1342"/>
      <c r="BQ45" s="1342"/>
      <c r="BR45" s="1342"/>
      <c r="BS45" s="1342"/>
      <c r="BT45" s="1342"/>
      <c r="BU45" s="1342"/>
      <c r="BV45" s="1342"/>
      <c r="BW45" s="1342"/>
      <c r="BX45" s="1342"/>
      <c r="BY45" s="1342"/>
      <c r="BZ45" s="1342"/>
      <c r="CA45" s="1342"/>
      <c r="CB45" s="1342"/>
      <c r="CC45" s="1342"/>
      <c r="CD45" s="1342"/>
      <c r="CE45" s="1342"/>
      <c r="CF45" s="1342"/>
      <c r="CG45" s="1342"/>
      <c r="CH45" s="1342"/>
      <c r="CI45" s="1342"/>
      <c r="CJ45" s="1342"/>
      <c r="CK45" s="1342"/>
      <c r="CL45" s="1342"/>
      <c r="CM45" s="1342"/>
      <c r="CN45" s="1342"/>
      <c r="CO45" s="1342"/>
      <c r="CP45" s="1342"/>
      <c r="CQ45" s="1342"/>
      <c r="CR45" s="1342"/>
      <c r="CS45" s="1342"/>
      <c r="CT45" s="1342"/>
      <c r="CU45" s="1342"/>
      <c r="CV45" s="1342"/>
      <c r="CW45" s="1342"/>
      <c r="CX45" s="1342"/>
      <c r="CY45" s="1342"/>
      <c r="CZ45" s="1342"/>
      <c r="DA45" s="1342"/>
      <c r="DB45" s="1342"/>
      <c r="DC45" s="1343"/>
    </row>
    <row r="46" spans="2:109" ht="13.2" x14ac:dyDescent="0.2">
      <c r="B46" s="397"/>
      <c r="AN46" s="1341"/>
      <c r="AO46" s="1342"/>
      <c r="AP46" s="1342"/>
      <c r="AQ46" s="1342"/>
      <c r="AR46" s="1342"/>
      <c r="AS46" s="1342"/>
      <c r="AT46" s="1342"/>
      <c r="AU46" s="1342"/>
      <c r="AV46" s="1342"/>
      <c r="AW46" s="1342"/>
      <c r="AX46" s="1342"/>
      <c r="AY46" s="1342"/>
      <c r="AZ46" s="1342"/>
      <c r="BA46" s="1342"/>
      <c r="BB46" s="1342"/>
      <c r="BC46" s="1342"/>
      <c r="BD46" s="1342"/>
      <c r="BE46" s="1342"/>
      <c r="BF46" s="1342"/>
      <c r="BG46" s="1342"/>
      <c r="BH46" s="1342"/>
      <c r="BI46" s="1342"/>
      <c r="BJ46" s="1342"/>
      <c r="BK46" s="1342"/>
      <c r="BL46" s="1342"/>
      <c r="BM46" s="1342"/>
      <c r="BN46" s="1342"/>
      <c r="BO46" s="1342"/>
      <c r="BP46" s="1342"/>
      <c r="BQ46" s="1342"/>
      <c r="BR46" s="1342"/>
      <c r="BS46" s="1342"/>
      <c r="BT46" s="1342"/>
      <c r="BU46" s="1342"/>
      <c r="BV46" s="1342"/>
      <c r="BW46" s="1342"/>
      <c r="BX46" s="1342"/>
      <c r="BY46" s="1342"/>
      <c r="BZ46" s="1342"/>
      <c r="CA46" s="1342"/>
      <c r="CB46" s="1342"/>
      <c r="CC46" s="1342"/>
      <c r="CD46" s="1342"/>
      <c r="CE46" s="1342"/>
      <c r="CF46" s="1342"/>
      <c r="CG46" s="1342"/>
      <c r="CH46" s="1342"/>
      <c r="CI46" s="1342"/>
      <c r="CJ46" s="1342"/>
      <c r="CK46" s="1342"/>
      <c r="CL46" s="1342"/>
      <c r="CM46" s="1342"/>
      <c r="CN46" s="1342"/>
      <c r="CO46" s="1342"/>
      <c r="CP46" s="1342"/>
      <c r="CQ46" s="1342"/>
      <c r="CR46" s="1342"/>
      <c r="CS46" s="1342"/>
      <c r="CT46" s="1342"/>
      <c r="CU46" s="1342"/>
      <c r="CV46" s="1342"/>
      <c r="CW46" s="1342"/>
      <c r="CX46" s="1342"/>
      <c r="CY46" s="1342"/>
      <c r="CZ46" s="1342"/>
      <c r="DA46" s="1342"/>
      <c r="DB46" s="1342"/>
      <c r="DC46" s="1343"/>
    </row>
    <row r="47" spans="2:109" ht="13.2" x14ac:dyDescent="0.2">
      <c r="B47" s="397"/>
      <c r="AN47" s="1344"/>
      <c r="AO47" s="1345"/>
      <c r="AP47" s="1345"/>
      <c r="AQ47" s="1345"/>
      <c r="AR47" s="1345"/>
      <c r="AS47" s="1345"/>
      <c r="AT47" s="1345"/>
      <c r="AU47" s="1345"/>
      <c r="AV47" s="1345"/>
      <c r="AW47" s="1345"/>
      <c r="AX47" s="1345"/>
      <c r="AY47" s="1345"/>
      <c r="AZ47" s="1345"/>
      <c r="BA47" s="1345"/>
      <c r="BB47" s="1345"/>
      <c r="BC47" s="1345"/>
      <c r="BD47" s="1345"/>
      <c r="BE47" s="1345"/>
      <c r="BF47" s="1345"/>
      <c r="BG47" s="1345"/>
      <c r="BH47" s="1345"/>
      <c r="BI47" s="1345"/>
      <c r="BJ47" s="1345"/>
      <c r="BK47" s="1345"/>
      <c r="BL47" s="1345"/>
      <c r="BM47" s="1345"/>
      <c r="BN47" s="1345"/>
      <c r="BO47" s="1345"/>
      <c r="BP47" s="1345"/>
      <c r="BQ47" s="1345"/>
      <c r="BR47" s="1345"/>
      <c r="BS47" s="1345"/>
      <c r="BT47" s="1345"/>
      <c r="BU47" s="1345"/>
      <c r="BV47" s="1345"/>
      <c r="BW47" s="1345"/>
      <c r="BX47" s="1345"/>
      <c r="BY47" s="1345"/>
      <c r="BZ47" s="1345"/>
      <c r="CA47" s="1345"/>
      <c r="CB47" s="1345"/>
      <c r="CC47" s="1345"/>
      <c r="CD47" s="1345"/>
      <c r="CE47" s="1345"/>
      <c r="CF47" s="1345"/>
      <c r="CG47" s="1345"/>
      <c r="CH47" s="1345"/>
      <c r="CI47" s="1345"/>
      <c r="CJ47" s="1345"/>
      <c r="CK47" s="1345"/>
      <c r="CL47" s="1345"/>
      <c r="CM47" s="1345"/>
      <c r="CN47" s="1345"/>
      <c r="CO47" s="1345"/>
      <c r="CP47" s="1345"/>
      <c r="CQ47" s="1345"/>
      <c r="CR47" s="1345"/>
      <c r="CS47" s="1345"/>
      <c r="CT47" s="1345"/>
      <c r="CU47" s="1345"/>
      <c r="CV47" s="1345"/>
      <c r="CW47" s="1345"/>
      <c r="CX47" s="1345"/>
      <c r="CY47" s="1345"/>
      <c r="CZ47" s="1345"/>
      <c r="DA47" s="1345"/>
      <c r="DB47" s="1345"/>
      <c r="DC47" s="134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644</v>
      </c>
    </row>
    <row r="50" spans="1:109" ht="13.2" x14ac:dyDescent="0.2">
      <c r="B50" s="397"/>
      <c r="G50" s="1316"/>
      <c r="H50" s="1316"/>
      <c r="I50" s="1316"/>
      <c r="J50" s="1316"/>
      <c r="K50" s="407"/>
      <c r="L50" s="407"/>
      <c r="M50" s="408"/>
      <c r="N50" s="408"/>
      <c r="AN50" s="1334"/>
      <c r="AO50" s="1335"/>
      <c r="AP50" s="1335"/>
      <c r="AQ50" s="1335"/>
      <c r="AR50" s="1335"/>
      <c r="AS50" s="1335"/>
      <c r="AT50" s="1335"/>
      <c r="AU50" s="1335"/>
      <c r="AV50" s="1335"/>
      <c r="AW50" s="1335"/>
      <c r="AX50" s="1335"/>
      <c r="AY50" s="1335"/>
      <c r="AZ50" s="1335"/>
      <c r="BA50" s="1335"/>
      <c r="BB50" s="1335"/>
      <c r="BC50" s="1335"/>
      <c r="BD50" s="1335"/>
      <c r="BE50" s="1335"/>
      <c r="BF50" s="1335"/>
      <c r="BG50" s="1335"/>
      <c r="BH50" s="1335"/>
      <c r="BI50" s="1335"/>
      <c r="BJ50" s="1335"/>
      <c r="BK50" s="1335"/>
      <c r="BL50" s="1335"/>
      <c r="BM50" s="1335"/>
      <c r="BN50" s="1335"/>
      <c r="BO50" s="1336"/>
      <c r="BP50" s="1322" t="s">
        <v>565</v>
      </c>
      <c r="BQ50" s="1322"/>
      <c r="BR50" s="1322"/>
      <c r="BS50" s="1322"/>
      <c r="BT50" s="1322"/>
      <c r="BU50" s="1322"/>
      <c r="BV50" s="1322"/>
      <c r="BW50" s="1322"/>
      <c r="BX50" s="1322" t="s">
        <v>566</v>
      </c>
      <c r="BY50" s="1322"/>
      <c r="BZ50" s="1322"/>
      <c r="CA50" s="1322"/>
      <c r="CB50" s="1322"/>
      <c r="CC50" s="1322"/>
      <c r="CD50" s="1322"/>
      <c r="CE50" s="1322"/>
      <c r="CF50" s="1322" t="s">
        <v>567</v>
      </c>
      <c r="CG50" s="1322"/>
      <c r="CH50" s="1322"/>
      <c r="CI50" s="1322"/>
      <c r="CJ50" s="1322"/>
      <c r="CK50" s="1322"/>
      <c r="CL50" s="1322"/>
      <c r="CM50" s="1322"/>
      <c r="CN50" s="1322" t="s">
        <v>568</v>
      </c>
      <c r="CO50" s="1322"/>
      <c r="CP50" s="1322"/>
      <c r="CQ50" s="1322"/>
      <c r="CR50" s="1322"/>
      <c r="CS50" s="1322"/>
      <c r="CT50" s="1322"/>
      <c r="CU50" s="1322"/>
      <c r="CV50" s="1322" t="s">
        <v>569</v>
      </c>
      <c r="CW50" s="1322"/>
      <c r="CX50" s="1322"/>
      <c r="CY50" s="1322"/>
      <c r="CZ50" s="1322"/>
      <c r="DA50" s="1322"/>
      <c r="DB50" s="1322"/>
      <c r="DC50" s="1322"/>
    </row>
    <row r="51" spans="1:109" ht="13.5" customHeight="1" x14ac:dyDescent="0.2">
      <c r="B51" s="397"/>
      <c r="G51" s="1333"/>
      <c r="H51" s="1333"/>
      <c r="I51" s="1337"/>
      <c r="J51" s="1337"/>
      <c r="K51" s="1323"/>
      <c r="L51" s="1323"/>
      <c r="M51" s="1323"/>
      <c r="N51" s="1323"/>
      <c r="AM51" s="406"/>
      <c r="AN51" s="1321" t="s">
        <v>645</v>
      </c>
      <c r="AO51" s="1321"/>
      <c r="AP51" s="1321"/>
      <c r="AQ51" s="1321"/>
      <c r="AR51" s="1321"/>
      <c r="AS51" s="1321"/>
      <c r="AT51" s="1321"/>
      <c r="AU51" s="1321"/>
      <c r="AV51" s="1321"/>
      <c r="AW51" s="1321"/>
      <c r="AX51" s="1321"/>
      <c r="AY51" s="1321"/>
      <c r="AZ51" s="1321"/>
      <c r="BA51" s="1321"/>
      <c r="BB51" s="1321" t="s">
        <v>646</v>
      </c>
      <c r="BC51" s="1321"/>
      <c r="BD51" s="1321"/>
      <c r="BE51" s="1321"/>
      <c r="BF51" s="1321"/>
      <c r="BG51" s="1321"/>
      <c r="BH51" s="1321"/>
      <c r="BI51" s="1321"/>
      <c r="BJ51" s="1321"/>
      <c r="BK51" s="1321"/>
      <c r="BL51" s="1321"/>
      <c r="BM51" s="1321"/>
      <c r="BN51" s="1321"/>
      <c r="BO51" s="1321"/>
      <c r="BP51" s="1318">
        <v>160.69999999999999</v>
      </c>
      <c r="BQ51" s="1318"/>
      <c r="BR51" s="1318"/>
      <c r="BS51" s="1318"/>
      <c r="BT51" s="1318"/>
      <c r="BU51" s="1318"/>
      <c r="BV51" s="1318"/>
      <c r="BW51" s="1318"/>
      <c r="BX51" s="1318">
        <v>145.6</v>
      </c>
      <c r="BY51" s="1318"/>
      <c r="BZ51" s="1318"/>
      <c r="CA51" s="1318"/>
      <c r="CB51" s="1318"/>
      <c r="CC51" s="1318"/>
      <c r="CD51" s="1318"/>
      <c r="CE51" s="1318"/>
      <c r="CF51" s="1318">
        <v>138.5</v>
      </c>
      <c r="CG51" s="1318"/>
      <c r="CH51" s="1318"/>
      <c r="CI51" s="1318"/>
      <c r="CJ51" s="1318"/>
      <c r="CK51" s="1318"/>
      <c r="CL51" s="1318"/>
      <c r="CM51" s="1318"/>
      <c r="CN51" s="1318">
        <v>140.4</v>
      </c>
      <c r="CO51" s="1318"/>
      <c r="CP51" s="1318"/>
      <c r="CQ51" s="1318"/>
      <c r="CR51" s="1318"/>
      <c r="CS51" s="1318"/>
      <c r="CT51" s="1318"/>
      <c r="CU51" s="1318"/>
      <c r="CV51" s="1318">
        <v>137.4</v>
      </c>
      <c r="CW51" s="1318"/>
      <c r="CX51" s="1318"/>
      <c r="CY51" s="1318"/>
      <c r="CZ51" s="1318"/>
      <c r="DA51" s="1318"/>
      <c r="DB51" s="1318"/>
      <c r="DC51" s="1318"/>
    </row>
    <row r="52" spans="1:109" ht="13.2" x14ac:dyDescent="0.2">
      <c r="B52" s="397"/>
      <c r="G52" s="1333"/>
      <c r="H52" s="1333"/>
      <c r="I52" s="1337"/>
      <c r="J52" s="1337"/>
      <c r="K52" s="1323"/>
      <c r="L52" s="1323"/>
      <c r="M52" s="1323"/>
      <c r="N52" s="1323"/>
      <c r="AM52" s="406"/>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2" x14ac:dyDescent="0.2">
      <c r="A53" s="405"/>
      <c r="B53" s="397"/>
      <c r="G53" s="1333"/>
      <c r="H53" s="1333"/>
      <c r="I53" s="1316"/>
      <c r="J53" s="1316"/>
      <c r="K53" s="1323"/>
      <c r="L53" s="1323"/>
      <c r="M53" s="1323"/>
      <c r="N53" s="1323"/>
      <c r="AM53" s="406"/>
      <c r="AN53" s="1321"/>
      <c r="AO53" s="1321"/>
      <c r="AP53" s="1321"/>
      <c r="AQ53" s="1321"/>
      <c r="AR53" s="1321"/>
      <c r="AS53" s="1321"/>
      <c r="AT53" s="1321"/>
      <c r="AU53" s="1321"/>
      <c r="AV53" s="1321"/>
      <c r="AW53" s="1321"/>
      <c r="AX53" s="1321"/>
      <c r="AY53" s="1321"/>
      <c r="AZ53" s="1321"/>
      <c r="BA53" s="1321"/>
      <c r="BB53" s="1321" t="s">
        <v>647</v>
      </c>
      <c r="BC53" s="1321"/>
      <c r="BD53" s="1321"/>
      <c r="BE53" s="1321"/>
      <c r="BF53" s="1321"/>
      <c r="BG53" s="1321"/>
      <c r="BH53" s="1321"/>
      <c r="BI53" s="1321"/>
      <c r="BJ53" s="1321"/>
      <c r="BK53" s="1321"/>
      <c r="BL53" s="1321"/>
      <c r="BM53" s="1321"/>
      <c r="BN53" s="1321"/>
      <c r="BO53" s="1321"/>
      <c r="BP53" s="1318">
        <v>54.5</v>
      </c>
      <c r="BQ53" s="1318"/>
      <c r="BR53" s="1318"/>
      <c r="BS53" s="1318"/>
      <c r="BT53" s="1318"/>
      <c r="BU53" s="1318"/>
      <c r="BV53" s="1318"/>
      <c r="BW53" s="1318"/>
      <c r="BX53" s="1318">
        <v>55.2</v>
      </c>
      <c r="BY53" s="1318"/>
      <c r="BZ53" s="1318"/>
      <c r="CA53" s="1318"/>
      <c r="CB53" s="1318"/>
      <c r="CC53" s="1318"/>
      <c r="CD53" s="1318"/>
      <c r="CE53" s="1318"/>
      <c r="CF53" s="1318">
        <v>56.4</v>
      </c>
      <c r="CG53" s="1318"/>
      <c r="CH53" s="1318"/>
      <c r="CI53" s="1318"/>
      <c r="CJ53" s="1318"/>
      <c r="CK53" s="1318"/>
      <c r="CL53" s="1318"/>
      <c r="CM53" s="1318"/>
      <c r="CN53" s="1318">
        <v>55.4</v>
      </c>
      <c r="CO53" s="1318"/>
      <c r="CP53" s="1318"/>
      <c r="CQ53" s="1318"/>
      <c r="CR53" s="1318"/>
      <c r="CS53" s="1318"/>
      <c r="CT53" s="1318"/>
      <c r="CU53" s="1318"/>
      <c r="CV53" s="1318">
        <v>55.3</v>
      </c>
      <c r="CW53" s="1318"/>
      <c r="CX53" s="1318"/>
      <c r="CY53" s="1318"/>
      <c r="CZ53" s="1318"/>
      <c r="DA53" s="1318"/>
      <c r="DB53" s="1318"/>
      <c r="DC53" s="1318"/>
    </row>
    <row r="54" spans="1:109" ht="13.2" x14ac:dyDescent="0.2">
      <c r="A54" s="405"/>
      <c r="B54" s="397"/>
      <c r="G54" s="1333"/>
      <c r="H54" s="1333"/>
      <c r="I54" s="1316"/>
      <c r="J54" s="1316"/>
      <c r="K54" s="1323"/>
      <c r="L54" s="1323"/>
      <c r="M54" s="1323"/>
      <c r="N54" s="1323"/>
      <c r="AM54" s="406"/>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2" x14ac:dyDescent="0.2">
      <c r="A55" s="405"/>
      <c r="B55" s="397"/>
      <c r="G55" s="1316"/>
      <c r="H55" s="1316"/>
      <c r="I55" s="1316"/>
      <c r="J55" s="1316"/>
      <c r="K55" s="1323"/>
      <c r="L55" s="1323"/>
      <c r="M55" s="1323"/>
      <c r="N55" s="1323"/>
      <c r="AN55" s="1322" t="s">
        <v>648</v>
      </c>
      <c r="AO55" s="1322"/>
      <c r="AP55" s="1322"/>
      <c r="AQ55" s="1322"/>
      <c r="AR55" s="1322"/>
      <c r="AS55" s="1322"/>
      <c r="AT55" s="1322"/>
      <c r="AU55" s="1322"/>
      <c r="AV55" s="1322"/>
      <c r="AW55" s="1322"/>
      <c r="AX55" s="1322"/>
      <c r="AY55" s="1322"/>
      <c r="AZ55" s="1322"/>
      <c r="BA55" s="1322"/>
      <c r="BB55" s="1321" t="s">
        <v>646</v>
      </c>
      <c r="BC55" s="1321"/>
      <c r="BD55" s="1321"/>
      <c r="BE55" s="1321"/>
      <c r="BF55" s="1321"/>
      <c r="BG55" s="1321"/>
      <c r="BH55" s="1321"/>
      <c r="BI55" s="1321"/>
      <c r="BJ55" s="1321"/>
      <c r="BK55" s="1321"/>
      <c r="BL55" s="1321"/>
      <c r="BM55" s="1321"/>
      <c r="BN55" s="1321"/>
      <c r="BO55" s="1321"/>
      <c r="BP55" s="1318">
        <v>115.7</v>
      </c>
      <c r="BQ55" s="1318"/>
      <c r="BR55" s="1318"/>
      <c r="BS55" s="1318"/>
      <c r="BT55" s="1318"/>
      <c r="BU55" s="1318"/>
      <c r="BV55" s="1318"/>
      <c r="BW55" s="1318"/>
      <c r="BX55" s="1318">
        <v>106</v>
      </c>
      <c r="BY55" s="1318"/>
      <c r="BZ55" s="1318"/>
      <c r="CA55" s="1318"/>
      <c r="CB55" s="1318"/>
      <c r="CC55" s="1318"/>
      <c r="CD55" s="1318"/>
      <c r="CE55" s="1318"/>
      <c r="CF55" s="1318">
        <v>97.6</v>
      </c>
      <c r="CG55" s="1318"/>
      <c r="CH55" s="1318"/>
      <c r="CI55" s="1318"/>
      <c r="CJ55" s="1318"/>
      <c r="CK55" s="1318"/>
      <c r="CL55" s="1318"/>
      <c r="CM55" s="1318"/>
      <c r="CN55" s="1318">
        <v>91.6</v>
      </c>
      <c r="CO55" s="1318"/>
      <c r="CP55" s="1318"/>
      <c r="CQ55" s="1318"/>
      <c r="CR55" s="1318"/>
      <c r="CS55" s="1318"/>
      <c r="CT55" s="1318"/>
      <c r="CU55" s="1318"/>
      <c r="CV55" s="1318">
        <v>86</v>
      </c>
      <c r="CW55" s="1318"/>
      <c r="CX55" s="1318"/>
      <c r="CY55" s="1318"/>
      <c r="CZ55" s="1318"/>
      <c r="DA55" s="1318"/>
      <c r="DB55" s="1318"/>
      <c r="DC55" s="1318"/>
    </row>
    <row r="56" spans="1:109" ht="13.2" x14ac:dyDescent="0.2">
      <c r="A56" s="405"/>
      <c r="B56" s="397"/>
      <c r="G56" s="1316"/>
      <c r="H56" s="1316"/>
      <c r="I56" s="1316"/>
      <c r="J56" s="1316"/>
      <c r="K56" s="1323"/>
      <c r="L56" s="1323"/>
      <c r="M56" s="1323"/>
      <c r="N56" s="1323"/>
      <c r="AN56" s="1322"/>
      <c r="AO56" s="1322"/>
      <c r="AP56" s="1322"/>
      <c r="AQ56" s="1322"/>
      <c r="AR56" s="1322"/>
      <c r="AS56" s="1322"/>
      <c r="AT56" s="1322"/>
      <c r="AU56" s="1322"/>
      <c r="AV56" s="1322"/>
      <c r="AW56" s="1322"/>
      <c r="AX56" s="1322"/>
      <c r="AY56" s="1322"/>
      <c r="AZ56" s="1322"/>
      <c r="BA56" s="1322"/>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ht="13.2" x14ac:dyDescent="0.2">
      <c r="B57" s="409"/>
      <c r="G57" s="1316"/>
      <c r="H57" s="1316"/>
      <c r="I57" s="1319"/>
      <c r="J57" s="1319"/>
      <c r="K57" s="1323"/>
      <c r="L57" s="1323"/>
      <c r="M57" s="1323"/>
      <c r="N57" s="1323"/>
      <c r="AM57" s="390"/>
      <c r="AN57" s="1322"/>
      <c r="AO57" s="1322"/>
      <c r="AP57" s="1322"/>
      <c r="AQ57" s="1322"/>
      <c r="AR57" s="1322"/>
      <c r="AS57" s="1322"/>
      <c r="AT57" s="1322"/>
      <c r="AU57" s="1322"/>
      <c r="AV57" s="1322"/>
      <c r="AW57" s="1322"/>
      <c r="AX57" s="1322"/>
      <c r="AY57" s="1322"/>
      <c r="AZ57" s="1322"/>
      <c r="BA57" s="1322"/>
      <c r="BB57" s="1321" t="s">
        <v>647</v>
      </c>
      <c r="BC57" s="1321"/>
      <c r="BD57" s="1321"/>
      <c r="BE57" s="1321"/>
      <c r="BF57" s="1321"/>
      <c r="BG57" s="1321"/>
      <c r="BH57" s="1321"/>
      <c r="BI57" s="1321"/>
      <c r="BJ57" s="1321"/>
      <c r="BK57" s="1321"/>
      <c r="BL57" s="1321"/>
      <c r="BM57" s="1321"/>
      <c r="BN57" s="1321"/>
      <c r="BO57" s="1321"/>
      <c r="BP57" s="1318">
        <v>61</v>
      </c>
      <c r="BQ57" s="1318"/>
      <c r="BR57" s="1318"/>
      <c r="BS57" s="1318"/>
      <c r="BT57" s="1318"/>
      <c r="BU57" s="1318"/>
      <c r="BV57" s="1318"/>
      <c r="BW57" s="1318"/>
      <c r="BX57" s="1318">
        <v>62</v>
      </c>
      <c r="BY57" s="1318"/>
      <c r="BZ57" s="1318"/>
      <c r="CA57" s="1318"/>
      <c r="CB57" s="1318"/>
      <c r="CC57" s="1318"/>
      <c r="CD57" s="1318"/>
      <c r="CE57" s="1318"/>
      <c r="CF57" s="1318">
        <v>62.9</v>
      </c>
      <c r="CG57" s="1318"/>
      <c r="CH57" s="1318"/>
      <c r="CI57" s="1318"/>
      <c r="CJ57" s="1318"/>
      <c r="CK57" s="1318"/>
      <c r="CL57" s="1318"/>
      <c r="CM57" s="1318"/>
      <c r="CN57" s="1318">
        <v>63.4</v>
      </c>
      <c r="CO57" s="1318"/>
      <c r="CP57" s="1318"/>
      <c r="CQ57" s="1318"/>
      <c r="CR57" s="1318"/>
      <c r="CS57" s="1318"/>
      <c r="CT57" s="1318"/>
      <c r="CU57" s="1318"/>
      <c r="CV57" s="1318">
        <v>64.2</v>
      </c>
      <c r="CW57" s="1318"/>
      <c r="CX57" s="1318"/>
      <c r="CY57" s="1318"/>
      <c r="CZ57" s="1318"/>
      <c r="DA57" s="1318"/>
      <c r="DB57" s="1318"/>
      <c r="DC57" s="1318"/>
      <c r="DD57" s="410"/>
      <c r="DE57" s="409"/>
    </row>
    <row r="58" spans="1:109" s="405" customFormat="1" ht="13.2" x14ac:dyDescent="0.2">
      <c r="A58" s="390"/>
      <c r="B58" s="409"/>
      <c r="G58" s="1316"/>
      <c r="H58" s="1316"/>
      <c r="I58" s="1319"/>
      <c r="J58" s="1319"/>
      <c r="K58" s="1323"/>
      <c r="L58" s="1323"/>
      <c r="M58" s="1323"/>
      <c r="N58" s="1323"/>
      <c r="AM58" s="390"/>
      <c r="AN58" s="1322"/>
      <c r="AO58" s="1322"/>
      <c r="AP58" s="1322"/>
      <c r="AQ58" s="1322"/>
      <c r="AR58" s="1322"/>
      <c r="AS58" s="1322"/>
      <c r="AT58" s="1322"/>
      <c r="AU58" s="1322"/>
      <c r="AV58" s="1322"/>
      <c r="AW58" s="1322"/>
      <c r="AX58" s="1322"/>
      <c r="AY58" s="1322"/>
      <c r="AZ58" s="1322"/>
      <c r="BA58" s="1322"/>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649</v>
      </c>
    </row>
    <row r="64" spans="1:109" ht="13.2" x14ac:dyDescent="0.2">
      <c r="B64" s="397"/>
      <c r="G64" s="404"/>
      <c r="I64" s="417"/>
      <c r="J64" s="417"/>
      <c r="K64" s="417"/>
      <c r="L64" s="417"/>
      <c r="M64" s="417"/>
      <c r="N64" s="418"/>
      <c r="AM64" s="404"/>
      <c r="AN64" s="404" t="s">
        <v>642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24" t="s">
        <v>650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644</v>
      </c>
    </row>
    <row r="72" spans="2:107" ht="13.2" x14ac:dyDescent="0.2">
      <c r="B72" s="397"/>
      <c r="G72" s="1316"/>
      <c r="H72" s="1316"/>
      <c r="I72" s="1316"/>
      <c r="J72" s="1316"/>
      <c r="K72" s="407"/>
      <c r="L72" s="407"/>
      <c r="M72" s="408"/>
      <c r="N72" s="408"/>
      <c r="AN72" s="1334"/>
      <c r="AO72" s="1335"/>
      <c r="AP72" s="1335"/>
      <c r="AQ72" s="1335"/>
      <c r="AR72" s="1335"/>
      <c r="AS72" s="1335"/>
      <c r="AT72" s="1335"/>
      <c r="AU72" s="1335"/>
      <c r="AV72" s="1335"/>
      <c r="AW72" s="1335"/>
      <c r="AX72" s="1335"/>
      <c r="AY72" s="1335"/>
      <c r="AZ72" s="1335"/>
      <c r="BA72" s="1335"/>
      <c r="BB72" s="1335"/>
      <c r="BC72" s="1335"/>
      <c r="BD72" s="1335"/>
      <c r="BE72" s="1335"/>
      <c r="BF72" s="1335"/>
      <c r="BG72" s="1335"/>
      <c r="BH72" s="1335"/>
      <c r="BI72" s="1335"/>
      <c r="BJ72" s="1335"/>
      <c r="BK72" s="1335"/>
      <c r="BL72" s="1335"/>
      <c r="BM72" s="1335"/>
      <c r="BN72" s="1335"/>
      <c r="BO72" s="1336"/>
      <c r="BP72" s="1322" t="s">
        <v>565</v>
      </c>
      <c r="BQ72" s="1322"/>
      <c r="BR72" s="1322"/>
      <c r="BS72" s="1322"/>
      <c r="BT72" s="1322"/>
      <c r="BU72" s="1322"/>
      <c r="BV72" s="1322"/>
      <c r="BW72" s="1322"/>
      <c r="BX72" s="1322" t="s">
        <v>566</v>
      </c>
      <c r="BY72" s="1322"/>
      <c r="BZ72" s="1322"/>
      <c r="CA72" s="1322"/>
      <c r="CB72" s="1322"/>
      <c r="CC72" s="1322"/>
      <c r="CD72" s="1322"/>
      <c r="CE72" s="1322"/>
      <c r="CF72" s="1322" t="s">
        <v>567</v>
      </c>
      <c r="CG72" s="1322"/>
      <c r="CH72" s="1322"/>
      <c r="CI72" s="1322"/>
      <c r="CJ72" s="1322"/>
      <c r="CK72" s="1322"/>
      <c r="CL72" s="1322"/>
      <c r="CM72" s="1322"/>
      <c r="CN72" s="1322" t="s">
        <v>568</v>
      </c>
      <c r="CO72" s="1322"/>
      <c r="CP72" s="1322"/>
      <c r="CQ72" s="1322"/>
      <c r="CR72" s="1322"/>
      <c r="CS72" s="1322"/>
      <c r="CT72" s="1322"/>
      <c r="CU72" s="1322"/>
      <c r="CV72" s="1322" t="s">
        <v>569</v>
      </c>
      <c r="CW72" s="1322"/>
      <c r="CX72" s="1322"/>
      <c r="CY72" s="1322"/>
      <c r="CZ72" s="1322"/>
      <c r="DA72" s="1322"/>
      <c r="DB72" s="1322"/>
      <c r="DC72" s="1322"/>
    </row>
    <row r="73" spans="2:107" ht="13.2" x14ac:dyDescent="0.2">
      <c r="B73" s="397"/>
      <c r="G73" s="1333"/>
      <c r="H73" s="1333"/>
      <c r="I73" s="1333"/>
      <c r="J73" s="1333"/>
      <c r="K73" s="1317"/>
      <c r="L73" s="1317"/>
      <c r="M73" s="1317"/>
      <c r="N73" s="1317"/>
      <c r="AM73" s="406"/>
      <c r="AN73" s="1321" t="s">
        <v>645</v>
      </c>
      <c r="AO73" s="1321"/>
      <c r="AP73" s="1321"/>
      <c r="AQ73" s="1321"/>
      <c r="AR73" s="1321"/>
      <c r="AS73" s="1321"/>
      <c r="AT73" s="1321"/>
      <c r="AU73" s="1321"/>
      <c r="AV73" s="1321"/>
      <c r="AW73" s="1321"/>
      <c r="AX73" s="1321"/>
      <c r="AY73" s="1321"/>
      <c r="AZ73" s="1321"/>
      <c r="BA73" s="1321"/>
      <c r="BB73" s="1321" t="s">
        <v>646</v>
      </c>
      <c r="BC73" s="1321"/>
      <c r="BD73" s="1321"/>
      <c r="BE73" s="1321"/>
      <c r="BF73" s="1321"/>
      <c r="BG73" s="1321"/>
      <c r="BH73" s="1321"/>
      <c r="BI73" s="1321"/>
      <c r="BJ73" s="1321"/>
      <c r="BK73" s="1321"/>
      <c r="BL73" s="1321"/>
      <c r="BM73" s="1321"/>
      <c r="BN73" s="1321"/>
      <c r="BO73" s="1321"/>
      <c r="BP73" s="1318">
        <v>160.69999999999999</v>
      </c>
      <c r="BQ73" s="1318"/>
      <c r="BR73" s="1318"/>
      <c r="BS73" s="1318"/>
      <c r="BT73" s="1318"/>
      <c r="BU73" s="1318"/>
      <c r="BV73" s="1318"/>
      <c r="BW73" s="1318"/>
      <c r="BX73" s="1318">
        <v>145.6</v>
      </c>
      <c r="BY73" s="1318"/>
      <c r="BZ73" s="1318"/>
      <c r="CA73" s="1318"/>
      <c r="CB73" s="1318"/>
      <c r="CC73" s="1318"/>
      <c r="CD73" s="1318"/>
      <c r="CE73" s="1318"/>
      <c r="CF73" s="1318">
        <v>138.5</v>
      </c>
      <c r="CG73" s="1318"/>
      <c r="CH73" s="1318"/>
      <c r="CI73" s="1318"/>
      <c r="CJ73" s="1318"/>
      <c r="CK73" s="1318"/>
      <c r="CL73" s="1318"/>
      <c r="CM73" s="1318"/>
      <c r="CN73" s="1318">
        <v>140.4</v>
      </c>
      <c r="CO73" s="1318"/>
      <c r="CP73" s="1318"/>
      <c r="CQ73" s="1318"/>
      <c r="CR73" s="1318"/>
      <c r="CS73" s="1318"/>
      <c r="CT73" s="1318"/>
      <c r="CU73" s="1318"/>
      <c r="CV73" s="1318">
        <v>137.4</v>
      </c>
      <c r="CW73" s="1318"/>
      <c r="CX73" s="1318"/>
      <c r="CY73" s="1318"/>
      <c r="CZ73" s="1318"/>
      <c r="DA73" s="1318"/>
      <c r="DB73" s="1318"/>
      <c r="DC73" s="1318"/>
    </row>
    <row r="74" spans="2:107" ht="13.2" x14ac:dyDescent="0.2">
      <c r="B74" s="397"/>
      <c r="G74" s="1333"/>
      <c r="H74" s="1333"/>
      <c r="I74" s="1333"/>
      <c r="J74" s="1333"/>
      <c r="K74" s="1317"/>
      <c r="L74" s="1317"/>
      <c r="M74" s="1317"/>
      <c r="N74" s="1317"/>
      <c r="AM74" s="406"/>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2" x14ac:dyDescent="0.2">
      <c r="B75" s="397"/>
      <c r="G75" s="1333"/>
      <c r="H75" s="1333"/>
      <c r="I75" s="1316"/>
      <c r="J75" s="1316"/>
      <c r="K75" s="1323"/>
      <c r="L75" s="1323"/>
      <c r="M75" s="1323"/>
      <c r="N75" s="1323"/>
      <c r="AM75" s="406"/>
      <c r="AN75" s="1321"/>
      <c r="AO75" s="1321"/>
      <c r="AP75" s="1321"/>
      <c r="AQ75" s="1321"/>
      <c r="AR75" s="1321"/>
      <c r="AS75" s="1321"/>
      <c r="AT75" s="1321"/>
      <c r="AU75" s="1321"/>
      <c r="AV75" s="1321"/>
      <c r="AW75" s="1321"/>
      <c r="AX75" s="1321"/>
      <c r="AY75" s="1321"/>
      <c r="AZ75" s="1321"/>
      <c r="BA75" s="1321"/>
      <c r="BB75" s="1321" t="s">
        <v>651</v>
      </c>
      <c r="BC75" s="1321"/>
      <c r="BD75" s="1321"/>
      <c r="BE75" s="1321"/>
      <c r="BF75" s="1321"/>
      <c r="BG75" s="1321"/>
      <c r="BH75" s="1321"/>
      <c r="BI75" s="1321"/>
      <c r="BJ75" s="1321"/>
      <c r="BK75" s="1321"/>
      <c r="BL75" s="1321"/>
      <c r="BM75" s="1321"/>
      <c r="BN75" s="1321"/>
      <c r="BO75" s="1321"/>
      <c r="BP75" s="1318">
        <v>16.5</v>
      </c>
      <c r="BQ75" s="1318"/>
      <c r="BR75" s="1318"/>
      <c r="BS75" s="1318"/>
      <c r="BT75" s="1318"/>
      <c r="BU75" s="1318"/>
      <c r="BV75" s="1318"/>
      <c r="BW75" s="1318"/>
      <c r="BX75" s="1318">
        <v>13.3</v>
      </c>
      <c r="BY75" s="1318"/>
      <c r="BZ75" s="1318"/>
      <c r="CA75" s="1318"/>
      <c r="CB75" s="1318"/>
      <c r="CC75" s="1318"/>
      <c r="CD75" s="1318"/>
      <c r="CE75" s="1318"/>
      <c r="CF75" s="1318">
        <v>11.2</v>
      </c>
      <c r="CG75" s="1318"/>
      <c r="CH75" s="1318"/>
      <c r="CI75" s="1318"/>
      <c r="CJ75" s="1318"/>
      <c r="CK75" s="1318"/>
      <c r="CL75" s="1318"/>
      <c r="CM75" s="1318"/>
      <c r="CN75" s="1318">
        <v>10.199999999999999</v>
      </c>
      <c r="CO75" s="1318"/>
      <c r="CP75" s="1318"/>
      <c r="CQ75" s="1318"/>
      <c r="CR75" s="1318"/>
      <c r="CS75" s="1318"/>
      <c r="CT75" s="1318"/>
      <c r="CU75" s="1318"/>
      <c r="CV75" s="1318">
        <v>10.5</v>
      </c>
      <c r="CW75" s="1318"/>
      <c r="CX75" s="1318"/>
      <c r="CY75" s="1318"/>
      <c r="CZ75" s="1318"/>
      <c r="DA75" s="1318"/>
      <c r="DB75" s="1318"/>
      <c r="DC75" s="1318"/>
    </row>
    <row r="76" spans="2:107" ht="13.2" x14ac:dyDescent="0.2">
      <c r="B76" s="397"/>
      <c r="G76" s="1333"/>
      <c r="H76" s="1333"/>
      <c r="I76" s="1316"/>
      <c r="J76" s="1316"/>
      <c r="K76" s="1323"/>
      <c r="L76" s="1323"/>
      <c r="M76" s="1323"/>
      <c r="N76" s="1323"/>
      <c r="AM76" s="406"/>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2" x14ac:dyDescent="0.2">
      <c r="B77" s="397"/>
      <c r="G77" s="1316"/>
      <c r="H77" s="1316"/>
      <c r="I77" s="1316"/>
      <c r="J77" s="1316"/>
      <c r="K77" s="1317"/>
      <c r="L77" s="1317"/>
      <c r="M77" s="1317"/>
      <c r="N77" s="1317"/>
      <c r="AN77" s="1322" t="s">
        <v>648</v>
      </c>
      <c r="AO77" s="1322"/>
      <c r="AP77" s="1322"/>
      <c r="AQ77" s="1322"/>
      <c r="AR77" s="1322"/>
      <c r="AS77" s="1322"/>
      <c r="AT77" s="1322"/>
      <c r="AU77" s="1322"/>
      <c r="AV77" s="1322"/>
      <c r="AW77" s="1322"/>
      <c r="AX77" s="1322"/>
      <c r="AY77" s="1322"/>
      <c r="AZ77" s="1322"/>
      <c r="BA77" s="1322"/>
      <c r="BB77" s="1321" t="s">
        <v>646</v>
      </c>
      <c r="BC77" s="1321"/>
      <c r="BD77" s="1321"/>
      <c r="BE77" s="1321"/>
      <c r="BF77" s="1321"/>
      <c r="BG77" s="1321"/>
      <c r="BH77" s="1321"/>
      <c r="BI77" s="1321"/>
      <c r="BJ77" s="1321"/>
      <c r="BK77" s="1321"/>
      <c r="BL77" s="1321"/>
      <c r="BM77" s="1321"/>
      <c r="BN77" s="1321"/>
      <c r="BO77" s="1321"/>
      <c r="BP77" s="1318">
        <v>115.7</v>
      </c>
      <c r="BQ77" s="1318"/>
      <c r="BR77" s="1318"/>
      <c r="BS77" s="1318"/>
      <c r="BT77" s="1318"/>
      <c r="BU77" s="1318"/>
      <c r="BV77" s="1318"/>
      <c r="BW77" s="1318"/>
      <c r="BX77" s="1318">
        <v>106</v>
      </c>
      <c r="BY77" s="1318"/>
      <c r="BZ77" s="1318"/>
      <c r="CA77" s="1318"/>
      <c r="CB77" s="1318"/>
      <c r="CC77" s="1318"/>
      <c r="CD77" s="1318"/>
      <c r="CE77" s="1318"/>
      <c r="CF77" s="1318">
        <v>97.6</v>
      </c>
      <c r="CG77" s="1318"/>
      <c r="CH77" s="1318"/>
      <c r="CI77" s="1318"/>
      <c r="CJ77" s="1318"/>
      <c r="CK77" s="1318"/>
      <c r="CL77" s="1318"/>
      <c r="CM77" s="1318"/>
      <c r="CN77" s="1318">
        <v>91.6</v>
      </c>
      <c r="CO77" s="1318"/>
      <c r="CP77" s="1318"/>
      <c r="CQ77" s="1318"/>
      <c r="CR77" s="1318"/>
      <c r="CS77" s="1318"/>
      <c r="CT77" s="1318"/>
      <c r="CU77" s="1318"/>
      <c r="CV77" s="1318">
        <v>86</v>
      </c>
      <c r="CW77" s="1318"/>
      <c r="CX77" s="1318"/>
      <c r="CY77" s="1318"/>
      <c r="CZ77" s="1318"/>
      <c r="DA77" s="1318"/>
      <c r="DB77" s="1318"/>
      <c r="DC77" s="1318"/>
    </row>
    <row r="78" spans="2:107" ht="13.2" x14ac:dyDescent="0.2">
      <c r="B78" s="397"/>
      <c r="G78" s="1316"/>
      <c r="H78" s="1316"/>
      <c r="I78" s="1316"/>
      <c r="J78" s="1316"/>
      <c r="K78" s="1317"/>
      <c r="L78" s="1317"/>
      <c r="M78" s="1317"/>
      <c r="N78" s="1317"/>
      <c r="AN78" s="1322"/>
      <c r="AO78" s="1322"/>
      <c r="AP78" s="1322"/>
      <c r="AQ78" s="1322"/>
      <c r="AR78" s="1322"/>
      <c r="AS78" s="1322"/>
      <c r="AT78" s="1322"/>
      <c r="AU78" s="1322"/>
      <c r="AV78" s="1322"/>
      <c r="AW78" s="1322"/>
      <c r="AX78" s="1322"/>
      <c r="AY78" s="1322"/>
      <c r="AZ78" s="1322"/>
      <c r="BA78" s="1322"/>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2" x14ac:dyDescent="0.2">
      <c r="B79" s="397"/>
      <c r="G79" s="1316"/>
      <c r="H79" s="1316"/>
      <c r="I79" s="1319"/>
      <c r="J79" s="1319"/>
      <c r="K79" s="1320"/>
      <c r="L79" s="1320"/>
      <c r="M79" s="1320"/>
      <c r="N79" s="1320"/>
      <c r="AN79" s="1322"/>
      <c r="AO79" s="1322"/>
      <c r="AP79" s="1322"/>
      <c r="AQ79" s="1322"/>
      <c r="AR79" s="1322"/>
      <c r="AS79" s="1322"/>
      <c r="AT79" s="1322"/>
      <c r="AU79" s="1322"/>
      <c r="AV79" s="1322"/>
      <c r="AW79" s="1322"/>
      <c r="AX79" s="1322"/>
      <c r="AY79" s="1322"/>
      <c r="AZ79" s="1322"/>
      <c r="BA79" s="1322"/>
      <c r="BB79" s="1321" t="s">
        <v>651</v>
      </c>
      <c r="BC79" s="1321"/>
      <c r="BD79" s="1321"/>
      <c r="BE79" s="1321"/>
      <c r="BF79" s="1321"/>
      <c r="BG79" s="1321"/>
      <c r="BH79" s="1321"/>
      <c r="BI79" s="1321"/>
      <c r="BJ79" s="1321"/>
      <c r="BK79" s="1321"/>
      <c r="BL79" s="1321"/>
      <c r="BM79" s="1321"/>
      <c r="BN79" s="1321"/>
      <c r="BO79" s="1321"/>
      <c r="BP79" s="1318">
        <v>10.3</v>
      </c>
      <c r="BQ79" s="1318"/>
      <c r="BR79" s="1318"/>
      <c r="BS79" s="1318"/>
      <c r="BT79" s="1318"/>
      <c r="BU79" s="1318"/>
      <c r="BV79" s="1318"/>
      <c r="BW79" s="1318"/>
      <c r="BX79" s="1318">
        <v>9</v>
      </c>
      <c r="BY79" s="1318"/>
      <c r="BZ79" s="1318"/>
      <c r="CA79" s="1318"/>
      <c r="CB79" s="1318"/>
      <c r="CC79" s="1318"/>
      <c r="CD79" s="1318"/>
      <c r="CE79" s="1318"/>
      <c r="CF79" s="1318">
        <v>8</v>
      </c>
      <c r="CG79" s="1318"/>
      <c r="CH79" s="1318"/>
      <c r="CI79" s="1318"/>
      <c r="CJ79" s="1318"/>
      <c r="CK79" s="1318"/>
      <c r="CL79" s="1318"/>
      <c r="CM79" s="1318"/>
      <c r="CN79" s="1318">
        <v>7.3</v>
      </c>
      <c r="CO79" s="1318"/>
      <c r="CP79" s="1318"/>
      <c r="CQ79" s="1318"/>
      <c r="CR79" s="1318"/>
      <c r="CS79" s="1318"/>
      <c r="CT79" s="1318"/>
      <c r="CU79" s="1318"/>
      <c r="CV79" s="1318">
        <v>7.3</v>
      </c>
      <c r="CW79" s="1318"/>
      <c r="CX79" s="1318"/>
      <c r="CY79" s="1318"/>
      <c r="CZ79" s="1318"/>
      <c r="DA79" s="1318"/>
      <c r="DB79" s="1318"/>
      <c r="DC79" s="1318"/>
    </row>
    <row r="80" spans="2:107" ht="13.2" x14ac:dyDescent="0.2">
      <c r="B80" s="397"/>
      <c r="G80" s="1316"/>
      <c r="H80" s="1316"/>
      <c r="I80" s="1319"/>
      <c r="J80" s="1319"/>
      <c r="K80" s="1320"/>
      <c r="L80" s="1320"/>
      <c r="M80" s="1320"/>
      <c r="N80" s="1320"/>
      <c r="AN80" s="1322"/>
      <c r="AO80" s="1322"/>
      <c r="AP80" s="1322"/>
      <c r="AQ80" s="1322"/>
      <c r="AR80" s="1322"/>
      <c r="AS80" s="1322"/>
      <c r="AT80" s="1322"/>
      <c r="AU80" s="1322"/>
      <c r="AV80" s="1322"/>
      <c r="AW80" s="1322"/>
      <c r="AX80" s="1322"/>
      <c r="AY80" s="1322"/>
      <c r="AZ80" s="1322"/>
      <c r="BA80" s="1322"/>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7KFyFf25fC8lJZAGekRzx1yS7jcvRZ8B6vOMsREtSpMuKGBGY9U2myiKxKx5fJ3TwifhNH9QauaYGdcBBrTH/Q==" saltValue="wvto0CLbPI6X2MYmhwFwJ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m9Fld/OXt+gB+fFXa2VO/NSA27AID11kt+KBInFAT/m8mvJughnKDbEVgoaGjAbRu7k8IUxqQuDINzJjh+/nuA==" saltValue="ZhRBYUKQ/wsd03I0kTzT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JXNob3hPS5y9iy6Q5Lq1mpjuWrBnz6Ma5HoUMa26h3P5OjkUdFBUG4NgZBdlpSq4LaqkzfCO1Bfr4VS+3N9MOw==" saltValue="fHj5nc9fikQJ4kKpcX3O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58178</v>
      </c>
      <c r="E3" s="162"/>
      <c r="F3" s="163">
        <v>51684</v>
      </c>
      <c r="G3" s="164"/>
      <c r="H3" s="165"/>
    </row>
    <row r="4" spans="1:8" x14ac:dyDescent="0.2">
      <c r="A4" s="166"/>
      <c r="B4" s="167"/>
      <c r="C4" s="168"/>
      <c r="D4" s="169">
        <v>33978</v>
      </c>
      <c r="E4" s="170"/>
      <c r="F4" s="171">
        <v>26671</v>
      </c>
      <c r="G4" s="172"/>
      <c r="H4" s="173"/>
    </row>
    <row r="5" spans="1:8" x14ac:dyDescent="0.2">
      <c r="A5" s="154" t="s">
        <v>557</v>
      </c>
      <c r="B5" s="159"/>
      <c r="C5" s="160"/>
      <c r="D5" s="161">
        <v>54167</v>
      </c>
      <c r="E5" s="162"/>
      <c r="F5" s="163">
        <v>52897</v>
      </c>
      <c r="G5" s="164"/>
      <c r="H5" s="165"/>
    </row>
    <row r="6" spans="1:8" x14ac:dyDescent="0.2">
      <c r="A6" s="166"/>
      <c r="B6" s="167"/>
      <c r="C6" s="168"/>
      <c r="D6" s="169">
        <v>30902</v>
      </c>
      <c r="E6" s="170"/>
      <c r="F6" s="171">
        <v>27013</v>
      </c>
      <c r="G6" s="172"/>
      <c r="H6" s="173"/>
    </row>
    <row r="7" spans="1:8" x14ac:dyDescent="0.2">
      <c r="A7" s="154" t="s">
        <v>558</v>
      </c>
      <c r="B7" s="159"/>
      <c r="C7" s="160"/>
      <c r="D7" s="161">
        <v>62800</v>
      </c>
      <c r="E7" s="162"/>
      <c r="F7" s="163">
        <v>54945</v>
      </c>
      <c r="G7" s="164"/>
      <c r="H7" s="165"/>
    </row>
    <row r="8" spans="1:8" x14ac:dyDescent="0.2">
      <c r="A8" s="166"/>
      <c r="B8" s="167"/>
      <c r="C8" s="168"/>
      <c r="D8" s="169">
        <v>41663</v>
      </c>
      <c r="E8" s="170"/>
      <c r="F8" s="171">
        <v>29293</v>
      </c>
      <c r="G8" s="172"/>
      <c r="H8" s="173"/>
    </row>
    <row r="9" spans="1:8" x14ac:dyDescent="0.2">
      <c r="A9" s="154" t="s">
        <v>559</v>
      </c>
      <c r="B9" s="159"/>
      <c r="C9" s="160"/>
      <c r="D9" s="161">
        <v>62653</v>
      </c>
      <c r="E9" s="162"/>
      <c r="F9" s="163">
        <v>57132</v>
      </c>
      <c r="G9" s="164"/>
      <c r="H9" s="165"/>
    </row>
    <row r="10" spans="1:8" x14ac:dyDescent="0.2">
      <c r="A10" s="166"/>
      <c r="B10" s="167"/>
      <c r="C10" s="168"/>
      <c r="D10" s="169">
        <v>39911</v>
      </c>
      <c r="E10" s="170"/>
      <c r="F10" s="171">
        <v>30126</v>
      </c>
      <c r="G10" s="172"/>
      <c r="H10" s="173"/>
    </row>
    <row r="11" spans="1:8" x14ac:dyDescent="0.2">
      <c r="A11" s="154" t="s">
        <v>560</v>
      </c>
      <c r="B11" s="159"/>
      <c r="C11" s="160"/>
      <c r="D11" s="161">
        <v>60904</v>
      </c>
      <c r="E11" s="162"/>
      <c r="F11" s="163">
        <v>58766</v>
      </c>
      <c r="G11" s="164"/>
      <c r="H11" s="165"/>
    </row>
    <row r="12" spans="1:8" x14ac:dyDescent="0.2">
      <c r="A12" s="166"/>
      <c r="B12" s="167"/>
      <c r="C12" s="174"/>
      <c r="D12" s="169">
        <v>32766</v>
      </c>
      <c r="E12" s="170"/>
      <c r="F12" s="171">
        <v>29363</v>
      </c>
      <c r="G12" s="172"/>
      <c r="H12" s="173"/>
    </row>
    <row r="13" spans="1:8" x14ac:dyDescent="0.2">
      <c r="A13" s="154"/>
      <c r="B13" s="159"/>
      <c r="C13" s="175"/>
      <c r="D13" s="176">
        <v>59740</v>
      </c>
      <c r="E13" s="177"/>
      <c r="F13" s="178">
        <v>55085</v>
      </c>
      <c r="G13" s="179"/>
      <c r="H13" s="165"/>
    </row>
    <row r="14" spans="1:8" x14ac:dyDescent="0.2">
      <c r="A14" s="166"/>
      <c r="B14" s="167"/>
      <c r="C14" s="168"/>
      <c r="D14" s="169">
        <v>35844</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v>
      </c>
      <c r="C19" s="180">
        <f>ROUND(VALUE(SUBSTITUTE(実質収支比率等に係る経年分析!G$48,"▲","-")),2)</f>
        <v>1.39</v>
      </c>
      <c r="D19" s="180">
        <f>ROUND(VALUE(SUBSTITUTE(実質収支比率等に係る経年分析!H$48,"▲","-")),2)</f>
        <v>0.51</v>
      </c>
      <c r="E19" s="180">
        <f>ROUND(VALUE(SUBSTITUTE(実質収支比率等に係る経年分析!I$48,"▲","-")),2)</f>
        <v>0.86</v>
      </c>
      <c r="F19" s="180">
        <f>ROUND(VALUE(SUBSTITUTE(実質収支比率等に係る経年分析!J$48,"▲","-")),2)</f>
        <v>0.7</v>
      </c>
    </row>
    <row r="20" spans="1:11" x14ac:dyDescent="0.2">
      <c r="A20" s="180" t="s">
        <v>55</v>
      </c>
      <c r="B20" s="180">
        <f>ROUND(VALUE(SUBSTITUTE(実質収支比率等に係る経年分析!F$47,"▲","-")),2)</f>
        <v>2.12</v>
      </c>
      <c r="C20" s="180">
        <f>ROUND(VALUE(SUBSTITUTE(実質収支比率等に係る経年分析!G$47,"▲","-")),2)</f>
        <v>2.8</v>
      </c>
      <c r="D20" s="180">
        <f>ROUND(VALUE(SUBSTITUTE(実質収支比率等に係る経年分析!H$47,"▲","-")),2)</f>
        <v>2.31</v>
      </c>
      <c r="E20" s="180">
        <f>ROUND(VALUE(SUBSTITUTE(実質収支比率等に係る経年分析!I$47,"▲","-")),2)</f>
        <v>0.84</v>
      </c>
      <c r="F20" s="180">
        <f>ROUND(VALUE(SUBSTITUTE(実質収支比率等に係る経年分析!J$47,"▲","-")),2)</f>
        <v>1.19</v>
      </c>
    </row>
    <row r="21" spans="1:11" x14ac:dyDescent="0.2">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-0.02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0.54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0.26</v>
      </c>
    </row>
    <row r="30" spans="1:11" x14ac:dyDescent="0.2">
      <c r="A30" s="181" t="str">
        <f>IF(連結実質赤字比率に係る赤字・黒字の構成分析!C$40="",NA(),連結実質赤字比率に係る赤字・黒字の構成分析!C$40)</f>
        <v>自動車事業会計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2">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2">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2">
      <c r="A33" s="181" t="str">
        <f>IF(連結実質赤字比率に係る赤字・黒字の構成分析!C$37="",NA(),連結実質赤字比率に係る赤字・黒字の構成分析!C$37)</f>
        <v>国民健康保険事業費会計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2">
      <c r="A34" s="181" t="str">
        <f>IF(連結実質赤字比率に係る赤字・黒字の構成分析!C$36="",NA(),連結実質赤字比率に係る赤字・黒字の構成分析!C$36)</f>
        <v>介護保険事業費会計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179633</v>
      </c>
      <c r="E42" s="182"/>
      <c r="F42" s="182"/>
      <c r="G42" s="182">
        <f>'実質公債費比率（分子）の構造'!L$52</f>
        <v>179831</v>
      </c>
      <c r="H42" s="182"/>
      <c r="I42" s="182"/>
      <c r="J42" s="182">
        <f>'実質公債費比率（分子）の構造'!M$52</f>
        <v>183591</v>
      </c>
      <c r="K42" s="182"/>
      <c r="L42" s="182"/>
      <c r="M42" s="182">
        <f>'実質公債費比率（分子）の構造'!N$52</f>
        <v>175855</v>
      </c>
      <c r="N42" s="182"/>
      <c r="O42" s="182"/>
      <c r="P42" s="182">
        <f>'実質公債費比率（分子）の構造'!O$52</f>
        <v>166684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3</v>
      </c>
      <c r="O43" s="182"/>
      <c r="P43" s="182"/>
    </row>
    <row r="44" spans="1:16" x14ac:dyDescent="0.2">
      <c r="A44" s="182" t="s">
        <v>65</v>
      </c>
      <c r="B44" s="182">
        <f>'実質公債費比率（分子）の構造'!K$50</f>
        <v>1653</v>
      </c>
      <c r="C44" s="182"/>
      <c r="D44" s="182"/>
      <c r="E44" s="182">
        <f>'実質公債費比率（分子）の構造'!L$50</f>
        <v>1654</v>
      </c>
      <c r="F44" s="182"/>
      <c r="G44" s="182"/>
      <c r="H44" s="182">
        <f>'実質公債費比率（分子）の構造'!M$50</f>
        <v>1655</v>
      </c>
      <c r="I44" s="182"/>
      <c r="J44" s="182"/>
      <c r="K44" s="182">
        <f>'実質公債費比率（分子）の構造'!N$50</f>
        <v>2556</v>
      </c>
      <c r="L44" s="182"/>
      <c r="M44" s="182"/>
      <c r="N44" s="182">
        <f>'実質公債費比率（分子）の構造'!O$50</f>
        <v>3804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57351</v>
      </c>
      <c r="C46" s="182"/>
      <c r="D46" s="182"/>
      <c r="E46" s="182">
        <f>'実質公債費比率（分子）の構造'!L$48</f>
        <v>56443</v>
      </c>
      <c r="F46" s="182"/>
      <c r="G46" s="182"/>
      <c r="H46" s="182">
        <f>'実質公債費比率（分子）の構造'!M$48</f>
        <v>53308</v>
      </c>
      <c r="I46" s="182"/>
      <c r="J46" s="182"/>
      <c r="K46" s="182">
        <f>'実質公債費比率（分子）の構造'!N$48</f>
        <v>48636</v>
      </c>
      <c r="L46" s="182"/>
      <c r="M46" s="182"/>
      <c r="N46" s="182">
        <f>'実質公債費比率（分子）の構造'!O$48</f>
        <v>43151</v>
      </c>
      <c r="O46" s="182"/>
      <c r="P46" s="182"/>
    </row>
    <row r="47" spans="1:16" x14ac:dyDescent="0.2">
      <c r="A47" s="182" t="s">
        <v>68</v>
      </c>
      <c r="B47" s="182">
        <f>'実質公債費比率（分子）の構造'!K$47</f>
        <v>74182</v>
      </c>
      <c r="C47" s="182"/>
      <c r="D47" s="182"/>
      <c r="E47" s="182">
        <f>'実質公債費比率（分子）の構造'!L$47</f>
        <v>69842</v>
      </c>
      <c r="F47" s="182"/>
      <c r="G47" s="182"/>
      <c r="H47" s="182">
        <f>'実質公債費比率（分子）の構造'!M$47</f>
        <v>66507</v>
      </c>
      <c r="I47" s="182"/>
      <c r="J47" s="182"/>
      <c r="K47" s="182">
        <f>'実質公債費比率（分子）の構造'!N$47</f>
        <v>61378</v>
      </c>
      <c r="L47" s="182"/>
      <c r="M47" s="182"/>
      <c r="N47" s="182">
        <f>'実質公債費比率（分子）の構造'!O$47</f>
        <v>60203</v>
      </c>
      <c r="O47" s="182"/>
      <c r="P47" s="182"/>
    </row>
    <row r="48" spans="1:16" x14ac:dyDescent="0.2">
      <c r="A48" s="182" t="s">
        <v>69</v>
      </c>
      <c r="B48" s="182">
        <f>'実質公債費比率（分子）の構造'!K$46</f>
        <v>42139</v>
      </c>
      <c r="C48" s="182"/>
      <c r="D48" s="182"/>
      <c r="E48" s="182">
        <f>'実質公債費比率（分子）の構造'!L$46</f>
        <v>29184</v>
      </c>
      <c r="F48" s="182"/>
      <c r="G48" s="182"/>
      <c r="H48" s="182">
        <f>'実質公債費比率（分子）の構造'!M$46</f>
        <v>38039</v>
      </c>
      <c r="I48" s="182"/>
      <c r="J48" s="182"/>
      <c r="K48" s="182">
        <f>'実質公債費比率（分子）の構造'!N$46</f>
        <v>37686</v>
      </c>
      <c r="L48" s="182"/>
      <c r="M48" s="182"/>
      <c r="N48" s="182">
        <f>'実質公債費比率（分子）の構造'!O$46</f>
        <v>29478</v>
      </c>
      <c r="O48" s="182"/>
      <c r="P48" s="182"/>
    </row>
    <row r="49" spans="1:16" x14ac:dyDescent="0.2">
      <c r="A49" s="182" t="s">
        <v>70</v>
      </c>
      <c r="B49" s="182">
        <f>'実質公債費比率（分子）の構造'!K$45</f>
        <v>106090</v>
      </c>
      <c r="C49" s="182"/>
      <c r="D49" s="182"/>
      <c r="E49" s="182">
        <f>'実質公債費比率（分子）の構造'!L$45</f>
        <v>102444</v>
      </c>
      <c r="F49" s="182"/>
      <c r="G49" s="182"/>
      <c r="H49" s="182">
        <f>'実質公債費比率（分子）の構造'!M$45</f>
        <v>105495</v>
      </c>
      <c r="I49" s="182"/>
      <c r="J49" s="182"/>
      <c r="K49" s="182">
        <f>'実質公債費比率（分子）の構造'!N$45</f>
        <v>119475</v>
      </c>
      <c r="L49" s="182"/>
      <c r="M49" s="182"/>
      <c r="N49" s="182">
        <f>'実質公債費比率（分子）の構造'!O$45</f>
        <v>122220</v>
      </c>
      <c r="O49" s="182"/>
      <c r="P49" s="182"/>
    </row>
    <row r="50" spans="1:16" x14ac:dyDescent="0.2">
      <c r="A50" s="182" t="s">
        <v>71</v>
      </c>
      <c r="B50" s="182" t="e">
        <f>NA()</f>
        <v>#N/A</v>
      </c>
      <c r="C50" s="182">
        <f>IF(ISNUMBER('実質公債費比率（分子）の構造'!K$53),'実質公債費比率（分子）の構造'!K$53,NA())</f>
        <v>101782</v>
      </c>
      <c r="D50" s="182" t="e">
        <f>NA()</f>
        <v>#N/A</v>
      </c>
      <c r="E50" s="182" t="e">
        <f>NA()</f>
        <v>#N/A</v>
      </c>
      <c r="F50" s="182">
        <f>IF(ISNUMBER('実質公債費比率（分子）の構造'!L$53),'実質公債費比率（分子）の構造'!L$53,NA())</f>
        <v>79736</v>
      </c>
      <c r="G50" s="182" t="e">
        <f>NA()</f>
        <v>#N/A</v>
      </c>
      <c r="H50" s="182" t="e">
        <f>NA()</f>
        <v>#N/A</v>
      </c>
      <c r="I50" s="182">
        <f>IF(ISNUMBER('実質公債費比率（分子）の構造'!M$53),'実質公債費比率（分子）の構造'!M$53,NA())</f>
        <v>81413</v>
      </c>
      <c r="J50" s="182" t="e">
        <f>NA()</f>
        <v>#N/A</v>
      </c>
      <c r="K50" s="182" t="e">
        <f>NA()</f>
        <v>#N/A</v>
      </c>
      <c r="L50" s="182">
        <f>IF(ISNUMBER('実質公債費比率（分子）の構造'!N$53),'実質公債費比率（分子）の構造'!N$53,NA())</f>
        <v>93876</v>
      </c>
      <c r="M50" s="182" t="e">
        <f>NA()</f>
        <v>#N/A</v>
      </c>
      <c r="N50" s="182" t="e">
        <f>NA()</f>
        <v>#N/A</v>
      </c>
      <c r="O50" s="182">
        <f>IF(ISNUMBER('実質公債費比率（分子）の構造'!O$53),'実質公債費比率（分子）の構造'!O$53,NA())</f>
        <v>92175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1403720</v>
      </c>
      <c r="E56" s="181"/>
      <c r="F56" s="181"/>
      <c r="G56" s="181">
        <f>'将来負担比率（分子）の構造'!J$52</f>
        <v>1392552</v>
      </c>
      <c r="H56" s="181"/>
      <c r="I56" s="181"/>
      <c r="J56" s="181">
        <f>'将来負担比率（分子）の構造'!K$52</f>
        <v>1377858</v>
      </c>
      <c r="K56" s="181"/>
      <c r="L56" s="181"/>
      <c r="M56" s="181">
        <f>'将来負担比率（分子）の構造'!L$52</f>
        <v>1367852</v>
      </c>
      <c r="N56" s="181"/>
      <c r="O56" s="181"/>
      <c r="P56" s="181">
        <f>'将来負担比率（分子）の構造'!M$52</f>
        <v>1348979</v>
      </c>
    </row>
    <row r="57" spans="1:16" x14ac:dyDescent="0.2">
      <c r="A57" s="181" t="s">
        <v>42</v>
      </c>
      <c r="B57" s="181"/>
      <c r="C57" s="181"/>
      <c r="D57" s="181">
        <f>'将来負担比率（分子）の構造'!I$51</f>
        <v>706008</v>
      </c>
      <c r="E57" s="181"/>
      <c r="F57" s="181"/>
      <c r="G57" s="181">
        <f>'将来負担比率（分子）の構造'!J$51</f>
        <v>715000</v>
      </c>
      <c r="H57" s="181"/>
      <c r="I57" s="181"/>
      <c r="J57" s="181">
        <f>'将来負担比率（分子）の構造'!K$51</f>
        <v>746716</v>
      </c>
      <c r="K57" s="181"/>
      <c r="L57" s="181"/>
      <c r="M57" s="181">
        <f>'将来負担比率（分子）の構造'!L$51</f>
        <v>777314</v>
      </c>
      <c r="N57" s="181"/>
      <c r="O57" s="181"/>
      <c r="P57" s="181">
        <f>'将来負担比率（分子）の構造'!M$51</f>
        <v>777426</v>
      </c>
    </row>
    <row r="58" spans="1:16" x14ac:dyDescent="0.2">
      <c r="A58" s="181" t="s">
        <v>41</v>
      </c>
      <c r="B58" s="181"/>
      <c r="C58" s="181"/>
      <c r="D58" s="181">
        <f>'将来負担比率（分子）の構造'!I$50</f>
        <v>132395</v>
      </c>
      <c r="E58" s="181"/>
      <c r="F58" s="181"/>
      <c r="G58" s="181">
        <f>'将来負担比率（分子）の構造'!J$50</f>
        <v>155643</v>
      </c>
      <c r="H58" s="181"/>
      <c r="I58" s="181"/>
      <c r="J58" s="181">
        <f>'将来負担比率（分子）の構造'!K$50</f>
        <v>182347</v>
      </c>
      <c r="K58" s="181"/>
      <c r="L58" s="181"/>
      <c r="M58" s="181">
        <f>'将来負担比率（分子）の構造'!L$50</f>
        <v>181000</v>
      </c>
      <c r="N58" s="181"/>
      <c r="O58" s="181"/>
      <c r="P58" s="181">
        <f>'将来負担比率（分子）の構造'!M$50</f>
        <v>183880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64639</v>
      </c>
      <c r="C61" s="181"/>
      <c r="D61" s="181"/>
      <c r="E61" s="181">
        <f>'将来負担比率（分子）の構造'!J$46</f>
        <v>57500</v>
      </c>
      <c r="F61" s="181"/>
      <c r="G61" s="181"/>
      <c r="H61" s="181">
        <f>'将来負担比率（分子）の構造'!K$46</f>
        <v>50501</v>
      </c>
      <c r="I61" s="181"/>
      <c r="J61" s="181"/>
      <c r="K61" s="181">
        <f>'将来負担比率（分子）の構造'!L$46</f>
        <v>38574</v>
      </c>
      <c r="L61" s="181"/>
      <c r="M61" s="181"/>
      <c r="N61" s="181">
        <f>'将来負担比率（分子）の構造'!M$46</f>
        <v>39544</v>
      </c>
      <c r="O61" s="181"/>
      <c r="P61" s="181"/>
    </row>
    <row r="62" spans="1:16" x14ac:dyDescent="0.2">
      <c r="A62" s="181" t="s">
        <v>35</v>
      </c>
      <c r="B62" s="181">
        <f>'将来負担比率（分子）の構造'!I$45</f>
        <v>143758</v>
      </c>
      <c r="C62" s="181"/>
      <c r="D62" s="181"/>
      <c r="E62" s="181">
        <f>'将来負担比率（分子）の構造'!J$45</f>
        <v>227722</v>
      </c>
      <c r="F62" s="181"/>
      <c r="G62" s="181"/>
      <c r="H62" s="181">
        <f>'将来負担比率（分子）の構造'!K$45</f>
        <v>207077</v>
      </c>
      <c r="I62" s="181"/>
      <c r="J62" s="181"/>
      <c r="K62" s="181">
        <f>'将来負担比率（分子）の構造'!L$45</f>
        <v>204782</v>
      </c>
      <c r="L62" s="181"/>
      <c r="M62" s="181"/>
      <c r="N62" s="181">
        <f>'将来負担比率（分子）の構造'!M$45</f>
        <v>205583</v>
      </c>
      <c r="O62" s="181"/>
      <c r="P62" s="181"/>
    </row>
    <row r="63" spans="1:16" x14ac:dyDescent="0.2">
      <c r="A63" s="181" t="s">
        <v>34</v>
      </c>
      <c r="B63" s="181">
        <f>'将来負担比率（分子）の構造'!I$44</f>
        <v>590</v>
      </c>
      <c r="C63" s="181"/>
      <c r="D63" s="181"/>
      <c r="E63" s="181">
        <f>'将来負担比率（分子）の構造'!J$44</f>
        <v>296</v>
      </c>
      <c r="F63" s="181"/>
      <c r="G63" s="181"/>
      <c r="H63" s="181">
        <f>'将来負担比率（分子）の構造'!K$44</f>
        <v>105</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572183</v>
      </c>
      <c r="C64" s="181"/>
      <c r="D64" s="181"/>
      <c r="E64" s="181">
        <f>'将来負担比率（分子）の構造'!J$43</f>
        <v>552351</v>
      </c>
      <c r="F64" s="181"/>
      <c r="G64" s="181"/>
      <c r="H64" s="181">
        <f>'将来負担比率（分子）の構造'!K$43</f>
        <v>520361</v>
      </c>
      <c r="I64" s="181"/>
      <c r="J64" s="181"/>
      <c r="K64" s="181">
        <f>'将来負担比率（分子）の構造'!L$43</f>
        <v>493202</v>
      </c>
      <c r="L64" s="181"/>
      <c r="M64" s="181"/>
      <c r="N64" s="181">
        <f>'将来負担比率（分子）の構造'!M$43</f>
        <v>467958</v>
      </c>
      <c r="O64" s="181"/>
      <c r="P64" s="181"/>
    </row>
    <row r="65" spans="1:16" x14ac:dyDescent="0.2">
      <c r="A65" s="181" t="s">
        <v>32</v>
      </c>
      <c r="B65" s="181">
        <f>'将来負担比率（分子）の構造'!I$42</f>
        <v>11072</v>
      </c>
      <c r="C65" s="181"/>
      <c r="D65" s="181"/>
      <c r="E65" s="181">
        <f>'将来負担比率（分子）の構造'!J$42</f>
        <v>27605</v>
      </c>
      <c r="F65" s="181"/>
      <c r="G65" s="181"/>
      <c r="H65" s="181">
        <f>'将来負担比率（分子）の構造'!K$42</f>
        <v>41831</v>
      </c>
      <c r="I65" s="181"/>
      <c r="J65" s="181"/>
      <c r="K65" s="181">
        <f>'将来負担比率（分子）の構造'!L$42</f>
        <v>95988</v>
      </c>
      <c r="L65" s="181"/>
      <c r="M65" s="181"/>
      <c r="N65" s="181">
        <f>'将来負担比率（分子）の構造'!M$42</f>
        <v>91230</v>
      </c>
      <c r="O65" s="181"/>
      <c r="P65" s="181"/>
    </row>
    <row r="66" spans="1:16" x14ac:dyDescent="0.2">
      <c r="A66" s="181" t="s">
        <v>31</v>
      </c>
      <c r="B66" s="181">
        <f>'将来負担比率（分子）の構造'!I$41</f>
        <v>2587859</v>
      </c>
      <c r="C66" s="181"/>
      <c r="D66" s="181"/>
      <c r="E66" s="181">
        <f>'将来負担比率（分子）の構造'!J$41</f>
        <v>2599222</v>
      </c>
      <c r="F66" s="181"/>
      <c r="G66" s="181"/>
      <c r="H66" s="181">
        <f>'将来負担比率（分子）の構造'!K$41</f>
        <v>2639495</v>
      </c>
      <c r="I66" s="181"/>
      <c r="J66" s="181"/>
      <c r="K66" s="181">
        <f>'将来負担比率（分子）の構造'!L$41</f>
        <v>2671095</v>
      </c>
      <c r="L66" s="181"/>
      <c r="M66" s="181"/>
      <c r="N66" s="181">
        <f>'将来負担比率（分子）の構造'!M$41</f>
        <v>2678080</v>
      </c>
      <c r="O66" s="181"/>
      <c r="P66" s="181"/>
    </row>
    <row r="67" spans="1:16" x14ac:dyDescent="0.2">
      <c r="A67" s="181" t="s">
        <v>75</v>
      </c>
      <c r="B67" s="181" t="e">
        <f>NA()</f>
        <v>#N/A</v>
      </c>
      <c r="C67" s="181">
        <f>IF(ISNUMBER('将来負担比率（分子）の構造'!I$53), IF('将来負担比率（分子）の構造'!I$53 &lt; 0, 0, '将来負担比率（分子）の構造'!I$53), NA())</f>
        <v>1137979</v>
      </c>
      <c r="D67" s="181" t="e">
        <f>NA()</f>
        <v>#N/A</v>
      </c>
      <c r="E67" s="181" t="e">
        <f>NA()</f>
        <v>#N/A</v>
      </c>
      <c r="F67" s="181">
        <f>IF(ISNUMBER('将来負担比率（分子）の構造'!J$53), IF('将来負担比率（分子）の構造'!J$53 &lt; 0, 0, '将来負担比率（分子）の構造'!J$53), NA())</f>
        <v>1201501</v>
      </c>
      <c r="G67" s="181" t="e">
        <f>NA()</f>
        <v>#N/A</v>
      </c>
      <c r="H67" s="181" t="e">
        <f>NA()</f>
        <v>#N/A</v>
      </c>
      <c r="I67" s="181">
        <f>IF(ISNUMBER('将来負担比率（分子）の構造'!K$53), IF('将来負担比率（分子）の構造'!K$53 &lt; 0, 0, '将来負担比率（分子）の構造'!K$53), NA())</f>
        <v>1152448</v>
      </c>
      <c r="J67" s="181" t="e">
        <f>NA()</f>
        <v>#N/A</v>
      </c>
      <c r="K67" s="181" t="e">
        <f>NA()</f>
        <v>#N/A</v>
      </c>
      <c r="L67" s="181">
        <f>IF(ISNUMBER('将来負担比率（分子）の構造'!L$53), IF('将来負担比率（分子）の構造'!L$53 &lt; 0, 0, '将来負担比率（分子）の構造'!L$53), NA())</f>
        <v>1177474</v>
      </c>
      <c r="M67" s="181" t="e">
        <f>NA()</f>
        <v>#N/A</v>
      </c>
      <c r="N67" s="181" t="e">
        <f>NA()</f>
        <v>#N/A</v>
      </c>
      <c r="O67" s="181">
        <f>IF(ISNUMBER('将来負担比率（分子）の構造'!M$53), IF('将来負担比率（分子）の構造'!M$53 &lt; 0, 0, '将来負担比率（分子）の構造'!M$53), NA())</f>
        <v>1172110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21690</v>
      </c>
      <c r="C72" s="185">
        <f>基金残高に係る経年分析!G55</f>
        <v>7965</v>
      </c>
      <c r="D72" s="185">
        <f>基金残高に係る経年分析!H55</f>
        <v>11352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14530</v>
      </c>
      <c r="C74" s="185">
        <f>基金残高に係る経年分析!G57</f>
        <v>16740</v>
      </c>
      <c r="D74" s="185">
        <f>基金残高に係る経年分析!H57</f>
        <v>17419</v>
      </c>
    </row>
  </sheetData>
  <sheetProtection algorithmName="SHA-512" hashValue="0Ky9FL18SiiDN8bEQogVR6da5sQU0Rba/NT2HE7B38HvTOTFQp3MqQ7aM4E1AcSs/WeaOHcdb7Vj7F0GmeBS/w==" saltValue="oTFggKjqbdFCIFcoTeNk5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843869813</v>
      </c>
      <c r="S5" s="675"/>
      <c r="T5" s="675"/>
      <c r="U5" s="675"/>
      <c r="V5" s="675"/>
      <c r="W5" s="675"/>
      <c r="X5" s="675"/>
      <c r="Y5" s="676"/>
      <c r="Z5" s="677">
        <v>35.299999999999997</v>
      </c>
      <c r="AA5" s="677"/>
      <c r="AB5" s="677"/>
      <c r="AC5" s="677"/>
      <c r="AD5" s="678">
        <v>783766551</v>
      </c>
      <c r="AE5" s="678"/>
      <c r="AF5" s="678"/>
      <c r="AG5" s="678"/>
      <c r="AH5" s="678"/>
      <c r="AI5" s="678"/>
      <c r="AJ5" s="678"/>
      <c r="AK5" s="678"/>
      <c r="AL5" s="679">
        <v>83.7</v>
      </c>
      <c r="AM5" s="680"/>
      <c r="AN5" s="680"/>
      <c r="AO5" s="681"/>
      <c r="AP5" s="671" t="s">
        <v>223</v>
      </c>
      <c r="AQ5" s="672"/>
      <c r="AR5" s="672"/>
      <c r="AS5" s="672"/>
      <c r="AT5" s="672"/>
      <c r="AU5" s="672"/>
      <c r="AV5" s="672"/>
      <c r="AW5" s="672"/>
      <c r="AX5" s="672"/>
      <c r="AY5" s="672"/>
      <c r="AZ5" s="672"/>
      <c r="BA5" s="672"/>
      <c r="BB5" s="672"/>
      <c r="BC5" s="672"/>
      <c r="BD5" s="672"/>
      <c r="BE5" s="672"/>
      <c r="BF5" s="673"/>
      <c r="BG5" s="685">
        <v>765466719</v>
      </c>
      <c r="BH5" s="686"/>
      <c r="BI5" s="686"/>
      <c r="BJ5" s="686"/>
      <c r="BK5" s="686"/>
      <c r="BL5" s="686"/>
      <c r="BM5" s="686"/>
      <c r="BN5" s="687"/>
      <c r="BO5" s="688">
        <v>90.7</v>
      </c>
      <c r="BP5" s="688"/>
      <c r="BQ5" s="688"/>
      <c r="BR5" s="688"/>
      <c r="BS5" s="689">
        <v>7507643</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2">
      <c r="B6" s="682" t="s">
        <v>227</v>
      </c>
      <c r="C6" s="683"/>
      <c r="D6" s="683"/>
      <c r="E6" s="683"/>
      <c r="F6" s="683"/>
      <c r="G6" s="683"/>
      <c r="H6" s="683"/>
      <c r="I6" s="683"/>
      <c r="J6" s="683"/>
      <c r="K6" s="683"/>
      <c r="L6" s="683"/>
      <c r="M6" s="683"/>
      <c r="N6" s="683"/>
      <c r="O6" s="683"/>
      <c r="P6" s="683"/>
      <c r="Q6" s="684"/>
      <c r="R6" s="685">
        <v>8562760</v>
      </c>
      <c r="S6" s="686"/>
      <c r="T6" s="686"/>
      <c r="U6" s="686"/>
      <c r="V6" s="686"/>
      <c r="W6" s="686"/>
      <c r="X6" s="686"/>
      <c r="Y6" s="687"/>
      <c r="Z6" s="688">
        <v>0.4</v>
      </c>
      <c r="AA6" s="688"/>
      <c r="AB6" s="688"/>
      <c r="AC6" s="688"/>
      <c r="AD6" s="689">
        <v>8562760</v>
      </c>
      <c r="AE6" s="689"/>
      <c r="AF6" s="689"/>
      <c r="AG6" s="689"/>
      <c r="AH6" s="689"/>
      <c r="AI6" s="689"/>
      <c r="AJ6" s="689"/>
      <c r="AK6" s="689"/>
      <c r="AL6" s="690">
        <v>0.9</v>
      </c>
      <c r="AM6" s="691"/>
      <c r="AN6" s="691"/>
      <c r="AO6" s="692"/>
      <c r="AP6" s="682" t="s">
        <v>228</v>
      </c>
      <c r="AQ6" s="683"/>
      <c r="AR6" s="683"/>
      <c r="AS6" s="683"/>
      <c r="AT6" s="683"/>
      <c r="AU6" s="683"/>
      <c r="AV6" s="683"/>
      <c r="AW6" s="683"/>
      <c r="AX6" s="683"/>
      <c r="AY6" s="683"/>
      <c r="AZ6" s="683"/>
      <c r="BA6" s="683"/>
      <c r="BB6" s="683"/>
      <c r="BC6" s="683"/>
      <c r="BD6" s="683"/>
      <c r="BE6" s="683"/>
      <c r="BF6" s="684"/>
      <c r="BG6" s="685">
        <v>765466719</v>
      </c>
      <c r="BH6" s="686"/>
      <c r="BI6" s="686"/>
      <c r="BJ6" s="686"/>
      <c r="BK6" s="686"/>
      <c r="BL6" s="686"/>
      <c r="BM6" s="686"/>
      <c r="BN6" s="687"/>
      <c r="BO6" s="688">
        <v>90.7</v>
      </c>
      <c r="BP6" s="688"/>
      <c r="BQ6" s="688"/>
      <c r="BR6" s="688"/>
      <c r="BS6" s="689">
        <v>7507643</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2984616</v>
      </c>
      <c r="CS6" s="686"/>
      <c r="CT6" s="686"/>
      <c r="CU6" s="686"/>
      <c r="CV6" s="686"/>
      <c r="CW6" s="686"/>
      <c r="CX6" s="686"/>
      <c r="CY6" s="687"/>
      <c r="CZ6" s="679">
        <v>0.1</v>
      </c>
      <c r="DA6" s="680"/>
      <c r="DB6" s="680"/>
      <c r="DC6" s="699"/>
      <c r="DD6" s="694" t="s">
        <v>128</v>
      </c>
      <c r="DE6" s="686"/>
      <c r="DF6" s="686"/>
      <c r="DG6" s="686"/>
      <c r="DH6" s="686"/>
      <c r="DI6" s="686"/>
      <c r="DJ6" s="686"/>
      <c r="DK6" s="686"/>
      <c r="DL6" s="686"/>
      <c r="DM6" s="686"/>
      <c r="DN6" s="686"/>
      <c r="DO6" s="686"/>
      <c r="DP6" s="687"/>
      <c r="DQ6" s="694">
        <v>2984380</v>
      </c>
      <c r="DR6" s="686"/>
      <c r="DS6" s="686"/>
      <c r="DT6" s="686"/>
      <c r="DU6" s="686"/>
      <c r="DV6" s="686"/>
      <c r="DW6" s="686"/>
      <c r="DX6" s="686"/>
      <c r="DY6" s="686"/>
      <c r="DZ6" s="686"/>
      <c r="EA6" s="686"/>
      <c r="EB6" s="686"/>
      <c r="EC6" s="695"/>
    </row>
    <row r="7" spans="2:143" ht="11.25" customHeight="1" x14ac:dyDescent="0.2">
      <c r="B7" s="682" t="s">
        <v>230</v>
      </c>
      <c r="C7" s="683"/>
      <c r="D7" s="683"/>
      <c r="E7" s="683"/>
      <c r="F7" s="683"/>
      <c r="G7" s="683"/>
      <c r="H7" s="683"/>
      <c r="I7" s="683"/>
      <c r="J7" s="683"/>
      <c r="K7" s="683"/>
      <c r="L7" s="683"/>
      <c r="M7" s="683"/>
      <c r="N7" s="683"/>
      <c r="O7" s="683"/>
      <c r="P7" s="683"/>
      <c r="Q7" s="684"/>
      <c r="R7" s="685">
        <v>434061</v>
      </c>
      <c r="S7" s="686"/>
      <c r="T7" s="686"/>
      <c r="U7" s="686"/>
      <c r="V7" s="686"/>
      <c r="W7" s="686"/>
      <c r="X7" s="686"/>
      <c r="Y7" s="687"/>
      <c r="Z7" s="688">
        <v>0</v>
      </c>
      <c r="AA7" s="688"/>
      <c r="AB7" s="688"/>
      <c r="AC7" s="688"/>
      <c r="AD7" s="689">
        <v>434061</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461819977</v>
      </c>
      <c r="BH7" s="686"/>
      <c r="BI7" s="686"/>
      <c r="BJ7" s="686"/>
      <c r="BK7" s="686"/>
      <c r="BL7" s="686"/>
      <c r="BM7" s="686"/>
      <c r="BN7" s="687"/>
      <c r="BO7" s="688">
        <v>54.7</v>
      </c>
      <c r="BP7" s="688"/>
      <c r="BQ7" s="688"/>
      <c r="BR7" s="688"/>
      <c r="BS7" s="689">
        <v>7507643</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485992515</v>
      </c>
      <c r="CS7" s="686"/>
      <c r="CT7" s="686"/>
      <c r="CU7" s="686"/>
      <c r="CV7" s="686"/>
      <c r="CW7" s="686"/>
      <c r="CX7" s="686"/>
      <c r="CY7" s="687"/>
      <c r="CZ7" s="688">
        <v>20.5</v>
      </c>
      <c r="DA7" s="688"/>
      <c r="DB7" s="688"/>
      <c r="DC7" s="688"/>
      <c r="DD7" s="694">
        <v>13900030</v>
      </c>
      <c r="DE7" s="686"/>
      <c r="DF7" s="686"/>
      <c r="DG7" s="686"/>
      <c r="DH7" s="686"/>
      <c r="DI7" s="686"/>
      <c r="DJ7" s="686"/>
      <c r="DK7" s="686"/>
      <c r="DL7" s="686"/>
      <c r="DM7" s="686"/>
      <c r="DN7" s="686"/>
      <c r="DO7" s="686"/>
      <c r="DP7" s="687"/>
      <c r="DQ7" s="694">
        <v>84172397</v>
      </c>
      <c r="DR7" s="686"/>
      <c r="DS7" s="686"/>
      <c r="DT7" s="686"/>
      <c r="DU7" s="686"/>
      <c r="DV7" s="686"/>
      <c r="DW7" s="686"/>
      <c r="DX7" s="686"/>
      <c r="DY7" s="686"/>
      <c r="DZ7" s="686"/>
      <c r="EA7" s="686"/>
      <c r="EB7" s="686"/>
      <c r="EC7" s="695"/>
    </row>
    <row r="8" spans="2:143" ht="11.25" customHeight="1" x14ac:dyDescent="0.2">
      <c r="B8" s="682" t="s">
        <v>233</v>
      </c>
      <c r="C8" s="683"/>
      <c r="D8" s="683"/>
      <c r="E8" s="683"/>
      <c r="F8" s="683"/>
      <c r="G8" s="683"/>
      <c r="H8" s="683"/>
      <c r="I8" s="683"/>
      <c r="J8" s="683"/>
      <c r="K8" s="683"/>
      <c r="L8" s="683"/>
      <c r="M8" s="683"/>
      <c r="N8" s="683"/>
      <c r="O8" s="683"/>
      <c r="P8" s="683"/>
      <c r="Q8" s="684"/>
      <c r="R8" s="685">
        <v>3662638</v>
      </c>
      <c r="S8" s="686"/>
      <c r="T8" s="686"/>
      <c r="U8" s="686"/>
      <c r="V8" s="686"/>
      <c r="W8" s="686"/>
      <c r="X8" s="686"/>
      <c r="Y8" s="687"/>
      <c r="Z8" s="688">
        <v>0.2</v>
      </c>
      <c r="AA8" s="688"/>
      <c r="AB8" s="688"/>
      <c r="AC8" s="688"/>
      <c r="AD8" s="689">
        <v>3662638</v>
      </c>
      <c r="AE8" s="689"/>
      <c r="AF8" s="689"/>
      <c r="AG8" s="689"/>
      <c r="AH8" s="689"/>
      <c r="AI8" s="689"/>
      <c r="AJ8" s="689"/>
      <c r="AK8" s="689"/>
      <c r="AL8" s="690">
        <v>0.4</v>
      </c>
      <c r="AM8" s="691"/>
      <c r="AN8" s="691"/>
      <c r="AO8" s="692"/>
      <c r="AP8" s="682" t="s">
        <v>234</v>
      </c>
      <c r="AQ8" s="683"/>
      <c r="AR8" s="683"/>
      <c r="AS8" s="683"/>
      <c r="AT8" s="683"/>
      <c r="AU8" s="683"/>
      <c r="AV8" s="683"/>
      <c r="AW8" s="683"/>
      <c r="AX8" s="683"/>
      <c r="AY8" s="683"/>
      <c r="AZ8" s="683"/>
      <c r="BA8" s="683"/>
      <c r="BB8" s="683"/>
      <c r="BC8" s="683"/>
      <c r="BD8" s="683"/>
      <c r="BE8" s="683"/>
      <c r="BF8" s="684"/>
      <c r="BG8" s="685">
        <v>8676757</v>
      </c>
      <c r="BH8" s="686"/>
      <c r="BI8" s="686"/>
      <c r="BJ8" s="686"/>
      <c r="BK8" s="686"/>
      <c r="BL8" s="686"/>
      <c r="BM8" s="686"/>
      <c r="BN8" s="687"/>
      <c r="BO8" s="688">
        <v>1</v>
      </c>
      <c r="BP8" s="688"/>
      <c r="BQ8" s="688"/>
      <c r="BR8" s="688"/>
      <c r="BS8" s="694">
        <v>1768406</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684070974</v>
      </c>
      <c r="CS8" s="686"/>
      <c r="CT8" s="686"/>
      <c r="CU8" s="686"/>
      <c r="CV8" s="686"/>
      <c r="CW8" s="686"/>
      <c r="CX8" s="686"/>
      <c r="CY8" s="687"/>
      <c r="CZ8" s="688">
        <v>28.9</v>
      </c>
      <c r="DA8" s="688"/>
      <c r="DB8" s="688"/>
      <c r="DC8" s="688"/>
      <c r="DD8" s="694">
        <v>11325648</v>
      </c>
      <c r="DE8" s="686"/>
      <c r="DF8" s="686"/>
      <c r="DG8" s="686"/>
      <c r="DH8" s="686"/>
      <c r="DI8" s="686"/>
      <c r="DJ8" s="686"/>
      <c r="DK8" s="686"/>
      <c r="DL8" s="686"/>
      <c r="DM8" s="686"/>
      <c r="DN8" s="686"/>
      <c r="DO8" s="686"/>
      <c r="DP8" s="687"/>
      <c r="DQ8" s="694">
        <v>338512679</v>
      </c>
      <c r="DR8" s="686"/>
      <c r="DS8" s="686"/>
      <c r="DT8" s="686"/>
      <c r="DU8" s="686"/>
      <c r="DV8" s="686"/>
      <c r="DW8" s="686"/>
      <c r="DX8" s="686"/>
      <c r="DY8" s="686"/>
      <c r="DZ8" s="686"/>
      <c r="EA8" s="686"/>
      <c r="EB8" s="686"/>
      <c r="EC8" s="695"/>
    </row>
    <row r="9" spans="2:143" ht="11.25" customHeight="1" x14ac:dyDescent="0.2">
      <c r="B9" s="682" t="s">
        <v>236</v>
      </c>
      <c r="C9" s="683"/>
      <c r="D9" s="683"/>
      <c r="E9" s="683"/>
      <c r="F9" s="683"/>
      <c r="G9" s="683"/>
      <c r="H9" s="683"/>
      <c r="I9" s="683"/>
      <c r="J9" s="683"/>
      <c r="K9" s="683"/>
      <c r="L9" s="683"/>
      <c r="M9" s="683"/>
      <c r="N9" s="683"/>
      <c r="O9" s="683"/>
      <c r="P9" s="683"/>
      <c r="Q9" s="684"/>
      <c r="R9" s="685">
        <v>4322094</v>
      </c>
      <c r="S9" s="686"/>
      <c r="T9" s="686"/>
      <c r="U9" s="686"/>
      <c r="V9" s="686"/>
      <c r="W9" s="686"/>
      <c r="X9" s="686"/>
      <c r="Y9" s="687"/>
      <c r="Z9" s="688">
        <v>0.2</v>
      </c>
      <c r="AA9" s="688"/>
      <c r="AB9" s="688"/>
      <c r="AC9" s="688"/>
      <c r="AD9" s="689">
        <v>4322094</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404874012</v>
      </c>
      <c r="BH9" s="686"/>
      <c r="BI9" s="686"/>
      <c r="BJ9" s="686"/>
      <c r="BK9" s="686"/>
      <c r="BL9" s="686"/>
      <c r="BM9" s="686"/>
      <c r="BN9" s="687"/>
      <c r="BO9" s="688">
        <v>48</v>
      </c>
      <c r="BP9" s="688"/>
      <c r="BQ9" s="688"/>
      <c r="BR9" s="688"/>
      <c r="BS9" s="694" t="s">
        <v>128</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116839278</v>
      </c>
      <c r="CS9" s="686"/>
      <c r="CT9" s="686"/>
      <c r="CU9" s="686"/>
      <c r="CV9" s="686"/>
      <c r="CW9" s="686"/>
      <c r="CX9" s="686"/>
      <c r="CY9" s="687"/>
      <c r="CZ9" s="688">
        <v>4.9000000000000004</v>
      </c>
      <c r="DA9" s="688"/>
      <c r="DB9" s="688"/>
      <c r="DC9" s="688"/>
      <c r="DD9" s="694">
        <v>7625245</v>
      </c>
      <c r="DE9" s="686"/>
      <c r="DF9" s="686"/>
      <c r="DG9" s="686"/>
      <c r="DH9" s="686"/>
      <c r="DI9" s="686"/>
      <c r="DJ9" s="686"/>
      <c r="DK9" s="686"/>
      <c r="DL9" s="686"/>
      <c r="DM9" s="686"/>
      <c r="DN9" s="686"/>
      <c r="DO9" s="686"/>
      <c r="DP9" s="687"/>
      <c r="DQ9" s="694">
        <v>91980140</v>
      </c>
      <c r="DR9" s="686"/>
      <c r="DS9" s="686"/>
      <c r="DT9" s="686"/>
      <c r="DU9" s="686"/>
      <c r="DV9" s="686"/>
      <c r="DW9" s="686"/>
      <c r="DX9" s="686"/>
      <c r="DY9" s="686"/>
      <c r="DZ9" s="686"/>
      <c r="EA9" s="686"/>
      <c r="EB9" s="686"/>
      <c r="EC9" s="695"/>
    </row>
    <row r="10" spans="2:143" ht="11.25" customHeight="1" x14ac:dyDescent="0.2">
      <c r="B10" s="682" t="s">
        <v>239</v>
      </c>
      <c r="C10" s="683"/>
      <c r="D10" s="683"/>
      <c r="E10" s="683"/>
      <c r="F10" s="683"/>
      <c r="G10" s="683"/>
      <c r="H10" s="683"/>
      <c r="I10" s="683"/>
      <c r="J10" s="683"/>
      <c r="K10" s="683"/>
      <c r="L10" s="683"/>
      <c r="M10" s="683"/>
      <c r="N10" s="683"/>
      <c r="O10" s="683"/>
      <c r="P10" s="683"/>
      <c r="Q10" s="684"/>
      <c r="R10" s="685">
        <v>1056327</v>
      </c>
      <c r="S10" s="686"/>
      <c r="T10" s="686"/>
      <c r="U10" s="686"/>
      <c r="V10" s="686"/>
      <c r="W10" s="686"/>
      <c r="X10" s="686"/>
      <c r="Y10" s="687"/>
      <c r="Z10" s="688">
        <v>0</v>
      </c>
      <c r="AA10" s="688"/>
      <c r="AB10" s="688"/>
      <c r="AC10" s="688"/>
      <c r="AD10" s="689">
        <v>1056327</v>
      </c>
      <c r="AE10" s="689"/>
      <c r="AF10" s="689"/>
      <c r="AG10" s="689"/>
      <c r="AH10" s="689"/>
      <c r="AI10" s="689"/>
      <c r="AJ10" s="689"/>
      <c r="AK10" s="689"/>
      <c r="AL10" s="690">
        <v>0.1</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12966327</v>
      </c>
      <c r="BH10" s="686"/>
      <c r="BI10" s="686"/>
      <c r="BJ10" s="686"/>
      <c r="BK10" s="686"/>
      <c r="BL10" s="686"/>
      <c r="BM10" s="686"/>
      <c r="BN10" s="687"/>
      <c r="BO10" s="688">
        <v>1.5</v>
      </c>
      <c r="BP10" s="688"/>
      <c r="BQ10" s="688"/>
      <c r="BR10" s="688"/>
      <c r="BS10" s="694">
        <v>1072334</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1568882</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750030</v>
      </c>
      <c r="DR10" s="686"/>
      <c r="DS10" s="686"/>
      <c r="DT10" s="686"/>
      <c r="DU10" s="686"/>
      <c r="DV10" s="686"/>
      <c r="DW10" s="686"/>
      <c r="DX10" s="686"/>
      <c r="DY10" s="686"/>
      <c r="DZ10" s="686"/>
      <c r="EA10" s="686"/>
      <c r="EB10" s="686"/>
      <c r="EC10" s="695"/>
    </row>
    <row r="11" spans="2:143" ht="11.25" customHeight="1" x14ac:dyDescent="0.2">
      <c r="B11" s="682" t="s">
        <v>242</v>
      </c>
      <c r="C11" s="683"/>
      <c r="D11" s="683"/>
      <c r="E11" s="683"/>
      <c r="F11" s="683"/>
      <c r="G11" s="683"/>
      <c r="H11" s="683"/>
      <c r="I11" s="683"/>
      <c r="J11" s="683"/>
      <c r="K11" s="683"/>
      <c r="L11" s="683"/>
      <c r="M11" s="683"/>
      <c r="N11" s="683"/>
      <c r="O11" s="683"/>
      <c r="P11" s="683"/>
      <c r="Q11" s="684"/>
      <c r="R11" s="685">
        <v>77123197</v>
      </c>
      <c r="S11" s="686"/>
      <c r="T11" s="686"/>
      <c r="U11" s="686"/>
      <c r="V11" s="686"/>
      <c r="W11" s="686"/>
      <c r="X11" s="686"/>
      <c r="Y11" s="687"/>
      <c r="Z11" s="690">
        <v>3.2</v>
      </c>
      <c r="AA11" s="691"/>
      <c r="AB11" s="691"/>
      <c r="AC11" s="703"/>
      <c r="AD11" s="694">
        <v>77123197</v>
      </c>
      <c r="AE11" s="686"/>
      <c r="AF11" s="686"/>
      <c r="AG11" s="686"/>
      <c r="AH11" s="686"/>
      <c r="AI11" s="686"/>
      <c r="AJ11" s="686"/>
      <c r="AK11" s="687"/>
      <c r="AL11" s="690">
        <v>8.1999999999999993</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35302881</v>
      </c>
      <c r="BH11" s="686"/>
      <c r="BI11" s="686"/>
      <c r="BJ11" s="686"/>
      <c r="BK11" s="686"/>
      <c r="BL11" s="686"/>
      <c r="BM11" s="686"/>
      <c r="BN11" s="687"/>
      <c r="BO11" s="688">
        <v>4.2</v>
      </c>
      <c r="BP11" s="688"/>
      <c r="BQ11" s="688"/>
      <c r="BR11" s="688"/>
      <c r="BS11" s="694">
        <v>4666903</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1830178</v>
      </c>
      <c r="CS11" s="686"/>
      <c r="CT11" s="686"/>
      <c r="CU11" s="686"/>
      <c r="CV11" s="686"/>
      <c r="CW11" s="686"/>
      <c r="CX11" s="686"/>
      <c r="CY11" s="687"/>
      <c r="CZ11" s="688">
        <v>0.1</v>
      </c>
      <c r="DA11" s="688"/>
      <c r="DB11" s="688"/>
      <c r="DC11" s="688"/>
      <c r="DD11" s="694">
        <v>112759</v>
      </c>
      <c r="DE11" s="686"/>
      <c r="DF11" s="686"/>
      <c r="DG11" s="686"/>
      <c r="DH11" s="686"/>
      <c r="DI11" s="686"/>
      <c r="DJ11" s="686"/>
      <c r="DK11" s="686"/>
      <c r="DL11" s="686"/>
      <c r="DM11" s="686"/>
      <c r="DN11" s="686"/>
      <c r="DO11" s="686"/>
      <c r="DP11" s="687"/>
      <c r="DQ11" s="694">
        <v>1717802</v>
      </c>
      <c r="DR11" s="686"/>
      <c r="DS11" s="686"/>
      <c r="DT11" s="686"/>
      <c r="DU11" s="686"/>
      <c r="DV11" s="686"/>
      <c r="DW11" s="686"/>
      <c r="DX11" s="686"/>
      <c r="DY11" s="686"/>
      <c r="DZ11" s="686"/>
      <c r="EA11" s="686"/>
      <c r="EB11" s="686"/>
      <c r="EC11" s="695"/>
    </row>
    <row r="12" spans="2:143" ht="11.25" customHeight="1" x14ac:dyDescent="0.2">
      <c r="B12" s="682" t="s">
        <v>245</v>
      </c>
      <c r="C12" s="683"/>
      <c r="D12" s="683"/>
      <c r="E12" s="683"/>
      <c r="F12" s="683"/>
      <c r="G12" s="683"/>
      <c r="H12" s="683"/>
      <c r="I12" s="683"/>
      <c r="J12" s="683"/>
      <c r="K12" s="683"/>
      <c r="L12" s="683"/>
      <c r="M12" s="683"/>
      <c r="N12" s="683"/>
      <c r="O12" s="683"/>
      <c r="P12" s="683"/>
      <c r="Q12" s="684"/>
      <c r="R12" s="685">
        <v>122743</v>
      </c>
      <c r="S12" s="686"/>
      <c r="T12" s="686"/>
      <c r="U12" s="686"/>
      <c r="V12" s="686"/>
      <c r="W12" s="686"/>
      <c r="X12" s="686"/>
      <c r="Y12" s="687"/>
      <c r="Z12" s="688">
        <v>0</v>
      </c>
      <c r="AA12" s="688"/>
      <c r="AB12" s="688"/>
      <c r="AC12" s="688"/>
      <c r="AD12" s="689">
        <v>122743</v>
      </c>
      <c r="AE12" s="689"/>
      <c r="AF12" s="689"/>
      <c r="AG12" s="689"/>
      <c r="AH12" s="689"/>
      <c r="AI12" s="689"/>
      <c r="AJ12" s="689"/>
      <c r="AK12" s="689"/>
      <c r="AL12" s="690">
        <v>0</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279856719</v>
      </c>
      <c r="BH12" s="686"/>
      <c r="BI12" s="686"/>
      <c r="BJ12" s="686"/>
      <c r="BK12" s="686"/>
      <c r="BL12" s="686"/>
      <c r="BM12" s="686"/>
      <c r="BN12" s="687"/>
      <c r="BO12" s="688">
        <v>33.200000000000003</v>
      </c>
      <c r="BP12" s="688"/>
      <c r="BQ12" s="688"/>
      <c r="BR12" s="688"/>
      <c r="BS12" s="694" t="s">
        <v>128</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232357676</v>
      </c>
      <c r="CS12" s="686"/>
      <c r="CT12" s="686"/>
      <c r="CU12" s="686"/>
      <c r="CV12" s="686"/>
      <c r="CW12" s="686"/>
      <c r="CX12" s="686"/>
      <c r="CY12" s="687"/>
      <c r="CZ12" s="688">
        <v>9.8000000000000007</v>
      </c>
      <c r="DA12" s="688"/>
      <c r="DB12" s="688"/>
      <c r="DC12" s="688"/>
      <c r="DD12" s="694">
        <v>8711802</v>
      </c>
      <c r="DE12" s="686"/>
      <c r="DF12" s="686"/>
      <c r="DG12" s="686"/>
      <c r="DH12" s="686"/>
      <c r="DI12" s="686"/>
      <c r="DJ12" s="686"/>
      <c r="DK12" s="686"/>
      <c r="DL12" s="686"/>
      <c r="DM12" s="686"/>
      <c r="DN12" s="686"/>
      <c r="DO12" s="686"/>
      <c r="DP12" s="687"/>
      <c r="DQ12" s="694">
        <v>25093173</v>
      </c>
      <c r="DR12" s="686"/>
      <c r="DS12" s="686"/>
      <c r="DT12" s="686"/>
      <c r="DU12" s="686"/>
      <c r="DV12" s="686"/>
      <c r="DW12" s="686"/>
      <c r="DX12" s="686"/>
      <c r="DY12" s="686"/>
      <c r="DZ12" s="686"/>
      <c r="EA12" s="686"/>
      <c r="EB12" s="686"/>
      <c r="EC12" s="695"/>
    </row>
    <row r="13" spans="2:143" ht="11.25" customHeight="1" x14ac:dyDescent="0.2">
      <c r="B13" s="682" t="s">
        <v>248</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278932383</v>
      </c>
      <c r="BH13" s="686"/>
      <c r="BI13" s="686"/>
      <c r="BJ13" s="686"/>
      <c r="BK13" s="686"/>
      <c r="BL13" s="686"/>
      <c r="BM13" s="686"/>
      <c r="BN13" s="687"/>
      <c r="BO13" s="688">
        <v>33.1</v>
      </c>
      <c r="BP13" s="688"/>
      <c r="BQ13" s="688"/>
      <c r="BR13" s="688"/>
      <c r="BS13" s="694" t="s">
        <v>128</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252568063</v>
      </c>
      <c r="CS13" s="686"/>
      <c r="CT13" s="686"/>
      <c r="CU13" s="686"/>
      <c r="CV13" s="686"/>
      <c r="CW13" s="686"/>
      <c r="CX13" s="686"/>
      <c r="CY13" s="687"/>
      <c r="CZ13" s="688">
        <v>10.7</v>
      </c>
      <c r="DA13" s="688"/>
      <c r="DB13" s="688"/>
      <c r="DC13" s="688"/>
      <c r="DD13" s="694">
        <v>144839115</v>
      </c>
      <c r="DE13" s="686"/>
      <c r="DF13" s="686"/>
      <c r="DG13" s="686"/>
      <c r="DH13" s="686"/>
      <c r="DI13" s="686"/>
      <c r="DJ13" s="686"/>
      <c r="DK13" s="686"/>
      <c r="DL13" s="686"/>
      <c r="DM13" s="686"/>
      <c r="DN13" s="686"/>
      <c r="DO13" s="686"/>
      <c r="DP13" s="687"/>
      <c r="DQ13" s="694">
        <v>117465522</v>
      </c>
      <c r="DR13" s="686"/>
      <c r="DS13" s="686"/>
      <c r="DT13" s="686"/>
      <c r="DU13" s="686"/>
      <c r="DV13" s="686"/>
      <c r="DW13" s="686"/>
      <c r="DX13" s="686"/>
      <c r="DY13" s="686"/>
      <c r="DZ13" s="686"/>
      <c r="EA13" s="686"/>
      <c r="EB13" s="686"/>
      <c r="EC13" s="695"/>
    </row>
    <row r="14" spans="2:143" ht="11.25" customHeight="1" x14ac:dyDescent="0.2">
      <c r="B14" s="682" t="s">
        <v>251</v>
      </c>
      <c r="C14" s="683"/>
      <c r="D14" s="683"/>
      <c r="E14" s="683"/>
      <c r="F14" s="683"/>
      <c r="G14" s="683"/>
      <c r="H14" s="683"/>
      <c r="I14" s="683"/>
      <c r="J14" s="683"/>
      <c r="K14" s="683"/>
      <c r="L14" s="683"/>
      <c r="M14" s="683"/>
      <c r="N14" s="683"/>
      <c r="O14" s="683"/>
      <c r="P14" s="683"/>
      <c r="Q14" s="684"/>
      <c r="R14" s="685">
        <v>1910</v>
      </c>
      <c r="S14" s="686"/>
      <c r="T14" s="686"/>
      <c r="U14" s="686"/>
      <c r="V14" s="686"/>
      <c r="W14" s="686"/>
      <c r="X14" s="686"/>
      <c r="Y14" s="687"/>
      <c r="Z14" s="688">
        <v>0</v>
      </c>
      <c r="AA14" s="688"/>
      <c r="AB14" s="688"/>
      <c r="AC14" s="688"/>
      <c r="AD14" s="689">
        <v>1910</v>
      </c>
      <c r="AE14" s="689"/>
      <c r="AF14" s="689"/>
      <c r="AG14" s="689"/>
      <c r="AH14" s="689"/>
      <c r="AI14" s="689"/>
      <c r="AJ14" s="689"/>
      <c r="AK14" s="689"/>
      <c r="AL14" s="690">
        <v>0</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3123459</v>
      </c>
      <c r="BH14" s="686"/>
      <c r="BI14" s="686"/>
      <c r="BJ14" s="686"/>
      <c r="BK14" s="686"/>
      <c r="BL14" s="686"/>
      <c r="BM14" s="686"/>
      <c r="BN14" s="687"/>
      <c r="BO14" s="688">
        <v>0.4</v>
      </c>
      <c r="BP14" s="688"/>
      <c r="BQ14" s="688"/>
      <c r="BR14" s="688"/>
      <c r="BS14" s="694" t="s">
        <v>128</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42586908</v>
      </c>
      <c r="CS14" s="686"/>
      <c r="CT14" s="686"/>
      <c r="CU14" s="686"/>
      <c r="CV14" s="686"/>
      <c r="CW14" s="686"/>
      <c r="CX14" s="686"/>
      <c r="CY14" s="687"/>
      <c r="CZ14" s="688">
        <v>1.8</v>
      </c>
      <c r="DA14" s="688"/>
      <c r="DB14" s="688"/>
      <c r="DC14" s="688"/>
      <c r="DD14" s="694">
        <v>4553011</v>
      </c>
      <c r="DE14" s="686"/>
      <c r="DF14" s="686"/>
      <c r="DG14" s="686"/>
      <c r="DH14" s="686"/>
      <c r="DI14" s="686"/>
      <c r="DJ14" s="686"/>
      <c r="DK14" s="686"/>
      <c r="DL14" s="686"/>
      <c r="DM14" s="686"/>
      <c r="DN14" s="686"/>
      <c r="DO14" s="686"/>
      <c r="DP14" s="687"/>
      <c r="DQ14" s="694">
        <v>38318557</v>
      </c>
      <c r="DR14" s="686"/>
      <c r="DS14" s="686"/>
      <c r="DT14" s="686"/>
      <c r="DU14" s="686"/>
      <c r="DV14" s="686"/>
      <c r="DW14" s="686"/>
      <c r="DX14" s="686"/>
      <c r="DY14" s="686"/>
      <c r="DZ14" s="686"/>
      <c r="EA14" s="686"/>
      <c r="EB14" s="686"/>
      <c r="EC14" s="695"/>
    </row>
    <row r="15" spans="2:143" ht="11.25" customHeight="1" x14ac:dyDescent="0.2">
      <c r="B15" s="682" t="s">
        <v>254</v>
      </c>
      <c r="C15" s="683"/>
      <c r="D15" s="683"/>
      <c r="E15" s="683"/>
      <c r="F15" s="683"/>
      <c r="G15" s="683"/>
      <c r="H15" s="683"/>
      <c r="I15" s="683"/>
      <c r="J15" s="683"/>
      <c r="K15" s="683"/>
      <c r="L15" s="683"/>
      <c r="M15" s="683"/>
      <c r="N15" s="683"/>
      <c r="O15" s="683"/>
      <c r="P15" s="683"/>
      <c r="Q15" s="684"/>
      <c r="R15" s="685">
        <v>11488023</v>
      </c>
      <c r="S15" s="686"/>
      <c r="T15" s="686"/>
      <c r="U15" s="686"/>
      <c r="V15" s="686"/>
      <c r="W15" s="686"/>
      <c r="X15" s="686"/>
      <c r="Y15" s="687"/>
      <c r="Z15" s="688">
        <v>0.5</v>
      </c>
      <c r="AA15" s="688"/>
      <c r="AB15" s="688"/>
      <c r="AC15" s="688"/>
      <c r="AD15" s="689">
        <v>11488023</v>
      </c>
      <c r="AE15" s="689"/>
      <c r="AF15" s="689"/>
      <c r="AG15" s="689"/>
      <c r="AH15" s="689"/>
      <c r="AI15" s="689"/>
      <c r="AJ15" s="689"/>
      <c r="AK15" s="689"/>
      <c r="AL15" s="690">
        <v>1.2</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20666564</v>
      </c>
      <c r="BH15" s="686"/>
      <c r="BI15" s="686"/>
      <c r="BJ15" s="686"/>
      <c r="BK15" s="686"/>
      <c r="BL15" s="686"/>
      <c r="BM15" s="686"/>
      <c r="BN15" s="687"/>
      <c r="BO15" s="688">
        <v>2.4</v>
      </c>
      <c r="BP15" s="688"/>
      <c r="BQ15" s="688"/>
      <c r="BR15" s="688"/>
      <c r="BS15" s="694" t="s">
        <v>128</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332419984</v>
      </c>
      <c r="CS15" s="686"/>
      <c r="CT15" s="686"/>
      <c r="CU15" s="686"/>
      <c r="CV15" s="686"/>
      <c r="CW15" s="686"/>
      <c r="CX15" s="686"/>
      <c r="CY15" s="687"/>
      <c r="CZ15" s="688">
        <v>14</v>
      </c>
      <c r="DA15" s="688"/>
      <c r="DB15" s="688"/>
      <c r="DC15" s="688"/>
      <c r="DD15" s="694">
        <v>37927089</v>
      </c>
      <c r="DE15" s="686"/>
      <c r="DF15" s="686"/>
      <c r="DG15" s="686"/>
      <c r="DH15" s="686"/>
      <c r="DI15" s="686"/>
      <c r="DJ15" s="686"/>
      <c r="DK15" s="686"/>
      <c r="DL15" s="686"/>
      <c r="DM15" s="686"/>
      <c r="DN15" s="686"/>
      <c r="DO15" s="686"/>
      <c r="DP15" s="687"/>
      <c r="DQ15" s="694">
        <v>229998437</v>
      </c>
      <c r="DR15" s="686"/>
      <c r="DS15" s="686"/>
      <c r="DT15" s="686"/>
      <c r="DU15" s="686"/>
      <c r="DV15" s="686"/>
      <c r="DW15" s="686"/>
      <c r="DX15" s="686"/>
      <c r="DY15" s="686"/>
      <c r="DZ15" s="686"/>
      <c r="EA15" s="686"/>
      <c r="EB15" s="686"/>
      <c r="EC15" s="695"/>
    </row>
    <row r="16" spans="2:143" ht="11.25" customHeight="1" x14ac:dyDescent="0.2">
      <c r="B16" s="682" t="s">
        <v>257</v>
      </c>
      <c r="C16" s="683"/>
      <c r="D16" s="683"/>
      <c r="E16" s="683"/>
      <c r="F16" s="683"/>
      <c r="G16" s="683"/>
      <c r="H16" s="683"/>
      <c r="I16" s="683"/>
      <c r="J16" s="683"/>
      <c r="K16" s="683"/>
      <c r="L16" s="683"/>
      <c r="M16" s="683"/>
      <c r="N16" s="683"/>
      <c r="O16" s="683"/>
      <c r="P16" s="683"/>
      <c r="Q16" s="684"/>
      <c r="R16" s="685">
        <v>1796179</v>
      </c>
      <c r="S16" s="686"/>
      <c r="T16" s="686"/>
      <c r="U16" s="686"/>
      <c r="V16" s="686"/>
      <c r="W16" s="686"/>
      <c r="X16" s="686"/>
      <c r="Y16" s="687"/>
      <c r="Z16" s="688">
        <v>0.1</v>
      </c>
      <c r="AA16" s="688"/>
      <c r="AB16" s="688"/>
      <c r="AC16" s="688"/>
      <c r="AD16" s="689">
        <v>1796179</v>
      </c>
      <c r="AE16" s="689"/>
      <c r="AF16" s="689"/>
      <c r="AG16" s="689"/>
      <c r="AH16" s="689"/>
      <c r="AI16" s="689"/>
      <c r="AJ16" s="689"/>
      <c r="AK16" s="689"/>
      <c r="AL16" s="690">
        <v>0.2</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1380274</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274</v>
      </c>
      <c r="DR16" s="686"/>
      <c r="DS16" s="686"/>
      <c r="DT16" s="686"/>
      <c r="DU16" s="686"/>
      <c r="DV16" s="686"/>
      <c r="DW16" s="686"/>
      <c r="DX16" s="686"/>
      <c r="DY16" s="686"/>
      <c r="DZ16" s="686"/>
      <c r="EA16" s="686"/>
      <c r="EB16" s="686"/>
      <c r="EC16" s="695"/>
    </row>
    <row r="17" spans="2:133" ht="11.25" customHeight="1" x14ac:dyDescent="0.2">
      <c r="B17" s="682" t="s">
        <v>260</v>
      </c>
      <c r="C17" s="683"/>
      <c r="D17" s="683"/>
      <c r="E17" s="683"/>
      <c r="F17" s="683"/>
      <c r="G17" s="683"/>
      <c r="H17" s="683"/>
      <c r="I17" s="683"/>
      <c r="J17" s="683"/>
      <c r="K17" s="683"/>
      <c r="L17" s="683"/>
      <c r="M17" s="683"/>
      <c r="N17" s="683"/>
      <c r="O17" s="683"/>
      <c r="P17" s="683"/>
      <c r="Q17" s="684"/>
      <c r="R17" s="685">
        <v>5015470</v>
      </c>
      <c r="S17" s="686"/>
      <c r="T17" s="686"/>
      <c r="U17" s="686"/>
      <c r="V17" s="686"/>
      <c r="W17" s="686"/>
      <c r="X17" s="686"/>
      <c r="Y17" s="687"/>
      <c r="Z17" s="688">
        <v>0.2</v>
      </c>
      <c r="AA17" s="688"/>
      <c r="AB17" s="688"/>
      <c r="AC17" s="688"/>
      <c r="AD17" s="689">
        <v>5015470</v>
      </c>
      <c r="AE17" s="689"/>
      <c r="AF17" s="689"/>
      <c r="AG17" s="689"/>
      <c r="AH17" s="689"/>
      <c r="AI17" s="689"/>
      <c r="AJ17" s="689"/>
      <c r="AK17" s="689"/>
      <c r="AL17" s="690">
        <v>0.5</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200036756</v>
      </c>
      <c r="CS17" s="686"/>
      <c r="CT17" s="686"/>
      <c r="CU17" s="686"/>
      <c r="CV17" s="686"/>
      <c r="CW17" s="686"/>
      <c r="CX17" s="686"/>
      <c r="CY17" s="687"/>
      <c r="CZ17" s="688">
        <v>8.4</v>
      </c>
      <c r="DA17" s="688"/>
      <c r="DB17" s="688"/>
      <c r="DC17" s="688"/>
      <c r="DD17" s="694" t="s">
        <v>128</v>
      </c>
      <c r="DE17" s="686"/>
      <c r="DF17" s="686"/>
      <c r="DG17" s="686"/>
      <c r="DH17" s="686"/>
      <c r="DI17" s="686"/>
      <c r="DJ17" s="686"/>
      <c r="DK17" s="686"/>
      <c r="DL17" s="686"/>
      <c r="DM17" s="686"/>
      <c r="DN17" s="686"/>
      <c r="DO17" s="686"/>
      <c r="DP17" s="687"/>
      <c r="DQ17" s="694">
        <v>186423786</v>
      </c>
      <c r="DR17" s="686"/>
      <c r="DS17" s="686"/>
      <c r="DT17" s="686"/>
      <c r="DU17" s="686"/>
      <c r="DV17" s="686"/>
      <c r="DW17" s="686"/>
      <c r="DX17" s="686"/>
      <c r="DY17" s="686"/>
      <c r="DZ17" s="686"/>
      <c r="EA17" s="686"/>
      <c r="EB17" s="686"/>
      <c r="EC17" s="695"/>
    </row>
    <row r="18" spans="2:133" ht="11.25" customHeight="1" x14ac:dyDescent="0.2">
      <c r="B18" s="682" t="s">
        <v>263</v>
      </c>
      <c r="C18" s="683"/>
      <c r="D18" s="683"/>
      <c r="E18" s="683"/>
      <c r="F18" s="683"/>
      <c r="G18" s="683"/>
      <c r="H18" s="683"/>
      <c r="I18" s="683"/>
      <c r="J18" s="683"/>
      <c r="K18" s="683"/>
      <c r="L18" s="683"/>
      <c r="M18" s="683"/>
      <c r="N18" s="683"/>
      <c r="O18" s="683"/>
      <c r="P18" s="683"/>
      <c r="Q18" s="684"/>
      <c r="R18" s="685">
        <v>5342296</v>
      </c>
      <c r="S18" s="686"/>
      <c r="T18" s="686"/>
      <c r="U18" s="686"/>
      <c r="V18" s="686"/>
      <c r="W18" s="686"/>
      <c r="X18" s="686"/>
      <c r="Y18" s="687"/>
      <c r="Z18" s="688">
        <v>0.2</v>
      </c>
      <c r="AA18" s="688"/>
      <c r="AB18" s="688"/>
      <c r="AC18" s="688"/>
      <c r="AD18" s="689">
        <v>5342296</v>
      </c>
      <c r="AE18" s="689"/>
      <c r="AF18" s="689"/>
      <c r="AG18" s="689"/>
      <c r="AH18" s="689"/>
      <c r="AI18" s="689"/>
      <c r="AJ18" s="689"/>
      <c r="AK18" s="689"/>
      <c r="AL18" s="690">
        <v>0.6</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v>14650943</v>
      </c>
      <c r="CS18" s="686"/>
      <c r="CT18" s="686"/>
      <c r="CU18" s="686"/>
      <c r="CV18" s="686"/>
      <c r="CW18" s="686"/>
      <c r="CX18" s="686"/>
      <c r="CY18" s="687"/>
      <c r="CZ18" s="688">
        <v>0.6</v>
      </c>
      <c r="DA18" s="688"/>
      <c r="DB18" s="688"/>
      <c r="DC18" s="688"/>
      <c r="DD18" s="694" t="s">
        <v>128</v>
      </c>
      <c r="DE18" s="686"/>
      <c r="DF18" s="686"/>
      <c r="DG18" s="686"/>
      <c r="DH18" s="686"/>
      <c r="DI18" s="686"/>
      <c r="DJ18" s="686"/>
      <c r="DK18" s="686"/>
      <c r="DL18" s="686"/>
      <c r="DM18" s="686"/>
      <c r="DN18" s="686"/>
      <c r="DO18" s="686"/>
      <c r="DP18" s="687"/>
      <c r="DQ18" s="694">
        <v>10060066</v>
      </c>
      <c r="DR18" s="686"/>
      <c r="DS18" s="686"/>
      <c r="DT18" s="686"/>
      <c r="DU18" s="686"/>
      <c r="DV18" s="686"/>
      <c r="DW18" s="686"/>
      <c r="DX18" s="686"/>
      <c r="DY18" s="686"/>
      <c r="DZ18" s="686"/>
      <c r="EA18" s="686"/>
      <c r="EB18" s="686"/>
      <c r="EC18" s="695"/>
    </row>
    <row r="19" spans="2:133" ht="11.25" customHeight="1" x14ac:dyDescent="0.2">
      <c r="B19" s="682" t="s">
        <v>266</v>
      </c>
      <c r="C19" s="683"/>
      <c r="D19" s="683"/>
      <c r="E19" s="683"/>
      <c r="F19" s="683"/>
      <c r="G19" s="683"/>
      <c r="H19" s="683"/>
      <c r="I19" s="683"/>
      <c r="J19" s="683"/>
      <c r="K19" s="683"/>
      <c r="L19" s="683"/>
      <c r="M19" s="683"/>
      <c r="N19" s="683"/>
      <c r="O19" s="683"/>
      <c r="P19" s="683"/>
      <c r="Q19" s="684"/>
      <c r="R19" s="685">
        <v>4413184</v>
      </c>
      <c r="S19" s="686"/>
      <c r="T19" s="686"/>
      <c r="U19" s="686"/>
      <c r="V19" s="686"/>
      <c r="W19" s="686"/>
      <c r="X19" s="686"/>
      <c r="Y19" s="687"/>
      <c r="Z19" s="688">
        <v>0.2</v>
      </c>
      <c r="AA19" s="688"/>
      <c r="AB19" s="688"/>
      <c r="AC19" s="688"/>
      <c r="AD19" s="689">
        <v>4413184</v>
      </c>
      <c r="AE19" s="689"/>
      <c r="AF19" s="689"/>
      <c r="AG19" s="689"/>
      <c r="AH19" s="689"/>
      <c r="AI19" s="689"/>
      <c r="AJ19" s="689"/>
      <c r="AK19" s="689"/>
      <c r="AL19" s="690">
        <v>0.5</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78403094</v>
      </c>
      <c r="BH19" s="686"/>
      <c r="BI19" s="686"/>
      <c r="BJ19" s="686"/>
      <c r="BK19" s="686"/>
      <c r="BL19" s="686"/>
      <c r="BM19" s="686"/>
      <c r="BN19" s="687"/>
      <c r="BO19" s="688">
        <v>9.3000000000000007</v>
      </c>
      <c r="BP19" s="688"/>
      <c r="BQ19" s="688"/>
      <c r="BR19" s="688"/>
      <c r="BS19" s="694" t="s">
        <v>128</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2">
      <c r="B20" s="682" t="s">
        <v>269</v>
      </c>
      <c r="C20" s="683"/>
      <c r="D20" s="683"/>
      <c r="E20" s="683"/>
      <c r="F20" s="683"/>
      <c r="G20" s="683"/>
      <c r="H20" s="683"/>
      <c r="I20" s="683"/>
      <c r="J20" s="683"/>
      <c r="K20" s="683"/>
      <c r="L20" s="683"/>
      <c r="M20" s="683"/>
      <c r="N20" s="683"/>
      <c r="O20" s="683"/>
      <c r="P20" s="683"/>
      <c r="Q20" s="684"/>
      <c r="R20" s="685">
        <v>859775</v>
      </c>
      <c r="S20" s="686"/>
      <c r="T20" s="686"/>
      <c r="U20" s="686"/>
      <c r="V20" s="686"/>
      <c r="W20" s="686"/>
      <c r="X20" s="686"/>
      <c r="Y20" s="687"/>
      <c r="Z20" s="688">
        <v>0</v>
      </c>
      <c r="AA20" s="688"/>
      <c r="AB20" s="688"/>
      <c r="AC20" s="688"/>
      <c r="AD20" s="689">
        <v>859775</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78403094</v>
      </c>
      <c r="BH20" s="686"/>
      <c r="BI20" s="686"/>
      <c r="BJ20" s="686"/>
      <c r="BK20" s="686"/>
      <c r="BL20" s="686"/>
      <c r="BM20" s="686"/>
      <c r="BN20" s="687"/>
      <c r="BO20" s="688">
        <v>9.3000000000000007</v>
      </c>
      <c r="BP20" s="688"/>
      <c r="BQ20" s="688"/>
      <c r="BR20" s="688"/>
      <c r="BS20" s="694" t="s">
        <v>128</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2369287047</v>
      </c>
      <c r="CS20" s="686"/>
      <c r="CT20" s="686"/>
      <c r="CU20" s="686"/>
      <c r="CV20" s="686"/>
      <c r="CW20" s="686"/>
      <c r="CX20" s="686"/>
      <c r="CY20" s="687"/>
      <c r="CZ20" s="688">
        <v>100</v>
      </c>
      <c r="DA20" s="688"/>
      <c r="DB20" s="688"/>
      <c r="DC20" s="688"/>
      <c r="DD20" s="694">
        <v>228994699</v>
      </c>
      <c r="DE20" s="686"/>
      <c r="DF20" s="686"/>
      <c r="DG20" s="686"/>
      <c r="DH20" s="686"/>
      <c r="DI20" s="686"/>
      <c r="DJ20" s="686"/>
      <c r="DK20" s="686"/>
      <c r="DL20" s="686"/>
      <c r="DM20" s="686"/>
      <c r="DN20" s="686"/>
      <c r="DO20" s="686"/>
      <c r="DP20" s="687"/>
      <c r="DQ20" s="694">
        <v>1127477243</v>
      </c>
      <c r="DR20" s="686"/>
      <c r="DS20" s="686"/>
      <c r="DT20" s="686"/>
      <c r="DU20" s="686"/>
      <c r="DV20" s="686"/>
      <c r="DW20" s="686"/>
      <c r="DX20" s="686"/>
      <c r="DY20" s="686"/>
      <c r="DZ20" s="686"/>
      <c r="EA20" s="686"/>
      <c r="EB20" s="686"/>
      <c r="EC20" s="695"/>
    </row>
    <row r="21" spans="2:133" ht="11.25" customHeight="1" x14ac:dyDescent="0.2">
      <c r="B21" s="682" t="s">
        <v>272</v>
      </c>
      <c r="C21" s="683"/>
      <c r="D21" s="683"/>
      <c r="E21" s="683"/>
      <c r="F21" s="683"/>
      <c r="G21" s="683"/>
      <c r="H21" s="683"/>
      <c r="I21" s="683"/>
      <c r="J21" s="683"/>
      <c r="K21" s="683"/>
      <c r="L21" s="683"/>
      <c r="M21" s="683"/>
      <c r="N21" s="683"/>
      <c r="O21" s="683"/>
      <c r="P21" s="683"/>
      <c r="Q21" s="684"/>
      <c r="R21" s="685">
        <v>69337</v>
      </c>
      <c r="S21" s="686"/>
      <c r="T21" s="686"/>
      <c r="U21" s="686"/>
      <c r="V21" s="686"/>
      <c r="W21" s="686"/>
      <c r="X21" s="686"/>
      <c r="Y21" s="687"/>
      <c r="Z21" s="688">
        <v>0</v>
      </c>
      <c r="AA21" s="688"/>
      <c r="AB21" s="688"/>
      <c r="AC21" s="688"/>
      <c r="AD21" s="689">
        <v>69337</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v>37224</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274</v>
      </c>
      <c r="C22" s="683"/>
      <c r="D22" s="683"/>
      <c r="E22" s="683"/>
      <c r="F22" s="683"/>
      <c r="G22" s="683"/>
      <c r="H22" s="683"/>
      <c r="I22" s="683"/>
      <c r="J22" s="683"/>
      <c r="K22" s="683"/>
      <c r="L22" s="683"/>
      <c r="M22" s="683"/>
      <c r="N22" s="683"/>
      <c r="O22" s="683"/>
      <c r="P22" s="683"/>
      <c r="Q22" s="684"/>
      <c r="R22" s="685">
        <v>23211219</v>
      </c>
      <c r="S22" s="686"/>
      <c r="T22" s="686"/>
      <c r="U22" s="686"/>
      <c r="V22" s="686"/>
      <c r="W22" s="686"/>
      <c r="X22" s="686"/>
      <c r="Y22" s="687"/>
      <c r="Z22" s="688">
        <v>1</v>
      </c>
      <c r="AA22" s="688"/>
      <c r="AB22" s="688"/>
      <c r="AC22" s="688"/>
      <c r="AD22" s="689">
        <v>22088502</v>
      </c>
      <c r="AE22" s="689"/>
      <c r="AF22" s="689"/>
      <c r="AG22" s="689"/>
      <c r="AH22" s="689"/>
      <c r="AI22" s="689"/>
      <c r="AJ22" s="689"/>
      <c r="AK22" s="689"/>
      <c r="AL22" s="690">
        <v>2.4</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v>18262608</v>
      </c>
      <c r="BH22" s="686"/>
      <c r="BI22" s="686"/>
      <c r="BJ22" s="686"/>
      <c r="BK22" s="686"/>
      <c r="BL22" s="686"/>
      <c r="BM22" s="686"/>
      <c r="BN22" s="687"/>
      <c r="BO22" s="688">
        <v>2.2000000000000002</v>
      </c>
      <c r="BP22" s="688"/>
      <c r="BQ22" s="688"/>
      <c r="BR22" s="688"/>
      <c r="BS22" s="694" t="s">
        <v>128</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277</v>
      </c>
      <c r="C23" s="683"/>
      <c r="D23" s="683"/>
      <c r="E23" s="683"/>
      <c r="F23" s="683"/>
      <c r="G23" s="683"/>
      <c r="H23" s="683"/>
      <c r="I23" s="683"/>
      <c r="J23" s="683"/>
      <c r="K23" s="683"/>
      <c r="L23" s="683"/>
      <c r="M23" s="683"/>
      <c r="N23" s="683"/>
      <c r="O23" s="683"/>
      <c r="P23" s="683"/>
      <c r="Q23" s="684"/>
      <c r="R23" s="685">
        <v>22088502</v>
      </c>
      <c r="S23" s="686"/>
      <c r="T23" s="686"/>
      <c r="U23" s="686"/>
      <c r="V23" s="686"/>
      <c r="W23" s="686"/>
      <c r="X23" s="686"/>
      <c r="Y23" s="687"/>
      <c r="Z23" s="688">
        <v>0.9</v>
      </c>
      <c r="AA23" s="688"/>
      <c r="AB23" s="688"/>
      <c r="AC23" s="688"/>
      <c r="AD23" s="689">
        <v>22088502</v>
      </c>
      <c r="AE23" s="689"/>
      <c r="AF23" s="689"/>
      <c r="AG23" s="689"/>
      <c r="AH23" s="689"/>
      <c r="AI23" s="689"/>
      <c r="AJ23" s="689"/>
      <c r="AK23" s="689"/>
      <c r="AL23" s="690">
        <v>2.4</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v>60103262</v>
      </c>
      <c r="BH23" s="686"/>
      <c r="BI23" s="686"/>
      <c r="BJ23" s="686"/>
      <c r="BK23" s="686"/>
      <c r="BL23" s="686"/>
      <c r="BM23" s="686"/>
      <c r="BN23" s="687"/>
      <c r="BO23" s="688">
        <v>7.1</v>
      </c>
      <c r="BP23" s="688"/>
      <c r="BQ23" s="688"/>
      <c r="BR23" s="688"/>
      <c r="BS23" s="694" t="s">
        <v>128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2">
      <c r="B24" s="682" t="s">
        <v>284</v>
      </c>
      <c r="C24" s="683"/>
      <c r="D24" s="683"/>
      <c r="E24" s="683"/>
      <c r="F24" s="683"/>
      <c r="G24" s="683"/>
      <c r="H24" s="683"/>
      <c r="I24" s="683"/>
      <c r="J24" s="683"/>
      <c r="K24" s="683"/>
      <c r="L24" s="683"/>
      <c r="M24" s="683"/>
      <c r="N24" s="683"/>
      <c r="O24" s="683"/>
      <c r="P24" s="683"/>
      <c r="Q24" s="684"/>
      <c r="R24" s="685">
        <v>1118468</v>
      </c>
      <c r="S24" s="686"/>
      <c r="T24" s="686"/>
      <c r="U24" s="686"/>
      <c r="V24" s="686"/>
      <c r="W24" s="686"/>
      <c r="X24" s="686"/>
      <c r="Y24" s="687"/>
      <c r="Z24" s="688">
        <v>0</v>
      </c>
      <c r="AA24" s="688"/>
      <c r="AB24" s="688"/>
      <c r="AC24" s="688"/>
      <c r="AD24" s="689" t="s">
        <v>128</v>
      </c>
      <c r="AE24" s="689"/>
      <c r="AF24" s="689"/>
      <c r="AG24" s="689"/>
      <c r="AH24" s="689"/>
      <c r="AI24" s="689"/>
      <c r="AJ24" s="689"/>
      <c r="AK24" s="689"/>
      <c r="AL24" s="690" t="s">
        <v>128</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1057766618</v>
      </c>
      <c r="CS24" s="675"/>
      <c r="CT24" s="675"/>
      <c r="CU24" s="675"/>
      <c r="CV24" s="675"/>
      <c r="CW24" s="675"/>
      <c r="CX24" s="675"/>
      <c r="CY24" s="676"/>
      <c r="CZ24" s="679">
        <v>44.6</v>
      </c>
      <c r="DA24" s="680"/>
      <c r="DB24" s="680"/>
      <c r="DC24" s="699"/>
      <c r="DD24" s="724">
        <v>671448782</v>
      </c>
      <c r="DE24" s="675"/>
      <c r="DF24" s="675"/>
      <c r="DG24" s="675"/>
      <c r="DH24" s="675"/>
      <c r="DI24" s="675"/>
      <c r="DJ24" s="675"/>
      <c r="DK24" s="676"/>
      <c r="DL24" s="724">
        <v>661862909</v>
      </c>
      <c r="DM24" s="675"/>
      <c r="DN24" s="675"/>
      <c r="DO24" s="675"/>
      <c r="DP24" s="675"/>
      <c r="DQ24" s="675"/>
      <c r="DR24" s="675"/>
      <c r="DS24" s="675"/>
      <c r="DT24" s="675"/>
      <c r="DU24" s="675"/>
      <c r="DV24" s="676"/>
      <c r="DW24" s="679">
        <v>67.3</v>
      </c>
      <c r="DX24" s="680"/>
      <c r="DY24" s="680"/>
      <c r="DZ24" s="680"/>
      <c r="EA24" s="680"/>
      <c r="EB24" s="680"/>
      <c r="EC24" s="681"/>
    </row>
    <row r="25" spans="2:133" ht="11.25" customHeight="1" x14ac:dyDescent="0.2">
      <c r="B25" s="682" t="s">
        <v>287</v>
      </c>
      <c r="C25" s="683"/>
      <c r="D25" s="683"/>
      <c r="E25" s="683"/>
      <c r="F25" s="683"/>
      <c r="G25" s="683"/>
      <c r="H25" s="683"/>
      <c r="I25" s="683"/>
      <c r="J25" s="683"/>
      <c r="K25" s="683"/>
      <c r="L25" s="683"/>
      <c r="M25" s="683"/>
      <c r="N25" s="683"/>
      <c r="O25" s="683"/>
      <c r="P25" s="683"/>
      <c r="Q25" s="684"/>
      <c r="R25" s="685">
        <v>4249</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359094594</v>
      </c>
      <c r="CS25" s="721"/>
      <c r="CT25" s="721"/>
      <c r="CU25" s="721"/>
      <c r="CV25" s="721"/>
      <c r="CW25" s="721"/>
      <c r="CX25" s="721"/>
      <c r="CY25" s="722"/>
      <c r="CZ25" s="690">
        <v>15.2</v>
      </c>
      <c r="DA25" s="719"/>
      <c r="DB25" s="719"/>
      <c r="DC25" s="723"/>
      <c r="DD25" s="694">
        <v>304738505</v>
      </c>
      <c r="DE25" s="721"/>
      <c r="DF25" s="721"/>
      <c r="DG25" s="721"/>
      <c r="DH25" s="721"/>
      <c r="DI25" s="721"/>
      <c r="DJ25" s="721"/>
      <c r="DK25" s="722"/>
      <c r="DL25" s="694">
        <v>301019719</v>
      </c>
      <c r="DM25" s="721"/>
      <c r="DN25" s="721"/>
      <c r="DO25" s="721"/>
      <c r="DP25" s="721"/>
      <c r="DQ25" s="721"/>
      <c r="DR25" s="721"/>
      <c r="DS25" s="721"/>
      <c r="DT25" s="721"/>
      <c r="DU25" s="721"/>
      <c r="DV25" s="722"/>
      <c r="DW25" s="690">
        <v>30.6</v>
      </c>
      <c r="DX25" s="719"/>
      <c r="DY25" s="719"/>
      <c r="DZ25" s="719"/>
      <c r="EA25" s="719"/>
      <c r="EB25" s="719"/>
      <c r="EC25" s="720"/>
    </row>
    <row r="26" spans="2:133" ht="11.25" customHeight="1" x14ac:dyDescent="0.2">
      <c r="B26" s="682" t="s">
        <v>290</v>
      </c>
      <c r="C26" s="683"/>
      <c r="D26" s="683"/>
      <c r="E26" s="683"/>
      <c r="F26" s="683"/>
      <c r="G26" s="683"/>
      <c r="H26" s="683"/>
      <c r="I26" s="683"/>
      <c r="J26" s="683"/>
      <c r="K26" s="683"/>
      <c r="L26" s="683"/>
      <c r="M26" s="683"/>
      <c r="N26" s="683"/>
      <c r="O26" s="683"/>
      <c r="P26" s="683"/>
      <c r="Q26" s="684"/>
      <c r="R26" s="685">
        <v>986008730</v>
      </c>
      <c r="S26" s="686"/>
      <c r="T26" s="686"/>
      <c r="U26" s="686"/>
      <c r="V26" s="686"/>
      <c r="W26" s="686"/>
      <c r="X26" s="686"/>
      <c r="Y26" s="687"/>
      <c r="Z26" s="688">
        <v>41.2</v>
      </c>
      <c r="AA26" s="688"/>
      <c r="AB26" s="688"/>
      <c r="AC26" s="688"/>
      <c r="AD26" s="689">
        <v>924782751</v>
      </c>
      <c r="AE26" s="689"/>
      <c r="AF26" s="689"/>
      <c r="AG26" s="689"/>
      <c r="AH26" s="689"/>
      <c r="AI26" s="689"/>
      <c r="AJ26" s="689"/>
      <c r="AK26" s="689"/>
      <c r="AL26" s="690">
        <v>98.8</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253744726</v>
      </c>
      <c r="CS26" s="686"/>
      <c r="CT26" s="686"/>
      <c r="CU26" s="686"/>
      <c r="CV26" s="686"/>
      <c r="CW26" s="686"/>
      <c r="CX26" s="686"/>
      <c r="CY26" s="687"/>
      <c r="CZ26" s="690">
        <v>10.7</v>
      </c>
      <c r="DA26" s="719"/>
      <c r="DB26" s="719"/>
      <c r="DC26" s="723"/>
      <c r="DD26" s="694">
        <v>205619650</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293</v>
      </c>
      <c r="C27" s="683"/>
      <c r="D27" s="683"/>
      <c r="E27" s="683"/>
      <c r="F27" s="683"/>
      <c r="G27" s="683"/>
      <c r="H27" s="683"/>
      <c r="I27" s="683"/>
      <c r="J27" s="683"/>
      <c r="K27" s="683"/>
      <c r="L27" s="683"/>
      <c r="M27" s="683"/>
      <c r="N27" s="683"/>
      <c r="O27" s="683"/>
      <c r="P27" s="683"/>
      <c r="Q27" s="684"/>
      <c r="R27" s="685">
        <v>909332</v>
      </c>
      <c r="S27" s="686"/>
      <c r="T27" s="686"/>
      <c r="U27" s="686"/>
      <c r="V27" s="686"/>
      <c r="W27" s="686"/>
      <c r="X27" s="686"/>
      <c r="Y27" s="687"/>
      <c r="Z27" s="688">
        <v>0</v>
      </c>
      <c r="AA27" s="688"/>
      <c r="AB27" s="688"/>
      <c r="AC27" s="688"/>
      <c r="AD27" s="689">
        <v>909332</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843869813</v>
      </c>
      <c r="BH27" s="686"/>
      <c r="BI27" s="686"/>
      <c r="BJ27" s="686"/>
      <c r="BK27" s="686"/>
      <c r="BL27" s="686"/>
      <c r="BM27" s="686"/>
      <c r="BN27" s="687"/>
      <c r="BO27" s="688">
        <v>100</v>
      </c>
      <c r="BP27" s="688"/>
      <c r="BQ27" s="688"/>
      <c r="BR27" s="688"/>
      <c r="BS27" s="694">
        <v>7507643</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499280443</v>
      </c>
      <c r="CS27" s="721"/>
      <c r="CT27" s="721"/>
      <c r="CU27" s="721"/>
      <c r="CV27" s="721"/>
      <c r="CW27" s="721"/>
      <c r="CX27" s="721"/>
      <c r="CY27" s="722"/>
      <c r="CZ27" s="690">
        <v>21.1</v>
      </c>
      <c r="DA27" s="719"/>
      <c r="DB27" s="719"/>
      <c r="DC27" s="723"/>
      <c r="DD27" s="694">
        <v>180931666</v>
      </c>
      <c r="DE27" s="721"/>
      <c r="DF27" s="721"/>
      <c r="DG27" s="721"/>
      <c r="DH27" s="721"/>
      <c r="DI27" s="721"/>
      <c r="DJ27" s="721"/>
      <c r="DK27" s="722"/>
      <c r="DL27" s="694">
        <v>178292615</v>
      </c>
      <c r="DM27" s="721"/>
      <c r="DN27" s="721"/>
      <c r="DO27" s="721"/>
      <c r="DP27" s="721"/>
      <c r="DQ27" s="721"/>
      <c r="DR27" s="721"/>
      <c r="DS27" s="721"/>
      <c r="DT27" s="721"/>
      <c r="DU27" s="721"/>
      <c r="DV27" s="722"/>
      <c r="DW27" s="690">
        <v>18.100000000000001</v>
      </c>
      <c r="DX27" s="719"/>
      <c r="DY27" s="719"/>
      <c r="DZ27" s="719"/>
      <c r="EA27" s="719"/>
      <c r="EB27" s="719"/>
      <c r="EC27" s="720"/>
    </row>
    <row r="28" spans="2:133" ht="11.25" customHeight="1" x14ac:dyDescent="0.2">
      <c r="B28" s="682" t="s">
        <v>296</v>
      </c>
      <c r="C28" s="683"/>
      <c r="D28" s="683"/>
      <c r="E28" s="683"/>
      <c r="F28" s="683"/>
      <c r="G28" s="683"/>
      <c r="H28" s="683"/>
      <c r="I28" s="683"/>
      <c r="J28" s="683"/>
      <c r="K28" s="683"/>
      <c r="L28" s="683"/>
      <c r="M28" s="683"/>
      <c r="N28" s="683"/>
      <c r="O28" s="683"/>
      <c r="P28" s="683"/>
      <c r="Q28" s="684"/>
      <c r="R28" s="685">
        <v>23757118</v>
      </c>
      <c r="S28" s="686"/>
      <c r="T28" s="686"/>
      <c r="U28" s="686"/>
      <c r="V28" s="686"/>
      <c r="W28" s="686"/>
      <c r="X28" s="686"/>
      <c r="Y28" s="687"/>
      <c r="Z28" s="688">
        <v>1</v>
      </c>
      <c r="AA28" s="688"/>
      <c r="AB28" s="688"/>
      <c r="AC28" s="688"/>
      <c r="AD28" s="689">
        <v>78244</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199391581</v>
      </c>
      <c r="CS28" s="686"/>
      <c r="CT28" s="686"/>
      <c r="CU28" s="686"/>
      <c r="CV28" s="686"/>
      <c r="CW28" s="686"/>
      <c r="CX28" s="686"/>
      <c r="CY28" s="687"/>
      <c r="CZ28" s="690">
        <v>8.4</v>
      </c>
      <c r="DA28" s="719"/>
      <c r="DB28" s="719"/>
      <c r="DC28" s="723"/>
      <c r="DD28" s="694">
        <v>185778611</v>
      </c>
      <c r="DE28" s="686"/>
      <c r="DF28" s="686"/>
      <c r="DG28" s="686"/>
      <c r="DH28" s="686"/>
      <c r="DI28" s="686"/>
      <c r="DJ28" s="686"/>
      <c r="DK28" s="687"/>
      <c r="DL28" s="694">
        <v>182550575</v>
      </c>
      <c r="DM28" s="686"/>
      <c r="DN28" s="686"/>
      <c r="DO28" s="686"/>
      <c r="DP28" s="686"/>
      <c r="DQ28" s="686"/>
      <c r="DR28" s="686"/>
      <c r="DS28" s="686"/>
      <c r="DT28" s="686"/>
      <c r="DU28" s="686"/>
      <c r="DV28" s="687"/>
      <c r="DW28" s="690">
        <v>18.600000000000001</v>
      </c>
      <c r="DX28" s="719"/>
      <c r="DY28" s="719"/>
      <c r="DZ28" s="719"/>
      <c r="EA28" s="719"/>
      <c r="EB28" s="719"/>
      <c r="EC28" s="720"/>
    </row>
    <row r="29" spans="2:133" ht="11.25" customHeight="1" x14ac:dyDescent="0.2">
      <c r="B29" s="682" t="s">
        <v>298</v>
      </c>
      <c r="C29" s="683"/>
      <c r="D29" s="683"/>
      <c r="E29" s="683"/>
      <c r="F29" s="683"/>
      <c r="G29" s="683"/>
      <c r="H29" s="683"/>
      <c r="I29" s="683"/>
      <c r="J29" s="683"/>
      <c r="K29" s="683"/>
      <c r="L29" s="683"/>
      <c r="M29" s="683"/>
      <c r="N29" s="683"/>
      <c r="O29" s="683"/>
      <c r="P29" s="683"/>
      <c r="Q29" s="684"/>
      <c r="R29" s="685">
        <v>30960836</v>
      </c>
      <c r="S29" s="686"/>
      <c r="T29" s="686"/>
      <c r="U29" s="686"/>
      <c r="V29" s="686"/>
      <c r="W29" s="686"/>
      <c r="X29" s="686"/>
      <c r="Y29" s="687"/>
      <c r="Z29" s="688">
        <v>1.3</v>
      </c>
      <c r="AA29" s="688"/>
      <c r="AB29" s="688"/>
      <c r="AC29" s="688"/>
      <c r="AD29" s="689">
        <v>4935089</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70</v>
      </c>
      <c r="CG29" s="701"/>
      <c r="CH29" s="701"/>
      <c r="CI29" s="701"/>
      <c r="CJ29" s="701"/>
      <c r="CK29" s="701"/>
      <c r="CL29" s="701"/>
      <c r="CM29" s="701"/>
      <c r="CN29" s="701"/>
      <c r="CO29" s="701"/>
      <c r="CP29" s="701"/>
      <c r="CQ29" s="702"/>
      <c r="CR29" s="685">
        <v>199330925</v>
      </c>
      <c r="CS29" s="721"/>
      <c r="CT29" s="721"/>
      <c r="CU29" s="721"/>
      <c r="CV29" s="721"/>
      <c r="CW29" s="721"/>
      <c r="CX29" s="721"/>
      <c r="CY29" s="722"/>
      <c r="CZ29" s="690">
        <v>8.4</v>
      </c>
      <c r="DA29" s="719"/>
      <c r="DB29" s="719"/>
      <c r="DC29" s="723"/>
      <c r="DD29" s="694">
        <v>185717955</v>
      </c>
      <c r="DE29" s="721"/>
      <c r="DF29" s="721"/>
      <c r="DG29" s="721"/>
      <c r="DH29" s="721"/>
      <c r="DI29" s="721"/>
      <c r="DJ29" s="721"/>
      <c r="DK29" s="722"/>
      <c r="DL29" s="694">
        <v>182489919</v>
      </c>
      <c r="DM29" s="721"/>
      <c r="DN29" s="721"/>
      <c r="DO29" s="721"/>
      <c r="DP29" s="721"/>
      <c r="DQ29" s="721"/>
      <c r="DR29" s="721"/>
      <c r="DS29" s="721"/>
      <c r="DT29" s="721"/>
      <c r="DU29" s="721"/>
      <c r="DV29" s="722"/>
      <c r="DW29" s="690">
        <v>18.5</v>
      </c>
      <c r="DX29" s="719"/>
      <c r="DY29" s="719"/>
      <c r="DZ29" s="719"/>
      <c r="EA29" s="719"/>
      <c r="EB29" s="719"/>
      <c r="EC29" s="720"/>
    </row>
    <row r="30" spans="2:133" ht="11.25" customHeight="1" x14ac:dyDescent="0.2">
      <c r="B30" s="682" t="s">
        <v>300</v>
      </c>
      <c r="C30" s="683"/>
      <c r="D30" s="683"/>
      <c r="E30" s="683"/>
      <c r="F30" s="683"/>
      <c r="G30" s="683"/>
      <c r="H30" s="683"/>
      <c r="I30" s="683"/>
      <c r="J30" s="683"/>
      <c r="K30" s="683"/>
      <c r="L30" s="683"/>
      <c r="M30" s="683"/>
      <c r="N30" s="683"/>
      <c r="O30" s="683"/>
      <c r="P30" s="683"/>
      <c r="Q30" s="684"/>
      <c r="R30" s="685">
        <v>8499544</v>
      </c>
      <c r="S30" s="686"/>
      <c r="T30" s="686"/>
      <c r="U30" s="686"/>
      <c r="V30" s="686"/>
      <c r="W30" s="686"/>
      <c r="X30" s="686"/>
      <c r="Y30" s="687"/>
      <c r="Z30" s="688">
        <v>0.4</v>
      </c>
      <c r="AA30" s="688"/>
      <c r="AB30" s="688"/>
      <c r="AC30" s="688"/>
      <c r="AD30" s="689" t="s">
        <v>128</v>
      </c>
      <c r="AE30" s="689"/>
      <c r="AF30" s="689"/>
      <c r="AG30" s="689"/>
      <c r="AH30" s="689"/>
      <c r="AI30" s="689"/>
      <c r="AJ30" s="689"/>
      <c r="AK30" s="689"/>
      <c r="AL30" s="690" t="s">
        <v>128</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174088798</v>
      </c>
      <c r="CS30" s="686"/>
      <c r="CT30" s="686"/>
      <c r="CU30" s="686"/>
      <c r="CV30" s="686"/>
      <c r="CW30" s="686"/>
      <c r="CX30" s="686"/>
      <c r="CY30" s="687"/>
      <c r="CZ30" s="690">
        <v>7.3</v>
      </c>
      <c r="DA30" s="719"/>
      <c r="DB30" s="719"/>
      <c r="DC30" s="723"/>
      <c r="DD30" s="694">
        <v>162197160</v>
      </c>
      <c r="DE30" s="686"/>
      <c r="DF30" s="686"/>
      <c r="DG30" s="686"/>
      <c r="DH30" s="686"/>
      <c r="DI30" s="686"/>
      <c r="DJ30" s="686"/>
      <c r="DK30" s="687"/>
      <c r="DL30" s="694">
        <v>159414958</v>
      </c>
      <c r="DM30" s="686"/>
      <c r="DN30" s="686"/>
      <c r="DO30" s="686"/>
      <c r="DP30" s="686"/>
      <c r="DQ30" s="686"/>
      <c r="DR30" s="686"/>
      <c r="DS30" s="686"/>
      <c r="DT30" s="686"/>
      <c r="DU30" s="686"/>
      <c r="DV30" s="687"/>
      <c r="DW30" s="690">
        <v>16.2</v>
      </c>
      <c r="DX30" s="719"/>
      <c r="DY30" s="719"/>
      <c r="DZ30" s="719"/>
      <c r="EA30" s="719"/>
      <c r="EB30" s="719"/>
      <c r="EC30" s="720"/>
    </row>
    <row r="31" spans="2:133" ht="11.25" customHeight="1" x14ac:dyDescent="0.2">
      <c r="B31" s="682" t="s">
        <v>304</v>
      </c>
      <c r="C31" s="683"/>
      <c r="D31" s="683"/>
      <c r="E31" s="683"/>
      <c r="F31" s="683"/>
      <c r="G31" s="683"/>
      <c r="H31" s="683"/>
      <c r="I31" s="683"/>
      <c r="J31" s="683"/>
      <c r="K31" s="683"/>
      <c r="L31" s="683"/>
      <c r="M31" s="683"/>
      <c r="N31" s="683"/>
      <c r="O31" s="683"/>
      <c r="P31" s="683"/>
      <c r="Q31" s="684"/>
      <c r="R31" s="685">
        <v>772979953</v>
      </c>
      <c r="S31" s="686"/>
      <c r="T31" s="686"/>
      <c r="U31" s="686"/>
      <c r="V31" s="686"/>
      <c r="W31" s="686"/>
      <c r="X31" s="686"/>
      <c r="Y31" s="687"/>
      <c r="Z31" s="688">
        <v>32.299999999999997</v>
      </c>
      <c r="AA31" s="688"/>
      <c r="AB31" s="688"/>
      <c r="AC31" s="688"/>
      <c r="AD31" s="689" t="s">
        <v>128</v>
      </c>
      <c r="AE31" s="689"/>
      <c r="AF31" s="689"/>
      <c r="AG31" s="689"/>
      <c r="AH31" s="689"/>
      <c r="AI31" s="689"/>
      <c r="AJ31" s="689"/>
      <c r="AK31" s="689"/>
      <c r="AL31" s="690" t="s">
        <v>128</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99.3</v>
      </c>
      <c r="BH31" s="740"/>
      <c r="BI31" s="740"/>
      <c r="BJ31" s="740"/>
      <c r="BK31" s="740"/>
      <c r="BL31" s="740"/>
      <c r="BM31" s="680">
        <v>99</v>
      </c>
      <c r="BN31" s="740"/>
      <c r="BO31" s="740"/>
      <c r="BP31" s="740"/>
      <c r="BQ31" s="741"/>
      <c r="BR31" s="753">
        <v>99.5</v>
      </c>
      <c r="BS31" s="740"/>
      <c r="BT31" s="740"/>
      <c r="BU31" s="740"/>
      <c r="BV31" s="740"/>
      <c r="BW31" s="740"/>
      <c r="BX31" s="680">
        <v>99.2</v>
      </c>
      <c r="BY31" s="740"/>
      <c r="BZ31" s="740"/>
      <c r="CA31" s="740"/>
      <c r="CB31" s="741"/>
      <c r="CD31" s="727"/>
      <c r="CE31" s="728"/>
      <c r="CF31" s="700" t="s">
        <v>307</v>
      </c>
      <c r="CG31" s="701"/>
      <c r="CH31" s="701"/>
      <c r="CI31" s="701"/>
      <c r="CJ31" s="701"/>
      <c r="CK31" s="701"/>
      <c r="CL31" s="701"/>
      <c r="CM31" s="701"/>
      <c r="CN31" s="701"/>
      <c r="CO31" s="701"/>
      <c r="CP31" s="701"/>
      <c r="CQ31" s="702"/>
      <c r="CR31" s="685">
        <v>25242127</v>
      </c>
      <c r="CS31" s="721"/>
      <c r="CT31" s="721"/>
      <c r="CU31" s="721"/>
      <c r="CV31" s="721"/>
      <c r="CW31" s="721"/>
      <c r="CX31" s="721"/>
      <c r="CY31" s="722"/>
      <c r="CZ31" s="690">
        <v>1.1000000000000001</v>
      </c>
      <c r="DA31" s="719"/>
      <c r="DB31" s="719"/>
      <c r="DC31" s="723"/>
      <c r="DD31" s="694">
        <v>23520795</v>
      </c>
      <c r="DE31" s="721"/>
      <c r="DF31" s="721"/>
      <c r="DG31" s="721"/>
      <c r="DH31" s="721"/>
      <c r="DI31" s="721"/>
      <c r="DJ31" s="721"/>
      <c r="DK31" s="722"/>
      <c r="DL31" s="694">
        <v>23074961</v>
      </c>
      <c r="DM31" s="721"/>
      <c r="DN31" s="721"/>
      <c r="DO31" s="721"/>
      <c r="DP31" s="721"/>
      <c r="DQ31" s="721"/>
      <c r="DR31" s="721"/>
      <c r="DS31" s="721"/>
      <c r="DT31" s="721"/>
      <c r="DU31" s="721"/>
      <c r="DV31" s="722"/>
      <c r="DW31" s="690">
        <v>2.2999999999999998</v>
      </c>
      <c r="DX31" s="719"/>
      <c r="DY31" s="719"/>
      <c r="DZ31" s="719"/>
      <c r="EA31" s="719"/>
      <c r="EB31" s="719"/>
      <c r="EC31" s="720"/>
    </row>
    <row r="32" spans="2:133" ht="11.25" customHeight="1" x14ac:dyDescent="0.2">
      <c r="B32" s="731" t="s">
        <v>308</v>
      </c>
      <c r="C32" s="732"/>
      <c r="D32" s="732"/>
      <c r="E32" s="732"/>
      <c r="F32" s="732"/>
      <c r="G32" s="732"/>
      <c r="H32" s="732"/>
      <c r="I32" s="732"/>
      <c r="J32" s="732"/>
      <c r="K32" s="732"/>
      <c r="L32" s="732"/>
      <c r="M32" s="732"/>
      <c r="N32" s="732"/>
      <c r="O32" s="732"/>
      <c r="P32" s="732"/>
      <c r="Q32" s="733"/>
      <c r="R32" s="685">
        <v>498822</v>
      </c>
      <c r="S32" s="686"/>
      <c r="T32" s="686"/>
      <c r="U32" s="686"/>
      <c r="V32" s="686"/>
      <c r="W32" s="686"/>
      <c r="X32" s="686"/>
      <c r="Y32" s="687"/>
      <c r="Z32" s="688">
        <v>0</v>
      </c>
      <c r="AA32" s="688"/>
      <c r="AB32" s="688"/>
      <c r="AC32" s="688"/>
      <c r="AD32" s="689">
        <v>498822</v>
      </c>
      <c r="AE32" s="689"/>
      <c r="AF32" s="689"/>
      <c r="AG32" s="689"/>
      <c r="AH32" s="689"/>
      <c r="AI32" s="689"/>
      <c r="AJ32" s="689"/>
      <c r="AK32" s="689"/>
      <c r="AL32" s="690">
        <v>0.1</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99.2</v>
      </c>
      <c r="BH32" s="721"/>
      <c r="BI32" s="721"/>
      <c r="BJ32" s="721"/>
      <c r="BK32" s="721"/>
      <c r="BL32" s="721"/>
      <c r="BM32" s="691">
        <v>98.7</v>
      </c>
      <c r="BN32" s="751"/>
      <c r="BO32" s="751"/>
      <c r="BP32" s="751"/>
      <c r="BQ32" s="752"/>
      <c r="BR32" s="754">
        <v>99.3</v>
      </c>
      <c r="BS32" s="721"/>
      <c r="BT32" s="721"/>
      <c r="BU32" s="721"/>
      <c r="BV32" s="721"/>
      <c r="BW32" s="721"/>
      <c r="BX32" s="691">
        <v>98.9</v>
      </c>
      <c r="BY32" s="751"/>
      <c r="BZ32" s="751"/>
      <c r="CA32" s="751"/>
      <c r="CB32" s="752"/>
      <c r="CD32" s="729"/>
      <c r="CE32" s="730"/>
      <c r="CF32" s="700" t="s">
        <v>311</v>
      </c>
      <c r="CG32" s="701"/>
      <c r="CH32" s="701"/>
      <c r="CI32" s="701"/>
      <c r="CJ32" s="701"/>
      <c r="CK32" s="701"/>
      <c r="CL32" s="701"/>
      <c r="CM32" s="701"/>
      <c r="CN32" s="701"/>
      <c r="CO32" s="701"/>
      <c r="CP32" s="701"/>
      <c r="CQ32" s="702"/>
      <c r="CR32" s="685">
        <v>60656</v>
      </c>
      <c r="CS32" s="686"/>
      <c r="CT32" s="686"/>
      <c r="CU32" s="686"/>
      <c r="CV32" s="686"/>
      <c r="CW32" s="686"/>
      <c r="CX32" s="686"/>
      <c r="CY32" s="687"/>
      <c r="CZ32" s="690">
        <v>0</v>
      </c>
      <c r="DA32" s="719"/>
      <c r="DB32" s="719"/>
      <c r="DC32" s="723"/>
      <c r="DD32" s="694">
        <v>60656</v>
      </c>
      <c r="DE32" s="686"/>
      <c r="DF32" s="686"/>
      <c r="DG32" s="686"/>
      <c r="DH32" s="686"/>
      <c r="DI32" s="686"/>
      <c r="DJ32" s="686"/>
      <c r="DK32" s="687"/>
      <c r="DL32" s="694">
        <v>60656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312</v>
      </c>
      <c r="C33" s="683"/>
      <c r="D33" s="683"/>
      <c r="E33" s="683"/>
      <c r="F33" s="683"/>
      <c r="G33" s="683"/>
      <c r="H33" s="683"/>
      <c r="I33" s="683"/>
      <c r="J33" s="683"/>
      <c r="K33" s="683"/>
      <c r="L33" s="683"/>
      <c r="M33" s="683"/>
      <c r="N33" s="683"/>
      <c r="O33" s="683"/>
      <c r="P33" s="683"/>
      <c r="Q33" s="684"/>
      <c r="R33" s="685">
        <v>92446938</v>
      </c>
      <c r="S33" s="686"/>
      <c r="T33" s="686"/>
      <c r="U33" s="686"/>
      <c r="V33" s="686"/>
      <c r="W33" s="686"/>
      <c r="X33" s="686"/>
      <c r="Y33" s="687"/>
      <c r="Z33" s="688">
        <v>3.9</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99.5</v>
      </c>
      <c r="BH33" s="756"/>
      <c r="BI33" s="756"/>
      <c r="BJ33" s="756"/>
      <c r="BK33" s="756"/>
      <c r="BL33" s="756"/>
      <c r="BM33" s="757">
        <v>99.3</v>
      </c>
      <c r="BN33" s="756"/>
      <c r="BO33" s="756"/>
      <c r="BP33" s="756"/>
      <c r="BQ33" s="758"/>
      <c r="BR33" s="755">
        <v>99.6</v>
      </c>
      <c r="BS33" s="756"/>
      <c r="BT33" s="756"/>
      <c r="BU33" s="756"/>
      <c r="BV33" s="756"/>
      <c r="BW33" s="756"/>
      <c r="BX33" s="757">
        <v>99.5</v>
      </c>
      <c r="BY33" s="756"/>
      <c r="BZ33" s="756"/>
      <c r="CA33" s="756"/>
      <c r="CB33" s="758"/>
      <c r="CD33" s="700" t="s">
        <v>314</v>
      </c>
      <c r="CE33" s="701"/>
      <c r="CF33" s="701"/>
      <c r="CG33" s="701"/>
      <c r="CH33" s="701"/>
      <c r="CI33" s="701"/>
      <c r="CJ33" s="701"/>
      <c r="CK33" s="701"/>
      <c r="CL33" s="701"/>
      <c r="CM33" s="701"/>
      <c r="CN33" s="701"/>
      <c r="CO33" s="701"/>
      <c r="CP33" s="701"/>
      <c r="CQ33" s="702"/>
      <c r="CR33" s="685">
        <v>1081145456</v>
      </c>
      <c r="CS33" s="721"/>
      <c r="CT33" s="721"/>
      <c r="CU33" s="721"/>
      <c r="CV33" s="721"/>
      <c r="CW33" s="721"/>
      <c r="CX33" s="721"/>
      <c r="CY33" s="722"/>
      <c r="CZ33" s="690">
        <v>45.6</v>
      </c>
      <c r="DA33" s="719"/>
      <c r="DB33" s="719"/>
      <c r="DC33" s="723"/>
      <c r="DD33" s="694">
        <v>391303355</v>
      </c>
      <c r="DE33" s="721"/>
      <c r="DF33" s="721"/>
      <c r="DG33" s="721"/>
      <c r="DH33" s="721"/>
      <c r="DI33" s="721"/>
      <c r="DJ33" s="721"/>
      <c r="DK33" s="722"/>
      <c r="DL33" s="694">
        <v>326735988</v>
      </c>
      <c r="DM33" s="721"/>
      <c r="DN33" s="721"/>
      <c r="DO33" s="721"/>
      <c r="DP33" s="721"/>
      <c r="DQ33" s="721"/>
      <c r="DR33" s="721"/>
      <c r="DS33" s="721"/>
      <c r="DT33" s="721"/>
      <c r="DU33" s="721"/>
      <c r="DV33" s="722"/>
      <c r="DW33" s="690">
        <v>33.200000000000003</v>
      </c>
      <c r="DX33" s="719"/>
      <c r="DY33" s="719"/>
      <c r="DZ33" s="719"/>
      <c r="EA33" s="719"/>
      <c r="EB33" s="719"/>
      <c r="EC33" s="720"/>
    </row>
    <row r="34" spans="2:133" ht="11.25" customHeight="1" x14ac:dyDescent="0.2">
      <c r="B34" s="682" t="s">
        <v>315</v>
      </c>
      <c r="C34" s="683"/>
      <c r="D34" s="683"/>
      <c r="E34" s="683"/>
      <c r="F34" s="683"/>
      <c r="G34" s="683"/>
      <c r="H34" s="683"/>
      <c r="I34" s="683"/>
      <c r="J34" s="683"/>
      <c r="K34" s="683"/>
      <c r="L34" s="683"/>
      <c r="M34" s="683"/>
      <c r="N34" s="683"/>
      <c r="O34" s="683"/>
      <c r="P34" s="683"/>
      <c r="Q34" s="684"/>
      <c r="R34" s="685">
        <v>8659102</v>
      </c>
      <c r="S34" s="686"/>
      <c r="T34" s="686"/>
      <c r="U34" s="686"/>
      <c r="V34" s="686"/>
      <c r="W34" s="686"/>
      <c r="X34" s="686"/>
      <c r="Y34" s="687"/>
      <c r="Z34" s="688">
        <v>0.4</v>
      </c>
      <c r="AA34" s="688"/>
      <c r="AB34" s="688"/>
      <c r="AC34" s="688"/>
      <c r="AD34" s="689">
        <v>1140990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190644255</v>
      </c>
      <c r="CS34" s="686"/>
      <c r="CT34" s="686"/>
      <c r="CU34" s="686"/>
      <c r="CV34" s="686"/>
      <c r="CW34" s="686"/>
      <c r="CX34" s="686"/>
      <c r="CY34" s="687"/>
      <c r="CZ34" s="690">
        <v>8</v>
      </c>
      <c r="DA34" s="719"/>
      <c r="DB34" s="719"/>
      <c r="DC34" s="723"/>
      <c r="DD34" s="694">
        <v>134305024</v>
      </c>
      <c r="DE34" s="686"/>
      <c r="DF34" s="686"/>
      <c r="DG34" s="686"/>
      <c r="DH34" s="686"/>
      <c r="DI34" s="686"/>
      <c r="DJ34" s="686"/>
      <c r="DK34" s="687"/>
      <c r="DL34" s="694">
        <v>121082757</v>
      </c>
      <c r="DM34" s="686"/>
      <c r="DN34" s="686"/>
      <c r="DO34" s="686"/>
      <c r="DP34" s="686"/>
      <c r="DQ34" s="686"/>
      <c r="DR34" s="686"/>
      <c r="DS34" s="686"/>
      <c r="DT34" s="686"/>
      <c r="DU34" s="686"/>
      <c r="DV34" s="687"/>
      <c r="DW34" s="690">
        <v>12.3</v>
      </c>
      <c r="DX34" s="719"/>
      <c r="DY34" s="719"/>
      <c r="DZ34" s="719"/>
      <c r="EA34" s="719"/>
      <c r="EB34" s="719"/>
      <c r="EC34" s="720"/>
    </row>
    <row r="35" spans="2:133" ht="11.25" customHeight="1" x14ac:dyDescent="0.2">
      <c r="B35" s="682" t="s">
        <v>317</v>
      </c>
      <c r="C35" s="683"/>
      <c r="D35" s="683"/>
      <c r="E35" s="683"/>
      <c r="F35" s="683"/>
      <c r="G35" s="683"/>
      <c r="H35" s="683"/>
      <c r="I35" s="683"/>
      <c r="J35" s="683"/>
      <c r="K35" s="683"/>
      <c r="L35" s="683"/>
      <c r="M35" s="683"/>
      <c r="N35" s="683"/>
      <c r="O35" s="683"/>
      <c r="P35" s="683"/>
      <c r="Q35" s="684"/>
      <c r="R35" s="685">
        <v>1238434</v>
      </c>
      <c r="S35" s="686"/>
      <c r="T35" s="686"/>
      <c r="U35" s="686"/>
      <c r="V35" s="686"/>
      <c r="W35" s="686"/>
      <c r="X35" s="686"/>
      <c r="Y35" s="687"/>
      <c r="Z35" s="688">
        <v>0.1</v>
      </c>
      <c r="AA35" s="688"/>
      <c r="AB35" s="688"/>
      <c r="AC35" s="688"/>
      <c r="AD35" s="689" t="s">
        <v>128</v>
      </c>
      <c r="AE35" s="689"/>
      <c r="AF35" s="689"/>
      <c r="AG35" s="689"/>
      <c r="AH35" s="689"/>
      <c r="AI35" s="689"/>
      <c r="AJ35" s="689"/>
      <c r="AK35" s="689"/>
      <c r="AL35" s="690" t="s">
        <v>128</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13217614</v>
      </c>
      <c r="CS35" s="721"/>
      <c r="CT35" s="721"/>
      <c r="CU35" s="721"/>
      <c r="CV35" s="721"/>
      <c r="CW35" s="721"/>
      <c r="CX35" s="721"/>
      <c r="CY35" s="722"/>
      <c r="CZ35" s="690">
        <v>0.6</v>
      </c>
      <c r="DA35" s="719"/>
      <c r="DB35" s="719"/>
      <c r="DC35" s="723"/>
      <c r="DD35" s="694">
        <v>10816844</v>
      </c>
      <c r="DE35" s="721"/>
      <c r="DF35" s="721"/>
      <c r="DG35" s="721"/>
      <c r="DH35" s="721"/>
      <c r="DI35" s="721"/>
      <c r="DJ35" s="721"/>
      <c r="DK35" s="722"/>
      <c r="DL35" s="694">
        <v>10810520</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2">
      <c r="B36" s="682" t="s">
        <v>321</v>
      </c>
      <c r="C36" s="683"/>
      <c r="D36" s="683"/>
      <c r="E36" s="683"/>
      <c r="F36" s="683"/>
      <c r="G36" s="683"/>
      <c r="H36" s="683"/>
      <c r="I36" s="683"/>
      <c r="J36" s="683"/>
      <c r="K36" s="683"/>
      <c r="L36" s="683"/>
      <c r="M36" s="683"/>
      <c r="N36" s="683"/>
      <c r="O36" s="683"/>
      <c r="P36" s="683"/>
      <c r="Q36" s="684"/>
      <c r="R36" s="685">
        <v>39071969</v>
      </c>
      <c r="S36" s="686"/>
      <c r="T36" s="686"/>
      <c r="U36" s="686"/>
      <c r="V36" s="686"/>
      <c r="W36" s="686"/>
      <c r="X36" s="686"/>
      <c r="Y36" s="687"/>
      <c r="Z36" s="688">
        <v>1.6</v>
      </c>
      <c r="AA36" s="688"/>
      <c r="AB36" s="688"/>
      <c r="AC36" s="688"/>
      <c r="AD36" s="689" t="s">
        <v>128</v>
      </c>
      <c r="AE36" s="689"/>
      <c r="AF36" s="689"/>
      <c r="AG36" s="689"/>
      <c r="AH36" s="689"/>
      <c r="AI36" s="689"/>
      <c r="AJ36" s="689"/>
      <c r="AK36" s="689"/>
      <c r="AL36" s="690" t="s">
        <v>128</v>
      </c>
      <c r="AM36" s="691"/>
      <c r="AN36" s="691"/>
      <c r="AO36" s="692"/>
      <c r="AP36" s="235"/>
      <c r="AQ36" s="759" t="s">
        <v>322</v>
      </c>
      <c r="AR36" s="760"/>
      <c r="AS36" s="760"/>
      <c r="AT36" s="760"/>
      <c r="AU36" s="760"/>
      <c r="AV36" s="760"/>
      <c r="AW36" s="760"/>
      <c r="AX36" s="760"/>
      <c r="AY36" s="761"/>
      <c r="AZ36" s="674">
        <v>181142787</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8280560</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536264168</v>
      </c>
      <c r="CS36" s="686"/>
      <c r="CT36" s="686"/>
      <c r="CU36" s="686"/>
      <c r="CV36" s="686"/>
      <c r="CW36" s="686"/>
      <c r="CX36" s="686"/>
      <c r="CY36" s="687"/>
      <c r="CZ36" s="690">
        <v>22.6</v>
      </c>
      <c r="DA36" s="719"/>
      <c r="DB36" s="719"/>
      <c r="DC36" s="723"/>
      <c r="DD36" s="694">
        <v>135678516</v>
      </c>
      <c r="DE36" s="686"/>
      <c r="DF36" s="686"/>
      <c r="DG36" s="686"/>
      <c r="DH36" s="686"/>
      <c r="DI36" s="686"/>
      <c r="DJ36" s="686"/>
      <c r="DK36" s="687"/>
      <c r="DL36" s="694">
        <v>107696927</v>
      </c>
      <c r="DM36" s="686"/>
      <c r="DN36" s="686"/>
      <c r="DO36" s="686"/>
      <c r="DP36" s="686"/>
      <c r="DQ36" s="686"/>
      <c r="DR36" s="686"/>
      <c r="DS36" s="686"/>
      <c r="DT36" s="686"/>
      <c r="DU36" s="686"/>
      <c r="DV36" s="687"/>
      <c r="DW36" s="690">
        <v>10.9</v>
      </c>
      <c r="DX36" s="719"/>
      <c r="DY36" s="719"/>
      <c r="DZ36" s="719"/>
      <c r="EA36" s="719"/>
      <c r="EB36" s="719"/>
      <c r="EC36" s="720"/>
    </row>
    <row r="37" spans="2:133" ht="11.25" customHeight="1" x14ac:dyDescent="0.2">
      <c r="B37" s="682" t="s">
        <v>325</v>
      </c>
      <c r="C37" s="683"/>
      <c r="D37" s="683"/>
      <c r="E37" s="683"/>
      <c r="F37" s="683"/>
      <c r="G37" s="683"/>
      <c r="H37" s="683"/>
      <c r="I37" s="683"/>
      <c r="J37" s="683"/>
      <c r="K37" s="683"/>
      <c r="L37" s="683"/>
      <c r="M37" s="683"/>
      <c r="N37" s="683"/>
      <c r="O37" s="683"/>
      <c r="P37" s="683"/>
      <c r="Q37" s="684"/>
      <c r="R37" s="685">
        <v>26101470</v>
      </c>
      <c r="S37" s="686"/>
      <c r="T37" s="686"/>
      <c r="U37" s="686"/>
      <c r="V37" s="686"/>
      <c r="W37" s="686"/>
      <c r="X37" s="686"/>
      <c r="Y37" s="687"/>
      <c r="Z37" s="688">
        <v>1.1000000000000001</v>
      </c>
      <c r="AA37" s="688"/>
      <c r="AB37" s="688"/>
      <c r="AC37" s="688"/>
      <c r="AD37" s="689" t="s">
        <v>128</v>
      </c>
      <c r="AE37" s="689"/>
      <c r="AF37" s="689"/>
      <c r="AG37" s="689"/>
      <c r="AH37" s="689"/>
      <c r="AI37" s="689"/>
      <c r="AJ37" s="689"/>
      <c r="AK37" s="689"/>
      <c r="AL37" s="690" t="s">
        <v>128</v>
      </c>
      <c r="AM37" s="691"/>
      <c r="AN37" s="691"/>
      <c r="AO37" s="692"/>
      <c r="AQ37" s="763" t="s">
        <v>326</v>
      </c>
      <c r="AR37" s="764"/>
      <c r="AS37" s="764"/>
      <c r="AT37" s="764"/>
      <c r="AU37" s="764"/>
      <c r="AV37" s="764"/>
      <c r="AW37" s="764"/>
      <c r="AX37" s="764"/>
      <c r="AY37" s="765"/>
      <c r="AZ37" s="685">
        <v>38735206</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7653445</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95932</v>
      </c>
      <c r="CS37" s="721"/>
      <c r="CT37" s="721"/>
      <c r="CU37" s="721"/>
      <c r="CV37" s="721"/>
      <c r="CW37" s="721"/>
      <c r="CX37" s="721"/>
      <c r="CY37" s="722"/>
      <c r="CZ37" s="690">
        <v>0</v>
      </c>
      <c r="DA37" s="719"/>
      <c r="DB37" s="719"/>
      <c r="DC37" s="723"/>
      <c r="DD37" s="694">
        <v>95932</v>
      </c>
      <c r="DE37" s="721"/>
      <c r="DF37" s="721"/>
      <c r="DG37" s="721"/>
      <c r="DH37" s="721"/>
      <c r="DI37" s="721"/>
      <c r="DJ37" s="721"/>
      <c r="DK37" s="722"/>
      <c r="DL37" s="694">
        <v>95932</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2">
      <c r="B38" s="682" t="s">
        <v>329</v>
      </c>
      <c r="C38" s="683"/>
      <c r="D38" s="683"/>
      <c r="E38" s="683"/>
      <c r="F38" s="683"/>
      <c r="G38" s="683"/>
      <c r="H38" s="683"/>
      <c r="I38" s="683"/>
      <c r="J38" s="683"/>
      <c r="K38" s="683"/>
      <c r="L38" s="683"/>
      <c r="M38" s="683"/>
      <c r="N38" s="683"/>
      <c r="O38" s="683"/>
      <c r="P38" s="683"/>
      <c r="Q38" s="684"/>
      <c r="R38" s="685">
        <v>233998265</v>
      </c>
      <c r="S38" s="686"/>
      <c r="T38" s="686"/>
      <c r="U38" s="686"/>
      <c r="V38" s="686"/>
      <c r="W38" s="686"/>
      <c r="X38" s="686"/>
      <c r="Y38" s="687"/>
      <c r="Z38" s="688">
        <v>9.8000000000000007</v>
      </c>
      <c r="AA38" s="688"/>
      <c r="AB38" s="688"/>
      <c r="AC38" s="688"/>
      <c r="AD38" s="689">
        <v>3533097</v>
      </c>
      <c r="AE38" s="689"/>
      <c r="AF38" s="689"/>
      <c r="AG38" s="689"/>
      <c r="AH38" s="689"/>
      <c r="AI38" s="689"/>
      <c r="AJ38" s="689"/>
      <c r="AK38" s="689"/>
      <c r="AL38" s="690">
        <v>0.4</v>
      </c>
      <c r="AM38" s="691"/>
      <c r="AN38" s="691"/>
      <c r="AO38" s="692"/>
      <c r="AQ38" s="763" t="s">
        <v>330</v>
      </c>
      <c r="AR38" s="764"/>
      <c r="AS38" s="764"/>
      <c r="AT38" s="764"/>
      <c r="AU38" s="764"/>
      <c r="AV38" s="764"/>
      <c r="AW38" s="764"/>
      <c r="AX38" s="764"/>
      <c r="AY38" s="765"/>
      <c r="AZ38" s="685">
        <v>14650943</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464218</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116181391</v>
      </c>
      <c r="CS38" s="686"/>
      <c r="CT38" s="686"/>
      <c r="CU38" s="686"/>
      <c r="CV38" s="686"/>
      <c r="CW38" s="686"/>
      <c r="CX38" s="686"/>
      <c r="CY38" s="687"/>
      <c r="CZ38" s="690">
        <v>4.9000000000000004</v>
      </c>
      <c r="DA38" s="719"/>
      <c r="DB38" s="719"/>
      <c r="DC38" s="723"/>
      <c r="DD38" s="694">
        <v>97989004</v>
      </c>
      <c r="DE38" s="686"/>
      <c r="DF38" s="686"/>
      <c r="DG38" s="686"/>
      <c r="DH38" s="686"/>
      <c r="DI38" s="686"/>
      <c r="DJ38" s="686"/>
      <c r="DK38" s="687"/>
      <c r="DL38" s="694">
        <v>86748829</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2">
      <c r="B39" s="682" t="s">
        <v>333</v>
      </c>
      <c r="C39" s="683"/>
      <c r="D39" s="683"/>
      <c r="E39" s="683"/>
      <c r="F39" s="683"/>
      <c r="G39" s="683"/>
      <c r="H39" s="683"/>
      <c r="I39" s="683"/>
      <c r="J39" s="683"/>
      <c r="K39" s="683"/>
      <c r="L39" s="683"/>
      <c r="M39" s="683"/>
      <c r="N39" s="683"/>
      <c r="O39" s="683"/>
      <c r="P39" s="683"/>
      <c r="Q39" s="684"/>
      <c r="R39" s="685">
        <v>167857820</v>
      </c>
      <c r="S39" s="686"/>
      <c r="T39" s="686"/>
      <c r="U39" s="686"/>
      <c r="V39" s="686"/>
      <c r="W39" s="686"/>
      <c r="X39" s="686"/>
      <c r="Y39" s="687"/>
      <c r="Z39" s="688">
        <v>7</v>
      </c>
      <c r="AA39" s="688"/>
      <c r="AB39" s="688"/>
      <c r="AC39" s="688"/>
      <c r="AD39" s="689" t="s">
        <v>128</v>
      </c>
      <c r="AE39" s="689"/>
      <c r="AF39" s="689"/>
      <c r="AG39" s="689"/>
      <c r="AH39" s="689"/>
      <c r="AI39" s="689"/>
      <c r="AJ39" s="689"/>
      <c r="AK39" s="689"/>
      <c r="AL39" s="690" t="s">
        <v>128</v>
      </c>
      <c r="AM39" s="691"/>
      <c r="AN39" s="691"/>
      <c r="AO39" s="692"/>
      <c r="AQ39" s="763" t="s">
        <v>334</v>
      </c>
      <c r="AR39" s="764"/>
      <c r="AS39" s="764"/>
      <c r="AT39" s="764"/>
      <c r="AU39" s="764"/>
      <c r="AV39" s="764"/>
      <c r="AW39" s="764"/>
      <c r="AX39" s="764"/>
      <c r="AY39" s="765"/>
      <c r="AZ39" s="685">
        <v>7184588</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674944</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11543929</v>
      </c>
      <c r="CS39" s="721"/>
      <c r="CT39" s="721"/>
      <c r="CU39" s="721"/>
      <c r="CV39" s="721"/>
      <c r="CW39" s="721"/>
      <c r="CX39" s="721"/>
      <c r="CY39" s="722"/>
      <c r="CZ39" s="690">
        <v>0.5</v>
      </c>
      <c r="DA39" s="719"/>
      <c r="DB39" s="719"/>
      <c r="DC39" s="723"/>
      <c r="DD39" s="694">
        <v>11300949</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2">
      <c r="B40" s="682" t="s">
        <v>337</v>
      </c>
      <c r="C40" s="683"/>
      <c r="D40" s="683"/>
      <c r="E40" s="683"/>
      <c r="F40" s="683"/>
      <c r="G40" s="683"/>
      <c r="H40" s="683"/>
      <c r="I40" s="683"/>
      <c r="J40" s="683"/>
      <c r="K40" s="683"/>
      <c r="L40" s="683"/>
      <c r="M40" s="683"/>
      <c r="N40" s="683"/>
      <c r="O40" s="683"/>
      <c r="P40" s="683"/>
      <c r="Q40" s="684"/>
      <c r="R40" s="685">
        <v>6891000</v>
      </c>
      <c r="S40" s="686"/>
      <c r="T40" s="686"/>
      <c r="U40" s="686"/>
      <c r="V40" s="686"/>
      <c r="W40" s="686"/>
      <c r="X40" s="686"/>
      <c r="Y40" s="687"/>
      <c r="Z40" s="688">
        <v>0.3</v>
      </c>
      <c r="AA40" s="688"/>
      <c r="AB40" s="688"/>
      <c r="AC40" s="688"/>
      <c r="AD40" s="689" t="s">
        <v>128</v>
      </c>
      <c r="AE40" s="689"/>
      <c r="AF40" s="689"/>
      <c r="AG40" s="689"/>
      <c r="AH40" s="689"/>
      <c r="AI40" s="689"/>
      <c r="AJ40" s="689"/>
      <c r="AK40" s="689"/>
      <c r="AL40" s="690" t="s">
        <v>128</v>
      </c>
      <c r="AM40" s="691"/>
      <c r="AN40" s="691"/>
      <c r="AO40" s="692"/>
      <c r="AQ40" s="763" t="s">
        <v>338</v>
      </c>
      <c r="AR40" s="764"/>
      <c r="AS40" s="764"/>
      <c r="AT40" s="764"/>
      <c r="AU40" s="764"/>
      <c r="AV40" s="764"/>
      <c r="AW40" s="764"/>
      <c r="AX40" s="764"/>
      <c r="AY40" s="765"/>
      <c r="AZ40" s="685">
        <v>3378354</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109</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213294099</v>
      </c>
      <c r="CS40" s="686"/>
      <c r="CT40" s="686"/>
      <c r="CU40" s="686"/>
      <c r="CV40" s="686"/>
      <c r="CW40" s="686"/>
      <c r="CX40" s="686"/>
      <c r="CY40" s="687"/>
      <c r="CZ40" s="690">
        <v>9</v>
      </c>
      <c r="DA40" s="719"/>
      <c r="DB40" s="719"/>
      <c r="DC40" s="723"/>
      <c r="DD40" s="694">
        <v>1213018</v>
      </c>
      <c r="DE40" s="686"/>
      <c r="DF40" s="686"/>
      <c r="DG40" s="686"/>
      <c r="DH40" s="686"/>
      <c r="DI40" s="686"/>
      <c r="DJ40" s="686"/>
      <c r="DK40" s="687"/>
      <c r="DL40" s="694">
        <v>396955</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342</v>
      </c>
      <c r="C41" s="683"/>
      <c r="D41" s="683"/>
      <c r="E41" s="683"/>
      <c r="F41" s="683"/>
      <c r="G41" s="683"/>
      <c r="H41" s="683"/>
      <c r="I41" s="683"/>
      <c r="J41" s="683"/>
      <c r="K41" s="683"/>
      <c r="L41" s="683"/>
      <c r="M41" s="683"/>
      <c r="N41" s="683"/>
      <c r="O41" s="683"/>
      <c r="P41" s="683"/>
      <c r="Q41" s="684"/>
      <c r="R41" s="685">
        <v>3067000</v>
      </c>
      <c r="S41" s="686"/>
      <c r="T41" s="686"/>
      <c r="U41" s="686"/>
      <c r="V41" s="686"/>
      <c r="W41" s="686"/>
      <c r="X41" s="686"/>
      <c r="Y41" s="687"/>
      <c r="Z41" s="688">
        <v>0.1</v>
      </c>
      <c r="AA41" s="688"/>
      <c r="AB41" s="688"/>
      <c r="AC41" s="688"/>
      <c r="AD41" s="689" t="s">
        <v>128</v>
      </c>
      <c r="AE41" s="689"/>
      <c r="AF41" s="689"/>
      <c r="AG41" s="689"/>
      <c r="AH41" s="689"/>
      <c r="AI41" s="689"/>
      <c r="AJ41" s="689"/>
      <c r="AK41" s="689"/>
      <c r="AL41" s="690" t="s">
        <v>128</v>
      </c>
      <c r="AM41" s="691"/>
      <c r="AN41" s="691"/>
      <c r="AO41" s="692"/>
      <c r="AQ41" s="763" t="s">
        <v>343</v>
      </c>
      <c r="AR41" s="764"/>
      <c r="AS41" s="764"/>
      <c r="AT41" s="764"/>
      <c r="AU41" s="764"/>
      <c r="AV41" s="764"/>
      <c r="AW41" s="764"/>
      <c r="AX41" s="764"/>
      <c r="AY41" s="765"/>
      <c r="AZ41" s="685">
        <v>27969847</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346</v>
      </c>
      <c r="C42" s="683"/>
      <c r="D42" s="683"/>
      <c r="E42" s="683"/>
      <c r="F42" s="683"/>
      <c r="G42" s="683"/>
      <c r="H42" s="683"/>
      <c r="I42" s="683"/>
      <c r="J42" s="683"/>
      <c r="K42" s="683"/>
      <c r="L42" s="683"/>
      <c r="M42" s="683"/>
      <c r="N42" s="683"/>
      <c r="O42" s="683"/>
      <c r="P42" s="683"/>
      <c r="Q42" s="684"/>
      <c r="R42" s="685">
        <v>38133000</v>
      </c>
      <c r="S42" s="686"/>
      <c r="T42" s="686"/>
      <c r="U42" s="686"/>
      <c r="V42" s="686"/>
      <c r="W42" s="686"/>
      <c r="X42" s="686"/>
      <c r="Y42" s="687"/>
      <c r="Z42" s="688">
        <v>1.6</v>
      </c>
      <c r="AA42" s="688"/>
      <c r="AB42" s="688"/>
      <c r="AC42" s="688"/>
      <c r="AD42" s="689" t="s">
        <v>128</v>
      </c>
      <c r="AE42" s="689"/>
      <c r="AF42" s="689"/>
      <c r="AG42" s="689"/>
      <c r="AH42" s="689"/>
      <c r="AI42" s="689"/>
      <c r="AJ42" s="689"/>
      <c r="AK42" s="689"/>
      <c r="AL42" s="690" t="s">
        <v>128</v>
      </c>
      <c r="AM42" s="691"/>
      <c r="AN42" s="691"/>
      <c r="AO42" s="692"/>
      <c r="AQ42" s="784" t="s">
        <v>347</v>
      </c>
      <c r="AR42" s="785"/>
      <c r="AS42" s="785"/>
      <c r="AT42" s="785"/>
      <c r="AU42" s="785"/>
      <c r="AV42" s="785"/>
      <c r="AW42" s="785"/>
      <c r="AX42" s="785"/>
      <c r="AY42" s="786"/>
      <c r="AZ42" s="776">
        <v>89223849</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306</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230374973</v>
      </c>
      <c r="CS42" s="686"/>
      <c r="CT42" s="686"/>
      <c r="CU42" s="686"/>
      <c r="CV42" s="686"/>
      <c r="CW42" s="686"/>
      <c r="CX42" s="686"/>
      <c r="CY42" s="687"/>
      <c r="CZ42" s="690">
        <v>9.6999999999999993</v>
      </c>
      <c r="DA42" s="691"/>
      <c r="DB42" s="691"/>
      <c r="DC42" s="703"/>
      <c r="DD42" s="694">
        <v>64725106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350</v>
      </c>
      <c r="C43" s="736"/>
      <c r="D43" s="736"/>
      <c r="E43" s="736"/>
      <c r="F43" s="736"/>
      <c r="G43" s="736"/>
      <c r="H43" s="736"/>
      <c r="I43" s="736"/>
      <c r="J43" s="736"/>
      <c r="K43" s="736"/>
      <c r="L43" s="736"/>
      <c r="M43" s="736"/>
      <c r="N43" s="736"/>
      <c r="O43" s="736"/>
      <c r="P43" s="736"/>
      <c r="Q43" s="737"/>
      <c r="R43" s="776">
        <v>2392988333</v>
      </c>
      <c r="S43" s="777"/>
      <c r="T43" s="777"/>
      <c r="U43" s="777"/>
      <c r="V43" s="777"/>
      <c r="W43" s="777"/>
      <c r="X43" s="777"/>
      <c r="Y43" s="778"/>
      <c r="Z43" s="779">
        <v>100</v>
      </c>
      <c r="AA43" s="779"/>
      <c r="AB43" s="779"/>
      <c r="AC43" s="779"/>
      <c r="AD43" s="780">
        <v>935878325</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4422051</v>
      </c>
      <c r="CS43" s="721"/>
      <c r="CT43" s="721"/>
      <c r="CU43" s="721"/>
      <c r="CV43" s="721"/>
      <c r="CW43" s="721"/>
      <c r="CX43" s="721"/>
      <c r="CY43" s="722"/>
      <c r="CZ43" s="690">
        <v>0.2</v>
      </c>
      <c r="DA43" s="719"/>
      <c r="DB43" s="719"/>
      <c r="DC43" s="723"/>
      <c r="DD43" s="694">
        <v>4422051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228994699</v>
      </c>
      <c r="CS44" s="686"/>
      <c r="CT44" s="686"/>
      <c r="CU44" s="686"/>
      <c r="CV44" s="686"/>
      <c r="CW44" s="686"/>
      <c r="CX44" s="686"/>
      <c r="CY44" s="687"/>
      <c r="CZ44" s="690">
        <v>9.6999999999999993</v>
      </c>
      <c r="DA44" s="691"/>
      <c r="DB44" s="691"/>
      <c r="DC44" s="703"/>
      <c r="DD44" s="694">
        <v>64724832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90363262</v>
      </c>
      <c r="CS45" s="721"/>
      <c r="CT45" s="721"/>
      <c r="CU45" s="721"/>
      <c r="CV45" s="721"/>
      <c r="CW45" s="721"/>
      <c r="CX45" s="721"/>
      <c r="CY45" s="722"/>
      <c r="CZ45" s="690">
        <v>3.8</v>
      </c>
      <c r="DA45" s="719"/>
      <c r="DB45" s="719"/>
      <c r="DC45" s="723"/>
      <c r="DD45" s="694">
        <v>7458710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123197219</v>
      </c>
      <c r="CS46" s="686"/>
      <c r="CT46" s="686"/>
      <c r="CU46" s="686"/>
      <c r="CV46" s="686"/>
      <c r="CW46" s="686"/>
      <c r="CX46" s="686"/>
      <c r="CY46" s="687"/>
      <c r="CZ46" s="690">
        <v>5.2</v>
      </c>
      <c r="DA46" s="691"/>
      <c r="DB46" s="691"/>
      <c r="DC46" s="703"/>
      <c r="DD46" s="694">
        <v>57082228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1380274</v>
      </c>
      <c r="CS47" s="721"/>
      <c r="CT47" s="721"/>
      <c r="CU47" s="721"/>
      <c r="CV47" s="721"/>
      <c r="CW47" s="721"/>
      <c r="CX47" s="721"/>
      <c r="CY47" s="722"/>
      <c r="CZ47" s="690">
        <v>0.1</v>
      </c>
      <c r="DA47" s="719"/>
      <c r="DB47" s="719"/>
      <c r="DC47" s="723"/>
      <c r="DD47" s="694">
        <v>274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2369287047</v>
      </c>
      <c r="CS49" s="756"/>
      <c r="CT49" s="756"/>
      <c r="CU49" s="756"/>
      <c r="CV49" s="756"/>
      <c r="CW49" s="756"/>
      <c r="CX49" s="756"/>
      <c r="CY49" s="787"/>
      <c r="CZ49" s="781">
        <v>100</v>
      </c>
      <c r="DA49" s="788"/>
      <c r="DB49" s="788"/>
      <c r="DC49" s="789"/>
      <c r="DD49" s="790">
        <v>1127477243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wz8ep7IQgmOJfMVpYn/sya4vLooom5jygG88S/E7VTG87SjfLrCbJXvZP2t0hwHziMQ+KkiRnHaRVSsEmZzVQ==" saltValue="g1RyaAeMGOyWVz7ieDDgl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4" t="s">
        <v>362</v>
      </c>
      <c r="DK2" s="835"/>
      <c r="DL2" s="835"/>
      <c r="DM2" s="835"/>
      <c r="DN2" s="835"/>
      <c r="DO2" s="836"/>
      <c r="DP2" s="251"/>
      <c r="DQ2" s="834" t="s">
        <v>363</v>
      </c>
      <c r="DR2" s="835"/>
      <c r="DS2" s="835"/>
      <c r="DT2" s="835"/>
      <c r="DU2" s="835"/>
      <c r="DV2" s="835"/>
      <c r="DW2" s="835"/>
      <c r="DX2" s="835"/>
      <c r="DY2" s="835"/>
      <c r="DZ2" s="83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7" t="s">
        <v>364</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8" t="s">
        <v>366</v>
      </c>
      <c r="B5" s="829"/>
      <c r="C5" s="829"/>
      <c r="D5" s="829"/>
      <c r="E5" s="829"/>
      <c r="F5" s="829"/>
      <c r="G5" s="829"/>
      <c r="H5" s="829"/>
      <c r="I5" s="829"/>
      <c r="J5" s="829"/>
      <c r="K5" s="829"/>
      <c r="L5" s="829"/>
      <c r="M5" s="829"/>
      <c r="N5" s="829"/>
      <c r="O5" s="829"/>
      <c r="P5" s="830"/>
      <c r="Q5" s="803" t="s">
        <v>367</v>
      </c>
      <c r="R5" s="804"/>
      <c r="S5" s="804"/>
      <c r="T5" s="804"/>
      <c r="U5" s="805"/>
      <c r="V5" s="803" t="s">
        <v>368</v>
      </c>
      <c r="W5" s="804"/>
      <c r="X5" s="804"/>
      <c r="Y5" s="804"/>
      <c r="Z5" s="805"/>
      <c r="AA5" s="803" t="s">
        <v>369</v>
      </c>
      <c r="AB5" s="804"/>
      <c r="AC5" s="804"/>
      <c r="AD5" s="804"/>
      <c r="AE5" s="804"/>
      <c r="AF5" s="838"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8" t="s">
        <v>374</v>
      </c>
      <c r="BR5" s="829"/>
      <c r="BS5" s="829"/>
      <c r="BT5" s="829"/>
      <c r="BU5" s="829"/>
      <c r="BV5" s="829"/>
      <c r="BW5" s="829"/>
      <c r="BX5" s="829"/>
      <c r="BY5" s="829"/>
      <c r="BZ5" s="829"/>
      <c r="CA5" s="829"/>
      <c r="CB5" s="829"/>
      <c r="CC5" s="829"/>
      <c r="CD5" s="829"/>
      <c r="CE5" s="829"/>
      <c r="CF5" s="829"/>
      <c r="CG5" s="830"/>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5">
      <c r="A6" s="831"/>
      <c r="B6" s="832"/>
      <c r="C6" s="832"/>
      <c r="D6" s="832"/>
      <c r="E6" s="832"/>
      <c r="F6" s="832"/>
      <c r="G6" s="832"/>
      <c r="H6" s="832"/>
      <c r="I6" s="832"/>
      <c r="J6" s="832"/>
      <c r="K6" s="832"/>
      <c r="L6" s="832"/>
      <c r="M6" s="832"/>
      <c r="N6" s="832"/>
      <c r="O6" s="832"/>
      <c r="P6" s="833"/>
      <c r="Q6" s="806"/>
      <c r="R6" s="807"/>
      <c r="S6" s="807"/>
      <c r="T6" s="807"/>
      <c r="U6" s="808"/>
      <c r="V6" s="806"/>
      <c r="W6" s="807"/>
      <c r="X6" s="807"/>
      <c r="Y6" s="807"/>
      <c r="Z6" s="808"/>
      <c r="AA6" s="806"/>
      <c r="AB6" s="807"/>
      <c r="AC6" s="807"/>
      <c r="AD6" s="807"/>
      <c r="AE6" s="807"/>
      <c r="AF6" s="839"/>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31"/>
      <c r="BR6" s="832"/>
      <c r="BS6" s="832"/>
      <c r="BT6" s="832"/>
      <c r="BU6" s="832"/>
      <c r="BV6" s="832"/>
      <c r="BW6" s="832"/>
      <c r="BX6" s="832"/>
      <c r="BY6" s="832"/>
      <c r="BZ6" s="832"/>
      <c r="CA6" s="832"/>
      <c r="CB6" s="832"/>
      <c r="CC6" s="832"/>
      <c r="CD6" s="832"/>
      <c r="CE6" s="832"/>
      <c r="CF6" s="832"/>
      <c r="CG6" s="833"/>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383</v>
      </c>
      <c r="C7" s="818"/>
      <c r="D7" s="818"/>
      <c r="E7" s="818"/>
      <c r="F7" s="818"/>
      <c r="G7" s="818"/>
      <c r="H7" s="818"/>
      <c r="I7" s="818"/>
      <c r="J7" s="818"/>
      <c r="K7" s="818"/>
      <c r="L7" s="818"/>
      <c r="M7" s="818"/>
      <c r="N7" s="818"/>
      <c r="O7" s="818"/>
      <c r="P7" s="819"/>
      <c r="Q7" s="820">
        <v>2357057</v>
      </c>
      <c r="R7" s="821"/>
      <c r="S7" s="821"/>
      <c r="T7" s="821"/>
      <c r="U7" s="822"/>
      <c r="V7" s="823">
        <v>2341127</v>
      </c>
      <c r="W7" s="821"/>
      <c r="X7" s="821"/>
      <c r="Y7" s="821"/>
      <c r="Z7" s="822"/>
      <c r="AA7" s="823">
        <v>15930</v>
      </c>
      <c r="AB7" s="821"/>
      <c r="AC7" s="821"/>
      <c r="AD7" s="821"/>
      <c r="AE7" s="824"/>
      <c r="AF7" s="825">
        <v>5389</v>
      </c>
      <c r="AG7" s="826"/>
      <c r="AH7" s="826"/>
      <c r="AI7" s="826"/>
      <c r="AJ7" s="827"/>
      <c r="AK7" s="860">
        <v>212</v>
      </c>
      <c r="AL7" s="821"/>
      <c r="AM7" s="821"/>
      <c r="AN7" s="821"/>
      <c r="AO7" s="822"/>
      <c r="AP7" s="823">
        <v>2586911</v>
      </c>
      <c r="AQ7" s="821"/>
      <c r="AR7" s="821"/>
      <c r="AS7" s="821"/>
      <c r="AT7" s="822"/>
      <c r="AU7" s="861"/>
      <c r="AV7" s="861"/>
      <c r="AW7" s="861"/>
      <c r="AX7" s="861"/>
      <c r="AY7" s="862"/>
      <c r="AZ7" s="254"/>
      <c r="BA7" s="254"/>
      <c r="BB7" s="254"/>
      <c r="BC7" s="254"/>
      <c r="BD7" s="254"/>
      <c r="BE7" s="255"/>
      <c r="BF7" s="255"/>
      <c r="BG7" s="255"/>
      <c r="BH7" s="255"/>
      <c r="BI7" s="255"/>
      <c r="BJ7" s="255"/>
      <c r="BK7" s="255"/>
      <c r="BL7" s="255"/>
      <c r="BM7" s="255"/>
      <c r="BN7" s="255"/>
      <c r="BO7" s="255"/>
      <c r="BP7" s="255"/>
      <c r="BQ7" s="261">
        <v>1</v>
      </c>
      <c r="BR7" s="262"/>
      <c r="BS7" s="863" t="s">
        <v>594</v>
      </c>
      <c r="BT7" s="864"/>
      <c r="BU7" s="864"/>
      <c r="BV7" s="864"/>
      <c r="BW7" s="864"/>
      <c r="BX7" s="864"/>
      <c r="BY7" s="864"/>
      <c r="BZ7" s="864"/>
      <c r="CA7" s="864"/>
      <c r="CB7" s="864"/>
      <c r="CC7" s="864"/>
      <c r="CD7" s="864"/>
      <c r="CE7" s="864"/>
      <c r="CF7" s="864"/>
      <c r="CG7" s="865"/>
      <c r="CH7" s="857">
        <v>-36</v>
      </c>
      <c r="CI7" s="858"/>
      <c r="CJ7" s="858"/>
      <c r="CK7" s="858"/>
      <c r="CL7" s="859"/>
      <c r="CM7" s="857">
        <v>167</v>
      </c>
      <c r="CN7" s="858"/>
      <c r="CO7" s="858"/>
      <c r="CP7" s="858"/>
      <c r="CQ7" s="859"/>
      <c r="CR7" s="857">
        <v>30</v>
      </c>
      <c r="CS7" s="858"/>
      <c r="CT7" s="858"/>
      <c r="CU7" s="858"/>
      <c r="CV7" s="859"/>
      <c r="CW7" s="857">
        <v>113</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40"/>
      <c r="DW7" s="841"/>
      <c r="DX7" s="841"/>
      <c r="DY7" s="841"/>
      <c r="DZ7" s="842"/>
      <c r="EA7" s="256"/>
    </row>
    <row r="8" spans="1:131" s="257" customFormat="1" ht="26.25" customHeight="1" x14ac:dyDescent="0.2">
      <c r="A8" s="263">
        <v>2</v>
      </c>
      <c r="B8" s="843" t="s">
        <v>384</v>
      </c>
      <c r="C8" s="844"/>
      <c r="D8" s="844"/>
      <c r="E8" s="844"/>
      <c r="F8" s="844"/>
      <c r="G8" s="844"/>
      <c r="H8" s="844"/>
      <c r="I8" s="844"/>
      <c r="J8" s="844"/>
      <c r="K8" s="844"/>
      <c r="L8" s="844"/>
      <c r="M8" s="844"/>
      <c r="N8" s="844"/>
      <c r="O8" s="844"/>
      <c r="P8" s="845"/>
      <c r="Q8" s="846">
        <v>489296</v>
      </c>
      <c r="R8" s="847"/>
      <c r="S8" s="847"/>
      <c r="T8" s="847"/>
      <c r="U8" s="848"/>
      <c r="V8" s="849">
        <v>489296</v>
      </c>
      <c r="W8" s="847"/>
      <c r="X8" s="847"/>
      <c r="Y8" s="847"/>
      <c r="Z8" s="848"/>
      <c r="AA8" s="849" t="s">
        <v>639</v>
      </c>
      <c r="AB8" s="847"/>
      <c r="AC8" s="847"/>
      <c r="AD8" s="847"/>
      <c r="AE8" s="850"/>
      <c r="AF8" s="851" t="s">
        <v>639</v>
      </c>
      <c r="AG8" s="847"/>
      <c r="AH8" s="847"/>
      <c r="AI8" s="847"/>
      <c r="AJ8" s="850"/>
      <c r="AK8" s="851">
        <v>199573</v>
      </c>
      <c r="AL8" s="847"/>
      <c r="AM8" s="847"/>
      <c r="AN8" s="847"/>
      <c r="AO8" s="848"/>
      <c r="AP8" s="849" t="s">
        <v>639</v>
      </c>
      <c r="AQ8" s="847"/>
      <c r="AR8" s="847"/>
      <c r="AS8" s="847"/>
      <c r="AT8" s="848"/>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6">
        <v>9</v>
      </c>
      <c r="CI8" s="867"/>
      <c r="CJ8" s="867"/>
      <c r="CK8" s="867"/>
      <c r="CL8" s="868"/>
      <c r="CM8" s="866">
        <v>920</v>
      </c>
      <c r="CN8" s="867"/>
      <c r="CO8" s="867"/>
      <c r="CP8" s="867"/>
      <c r="CQ8" s="868"/>
      <c r="CR8" s="866">
        <v>100</v>
      </c>
      <c r="CS8" s="867"/>
      <c r="CT8" s="867"/>
      <c r="CU8" s="867"/>
      <c r="CV8" s="868"/>
      <c r="CW8" s="866">
        <v>146</v>
      </c>
      <c r="CX8" s="867"/>
      <c r="CY8" s="867"/>
      <c r="CZ8" s="867"/>
      <c r="DA8" s="868"/>
      <c r="DB8" s="866">
        <v>0</v>
      </c>
      <c r="DC8" s="867"/>
      <c r="DD8" s="867"/>
      <c r="DE8" s="867"/>
      <c r="DF8" s="868"/>
      <c r="DG8" s="866">
        <v>0</v>
      </c>
      <c r="DH8" s="867"/>
      <c r="DI8" s="867"/>
      <c r="DJ8" s="867"/>
      <c r="DK8" s="868"/>
      <c r="DL8" s="866">
        <v>0</v>
      </c>
      <c r="DM8" s="867"/>
      <c r="DN8" s="867"/>
      <c r="DO8" s="867"/>
      <c r="DP8" s="868"/>
      <c r="DQ8" s="866">
        <v>0</v>
      </c>
      <c r="DR8" s="867"/>
      <c r="DS8" s="867"/>
      <c r="DT8" s="867"/>
      <c r="DU8" s="868"/>
      <c r="DV8" s="869"/>
      <c r="DW8" s="870"/>
      <c r="DX8" s="870"/>
      <c r="DY8" s="870"/>
      <c r="DZ8" s="871"/>
      <c r="EA8" s="256"/>
    </row>
    <row r="9" spans="1:131" s="257" customFormat="1" ht="26.25" customHeight="1" x14ac:dyDescent="0.2">
      <c r="A9" s="263">
        <v>3</v>
      </c>
      <c r="B9" s="843" t="s">
        <v>385</v>
      </c>
      <c r="C9" s="844"/>
      <c r="D9" s="844"/>
      <c r="E9" s="844"/>
      <c r="F9" s="844"/>
      <c r="G9" s="844"/>
      <c r="H9" s="844"/>
      <c r="I9" s="844"/>
      <c r="J9" s="844"/>
      <c r="K9" s="844"/>
      <c r="L9" s="844"/>
      <c r="M9" s="844"/>
      <c r="N9" s="844"/>
      <c r="O9" s="844"/>
      <c r="P9" s="845"/>
      <c r="Q9" s="846">
        <v>1840</v>
      </c>
      <c r="R9" s="847"/>
      <c r="S9" s="847"/>
      <c r="T9" s="847"/>
      <c r="U9" s="848"/>
      <c r="V9" s="849">
        <v>854</v>
      </c>
      <c r="W9" s="847"/>
      <c r="X9" s="847"/>
      <c r="Y9" s="847"/>
      <c r="Z9" s="848"/>
      <c r="AA9" s="849">
        <v>986</v>
      </c>
      <c r="AB9" s="847"/>
      <c r="AC9" s="847"/>
      <c r="AD9" s="847"/>
      <c r="AE9" s="850"/>
      <c r="AF9" s="851">
        <v>986</v>
      </c>
      <c r="AG9" s="847"/>
      <c r="AH9" s="847"/>
      <c r="AI9" s="847"/>
      <c r="AJ9" s="850"/>
      <c r="AK9" s="851">
        <v>35</v>
      </c>
      <c r="AL9" s="847"/>
      <c r="AM9" s="847"/>
      <c r="AN9" s="847"/>
      <c r="AO9" s="848"/>
      <c r="AP9" s="849">
        <v>3085</v>
      </c>
      <c r="AQ9" s="847"/>
      <c r="AR9" s="847"/>
      <c r="AS9" s="847"/>
      <c r="AT9" s="848"/>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72" t="s">
        <v>596</v>
      </c>
      <c r="BT9" s="873"/>
      <c r="BU9" s="873"/>
      <c r="BV9" s="873"/>
      <c r="BW9" s="873"/>
      <c r="BX9" s="873"/>
      <c r="BY9" s="873"/>
      <c r="BZ9" s="873"/>
      <c r="CA9" s="873"/>
      <c r="CB9" s="873"/>
      <c r="CC9" s="873"/>
      <c r="CD9" s="873"/>
      <c r="CE9" s="873"/>
      <c r="CF9" s="873"/>
      <c r="CG9" s="874"/>
      <c r="CH9" s="866">
        <v>245</v>
      </c>
      <c r="CI9" s="867"/>
      <c r="CJ9" s="867"/>
      <c r="CK9" s="867"/>
      <c r="CL9" s="868"/>
      <c r="CM9" s="866">
        <v>2953</v>
      </c>
      <c r="CN9" s="867"/>
      <c r="CO9" s="867"/>
      <c r="CP9" s="867"/>
      <c r="CQ9" s="868"/>
      <c r="CR9" s="866">
        <v>75</v>
      </c>
      <c r="CS9" s="867"/>
      <c r="CT9" s="867"/>
      <c r="CU9" s="867"/>
      <c r="CV9" s="868"/>
      <c r="CW9" s="866">
        <v>1471</v>
      </c>
      <c r="CX9" s="867"/>
      <c r="CY9" s="867"/>
      <c r="CZ9" s="867"/>
      <c r="DA9" s="868"/>
      <c r="DB9" s="866">
        <v>0</v>
      </c>
      <c r="DC9" s="867"/>
      <c r="DD9" s="867"/>
      <c r="DE9" s="867"/>
      <c r="DF9" s="868"/>
      <c r="DG9" s="866">
        <v>0</v>
      </c>
      <c r="DH9" s="867"/>
      <c r="DI9" s="867"/>
      <c r="DJ9" s="867"/>
      <c r="DK9" s="868"/>
      <c r="DL9" s="866">
        <v>0</v>
      </c>
      <c r="DM9" s="867"/>
      <c r="DN9" s="867"/>
      <c r="DO9" s="867"/>
      <c r="DP9" s="868"/>
      <c r="DQ9" s="866">
        <v>0</v>
      </c>
      <c r="DR9" s="867"/>
      <c r="DS9" s="867"/>
      <c r="DT9" s="867"/>
      <c r="DU9" s="868"/>
      <c r="DV9" s="869"/>
      <c r="DW9" s="870"/>
      <c r="DX9" s="870"/>
      <c r="DY9" s="870"/>
      <c r="DZ9" s="871"/>
      <c r="EA9" s="256"/>
    </row>
    <row r="10" spans="1:131" s="257" customFormat="1" ht="26.25" customHeight="1" x14ac:dyDescent="0.2">
      <c r="A10" s="263">
        <v>4</v>
      </c>
      <c r="B10" s="843" t="s">
        <v>386</v>
      </c>
      <c r="C10" s="844"/>
      <c r="D10" s="844"/>
      <c r="E10" s="844"/>
      <c r="F10" s="844"/>
      <c r="G10" s="844"/>
      <c r="H10" s="844"/>
      <c r="I10" s="844"/>
      <c r="J10" s="844"/>
      <c r="K10" s="844"/>
      <c r="L10" s="844"/>
      <c r="M10" s="844"/>
      <c r="N10" s="844"/>
      <c r="O10" s="844"/>
      <c r="P10" s="845"/>
      <c r="Q10" s="846">
        <v>544</v>
      </c>
      <c r="R10" s="847"/>
      <c r="S10" s="847"/>
      <c r="T10" s="847"/>
      <c r="U10" s="848"/>
      <c r="V10" s="849">
        <v>415</v>
      </c>
      <c r="W10" s="847"/>
      <c r="X10" s="847"/>
      <c r="Y10" s="847"/>
      <c r="Z10" s="848"/>
      <c r="AA10" s="849">
        <v>129</v>
      </c>
      <c r="AB10" s="847"/>
      <c r="AC10" s="847"/>
      <c r="AD10" s="847"/>
      <c r="AE10" s="850"/>
      <c r="AF10" s="851">
        <v>129</v>
      </c>
      <c r="AG10" s="847"/>
      <c r="AH10" s="847"/>
      <c r="AI10" s="847"/>
      <c r="AJ10" s="850"/>
      <c r="AK10" s="851">
        <v>15</v>
      </c>
      <c r="AL10" s="847"/>
      <c r="AM10" s="847"/>
      <c r="AN10" s="847"/>
      <c r="AO10" s="848"/>
      <c r="AP10" s="849" t="s">
        <v>639</v>
      </c>
      <c r="AQ10" s="847"/>
      <c r="AR10" s="847"/>
      <c r="AS10" s="847"/>
      <c r="AT10" s="848"/>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597</v>
      </c>
      <c r="BT10" s="855"/>
      <c r="BU10" s="855"/>
      <c r="BV10" s="855"/>
      <c r="BW10" s="855"/>
      <c r="BX10" s="855"/>
      <c r="BY10" s="855"/>
      <c r="BZ10" s="855"/>
      <c r="CA10" s="855"/>
      <c r="CB10" s="855"/>
      <c r="CC10" s="855"/>
      <c r="CD10" s="855"/>
      <c r="CE10" s="855"/>
      <c r="CF10" s="855"/>
      <c r="CG10" s="856"/>
      <c r="CH10" s="866">
        <v>-23</v>
      </c>
      <c r="CI10" s="867"/>
      <c r="CJ10" s="867"/>
      <c r="CK10" s="867"/>
      <c r="CL10" s="868"/>
      <c r="CM10" s="866">
        <v>1134</v>
      </c>
      <c r="CN10" s="867"/>
      <c r="CO10" s="867"/>
      <c r="CP10" s="867"/>
      <c r="CQ10" s="868"/>
      <c r="CR10" s="866">
        <v>100</v>
      </c>
      <c r="CS10" s="867"/>
      <c r="CT10" s="867"/>
      <c r="CU10" s="867"/>
      <c r="CV10" s="868"/>
      <c r="CW10" s="866">
        <v>319</v>
      </c>
      <c r="CX10" s="867"/>
      <c r="CY10" s="867"/>
      <c r="CZ10" s="867"/>
      <c r="DA10" s="868"/>
      <c r="DB10" s="866">
        <v>0</v>
      </c>
      <c r="DC10" s="867"/>
      <c r="DD10" s="867"/>
      <c r="DE10" s="867"/>
      <c r="DF10" s="868"/>
      <c r="DG10" s="866">
        <v>0</v>
      </c>
      <c r="DH10" s="867"/>
      <c r="DI10" s="867"/>
      <c r="DJ10" s="867"/>
      <c r="DK10" s="868"/>
      <c r="DL10" s="866">
        <v>0</v>
      </c>
      <c r="DM10" s="867"/>
      <c r="DN10" s="867"/>
      <c r="DO10" s="867"/>
      <c r="DP10" s="868"/>
      <c r="DQ10" s="866">
        <v>0</v>
      </c>
      <c r="DR10" s="867"/>
      <c r="DS10" s="867"/>
      <c r="DT10" s="867"/>
      <c r="DU10" s="868"/>
      <c r="DV10" s="869"/>
      <c r="DW10" s="870"/>
      <c r="DX10" s="870"/>
      <c r="DY10" s="870"/>
      <c r="DZ10" s="871"/>
      <c r="EA10" s="256"/>
    </row>
    <row r="11" spans="1:131" s="257" customFormat="1" ht="26.25" customHeight="1" x14ac:dyDescent="0.2">
      <c r="A11" s="263">
        <v>5</v>
      </c>
      <c r="B11" s="843" t="s">
        <v>387</v>
      </c>
      <c r="C11" s="844"/>
      <c r="D11" s="844"/>
      <c r="E11" s="844"/>
      <c r="F11" s="844"/>
      <c r="G11" s="844"/>
      <c r="H11" s="844"/>
      <c r="I11" s="844"/>
      <c r="J11" s="844"/>
      <c r="K11" s="844"/>
      <c r="L11" s="844"/>
      <c r="M11" s="844"/>
      <c r="N11" s="844"/>
      <c r="O11" s="844"/>
      <c r="P11" s="845"/>
      <c r="Q11" s="846">
        <v>46</v>
      </c>
      <c r="R11" s="847"/>
      <c r="S11" s="847"/>
      <c r="T11" s="847"/>
      <c r="U11" s="848"/>
      <c r="V11" s="849">
        <v>24</v>
      </c>
      <c r="W11" s="847"/>
      <c r="X11" s="847"/>
      <c r="Y11" s="847"/>
      <c r="Z11" s="848"/>
      <c r="AA11" s="849">
        <v>22</v>
      </c>
      <c r="AB11" s="847"/>
      <c r="AC11" s="847"/>
      <c r="AD11" s="847"/>
      <c r="AE11" s="850"/>
      <c r="AF11" s="851">
        <v>22</v>
      </c>
      <c r="AG11" s="847"/>
      <c r="AH11" s="847"/>
      <c r="AI11" s="847"/>
      <c r="AJ11" s="850"/>
      <c r="AK11" s="851">
        <v>10</v>
      </c>
      <c r="AL11" s="847"/>
      <c r="AM11" s="847"/>
      <c r="AN11" s="847"/>
      <c r="AO11" s="848"/>
      <c r="AP11" s="849" t="s">
        <v>639</v>
      </c>
      <c r="AQ11" s="847"/>
      <c r="AR11" s="847"/>
      <c r="AS11" s="847"/>
      <c r="AT11" s="848"/>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598</v>
      </c>
      <c r="BT11" s="855"/>
      <c r="BU11" s="855"/>
      <c r="BV11" s="855"/>
      <c r="BW11" s="855"/>
      <c r="BX11" s="855"/>
      <c r="BY11" s="855"/>
      <c r="BZ11" s="855"/>
      <c r="CA11" s="855"/>
      <c r="CB11" s="855"/>
      <c r="CC11" s="855"/>
      <c r="CD11" s="855"/>
      <c r="CE11" s="855"/>
      <c r="CF11" s="855"/>
      <c r="CG11" s="856"/>
      <c r="CH11" s="866">
        <v>-3</v>
      </c>
      <c r="CI11" s="867"/>
      <c r="CJ11" s="867"/>
      <c r="CK11" s="867"/>
      <c r="CL11" s="868"/>
      <c r="CM11" s="866">
        <v>3335</v>
      </c>
      <c r="CN11" s="867"/>
      <c r="CO11" s="867"/>
      <c r="CP11" s="867"/>
      <c r="CQ11" s="868"/>
      <c r="CR11" s="866">
        <v>0</v>
      </c>
      <c r="CS11" s="867"/>
      <c r="CT11" s="867"/>
      <c r="CU11" s="867"/>
      <c r="CV11" s="868"/>
      <c r="CW11" s="866">
        <v>290</v>
      </c>
      <c r="CX11" s="867"/>
      <c r="CY11" s="867"/>
      <c r="CZ11" s="867"/>
      <c r="DA11" s="868"/>
      <c r="DB11" s="866">
        <v>0</v>
      </c>
      <c r="DC11" s="867"/>
      <c r="DD11" s="867"/>
      <c r="DE11" s="867"/>
      <c r="DF11" s="868"/>
      <c r="DG11" s="866">
        <v>0</v>
      </c>
      <c r="DH11" s="867"/>
      <c r="DI11" s="867"/>
      <c r="DJ11" s="867"/>
      <c r="DK11" s="868"/>
      <c r="DL11" s="866">
        <v>0</v>
      </c>
      <c r="DM11" s="867"/>
      <c r="DN11" s="867"/>
      <c r="DO11" s="867"/>
      <c r="DP11" s="868"/>
      <c r="DQ11" s="866">
        <v>0</v>
      </c>
      <c r="DR11" s="867"/>
      <c r="DS11" s="867"/>
      <c r="DT11" s="867"/>
      <c r="DU11" s="868"/>
      <c r="DV11" s="869"/>
      <c r="DW11" s="870"/>
      <c r="DX11" s="870"/>
      <c r="DY11" s="870"/>
      <c r="DZ11" s="871"/>
      <c r="EA11" s="256"/>
    </row>
    <row r="12" spans="1:131" s="257" customFormat="1" ht="26.25" customHeight="1" x14ac:dyDescent="0.2">
      <c r="A12" s="263">
        <v>6</v>
      </c>
      <c r="B12" s="843" t="s">
        <v>388</v>
      </c>
      <c r="C12" s="844"/>
      <c r="D12" s="844"/>
      <c r="E12" s="844"/>
      <c r="F12" s="844"/>
      <c r="G12" s="844"/>
      <c r="H12" s="844"/>
      <c r="I12" s="844"/>
      <c r="J12" s="844"/>
      <c r="K12" s="844"/>
      <c r="L12" s="844"/>
      <c r="M12" s="844"/>
      <c r="N12" s="844"/>
      <c r="O12" s="844"/>
      <c r="P12" s="845"/>
      <c r="Q12" s="846">
        <v>14251</v>
      </c>
      <c r="R12" s="847"/>
      <c r="S12" s="847"/>
      <c r="T12" s="847"/>
      <c r="U12" s="848"/>
      <c r="V12" s="849">
        <v>12894</v>
      </c>
      <c r="W12" s="847"/>
      <c r="X12" s="847"/>
      <c r="Y12" s="847"/>
      <c r="Z12" s="848"/>
      <c r="AA12" s="849">
        <v>1357</v>
      </c>
      <c r="AB12" s="847"/>
      <c r="AC12" s="847"/>
      <c r="AD12" s="847"/>
      <c r="AE12" s="850"/>
      <c r="AF12" s="851">
        <v>1357</v>
      </c>
      <c r="AG12" s="847"/>
      <c r="AH12" s="847"/>
      <c r="AI12" s="847"/>
      <c r="AJ12" s="850"/>
      <c r="AK12" s="851">
        <v>400</v>
      </c>
      <c r="AL12" s="847"/>
      <c r="AM12" s="847"/>
      <c r="AN12" s="847"/>
      <c r="AO12" s="848"/>
      <c r="AP12" s="849">
        <v>5630</v>
      </c>
      <c r="AQ12" s="847"/>
      <c r="AR12" s="847"/>
      <c r="AS12" s="847"/>
      <c r="AT12" s="848"/>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599</v>
      </c>
      <c r="BT12" s="855"/>
      <c r="BU12" s="855"/>
      <c r="BV12" s="855"/>
      <c r="BW12" s="855"/>
      <c r="BX12" s="855"/>
      <c r="BY12" s="855"/>
      <c r="BZ12" s="855"/>
      <c r="CA12" s="855"/>
      <c r="CB12" s="855"/>
      <c r="CC12" s="855"/>
      <c r="CD12" s="855"/>
      <c r="CE12" s="855"/>
      <c r="CF12" s="855"/>
      <c r="CG12" s="856"/>
      <c r="CH12" s="866">
        <v>11</v>
      </c>
      <c r="CI12" s="867"/>
      <c r="CJ12" s="867"/>
      <c r="CK12" s="867"/>
      <c r="CL12" s="868"/>
      <c r="CM12" s="866">
        <v>1016</v>
      </c>
      <c r="CN12" s="867"/>
      <c r="CO12" s="867"/>
      <c r="CP12" s="867"/>
      <c r="CQ12" s="868"/>
      <c r="CR12" s="866">
        <v>350</v>
      </c>
      <c r="CS12" s="867"/>
      <c r="CT12" s="867"/>
      <c r="CU12" s="867"/>
      <c r="CV12" s="868"/>
      <c r="CW12" s="866">
        <v>1100</v>
      </c>
      <c r="CX12" s="867"/>
      <c r="CY12" s="867"/>
      <c r="CZ12" s="867"/>
      <c r="DA12" s="868"/>
      <c r="DB12" s="866">
        <v>0</v>
      </c>
      <c r="DC12" s="867"/>
      <c r="DD12" s="867"/>
      <c r="DE12" s="867"/>
      <c r="DF12" s="868"/>
      <c r="DG12" s="866">
        <v>0</v>
      </c>
      <c r="DH12" s="867"/>
      <c r="DI12" s="867"/>
      <c r="DJ12" s="867"/>
      <c r="DK12" s="868"/>
      <c r="DL12" s="866">
        <v>0</v>
      </c>
      <c r="DM12" s="867"/>
      <c r="DN12" s="867"/>
      <c r="DO12" s="867"/>
      <c r="DP12" s="868"/>
      <c r="DQ12" s="866">
        <v>0</v>
      </c>
      <c r="DR12" s="867"/>
      <c r="DS12" s="867"/>
      <c r="DT12" s="867"/>
      <c r="DU12" s="868"/>
      <c r="DV12" s="869"/>
      <c r="DW12" s="870"/>
      <c r="DX12" s="870"/>
      <c r="DY12" s="870"/>
      <c r="DZ12" s="871"/>
      <c r="EA12" s="256"/>
    </row>
    <row r="13" spans="1:131" s="257" customFormat="1" ht="26.25" customHeight="1" x14ac:dyDescent="0.2">
      <c r="A13" s="263">
        <v>7</v>
      </c>
      <c r="B13" s="843" t="s">
        <v>389</v>
      </c>
      <c r="C13" s="844"/>
      <c r="D13" s="844"/>
      <c r="E13" s="844"/>
      <c r="F13" s="844"/>
      <c r="G13" s="844"/>
      <c r="H13" s="844"/>
      <c r="I13" s="844"/>
      <c r="J13" s="844"/>
      <c r="K13" s="844"/>
      <c r="L13" s="844"/>
      <c r="M13" s="844"/>
      <c r="N13" s="844"/>
      <c r="O13" s="844"/>
      <c r="P13" s="845"/>
      <c r="Q13" s="846">
        <v>1181</v>
      </c>
      <c r="R13" s="847"/>
      <c r="S13" s="847"/>
      <c r="T13" s="847"/>
      <c r="U13" s="848"/>
      <c r="V13" s="849">
        <v>1097</v>
      </c>
      <c r="W13" s="847"/>
      <c r="X13" s="847"/>
      <c r="Y13" s="847"/>
      <c r="Z13" s="848"/>
      <c r="AA13" s="849">
        <v>83</v>
      </c>
      <c r="AB13" s="847"/>
      <c r="AC13" s="847"/>
      <c r="AD13" s="847"/>
      <c r="AE13" s="850"/>
      <c r="AF13" s="851">
        <v>0</v>
      </c>
      <c r="AG13" s="847"/>
      <c r="AH13" s="847"/>
      <c r="AI13" s="847"/>
      <c r="AJ13" s="850"/>
      <c r="AK13" s="851" t="s">
        <v>639</v>
      </c>
      <c r="AL13" s="847"/>
      <c r="AM13" s="847"/>
      <c r="AN13" s="847"/>
      <c r="AO13" s="848"/>
      <c r="AP13" s="849">
        <v>3400</v>
      </c>
      <c r="AQ13" s="847"/>
      <c r="AR13" s="847"/>
      <c r="AS13" s="847"/>
      <c r="AT13" s="848"/>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600</v>
      </c>
      <c r="BT13" s="855"/>
      <c r="BU13" s="855"/>
      <c r="BV13" s="855"/>
      <c r="BW13" s="855"/>
      <c r="BX13" s="855"/>
      <c r="BY13" s="855"/>
      <c r="BZ13" s="855"/>
      <c r="CA13" s="855"/>
      <c r="CB13" s="855"/>
      <c r="CC13" s="855"/>
      <c r="CD13" s="855"/>
      <c r="CE13" s="855"/>
      <c r="CF13" s="855"/>
      <c r="CG13" s="856"/>
      <c r="CH13" s="866">
        <v>-2224</v>
      </c>
      <c r="CI13" s="867"/>
      <c r="CJ13" s="867"/>
      <c r="CK13" s="867"/>
      <c r="CL13" s="868"/>
      <c r="CM13" s="866">
        <v>9664</v>
      </c>
      <c r="CN13" s="867"/>
      <c r="CO13" s="867"/>
      <c r="CP13" s="867"/>
      <c r="CQ13" s="868"/>
      <c r="CR13" s="866">
        <v>4100</v>
      </c>
      <c r="CS13" s="867"/>
      <c r="CT13" s="867"/>
      <c r="CU13" s="867"/>
      <c r="CV13" s="868"/>
      <c r="CW13" s="866">
        <v>8</v>
      </c>
      <c r="CX13" s="867"/>
      <c r="CY13" s="867"/>
      <c r="CZ13" s="867"/>
      <c r="DA13" s="868"/>
      <c r="DB13" s="866">
        <v>7700</v>
      </c>
      <c r="DC13" s="867"/>
      <c r="DD13" s="867"/>
      <c r="DE13" s="867"/>
      <c r="DF13" s="868"/>
      <c r="DG13" s="866">
        <v>0</v>
      </c>
      <c r="DH13" s="867"/>
      <c r="DI13" s="867"/>
      <c r="DJ13" s="867"/>
      <c r="DK13" s="868"/>
      <c r="DL13" s="866">
        <v>0</v>
      </c>
      <c r="DM13" s="867"/>
      <c r="DN13" s="867"/>
      <c r="DO13" s="867"/>
      <c r="DP13" s="868"/>
      <c r="DQ13" s="866">
        <v>0</v>
      </c>
      <c r="DR13" s="867"/>
      <c r="DS13" s="867"/>
      <c r="DT13" s="867"/>
      <c r="DU13" s="868"/>
      <c r="DV13" s="869"/>
      <c r="DW13" s="870"/>
      <c r="DX13" s="870"/>
      <c r="DY13" s="870"/>
      <c r="DZ13" s="871"/>
      <c r="EA13" s="256"/>
    </row>
    <row r="14" spans="1:131" s="257" customFormat="1" ht="26.25" customHeight="1" x14ac:dyDescent="0.2">
      <c r="A14" s="263">
        <v>8</v>
      </c>
      <c r="B14" s="843" t="s">
        <v>390</v>
      </c>
      <c r="C14" s="844"/>
      <c r="D14" s="844"/>
      <c r="E14" s="844"/>
      <c r="F14" s="844"/>
      <c r="G14" s="844"/>
      <c r="H14" s="844"/>
      <c r="I14" s="844"/>
      <c r="J14" s="844"/>
      <c r="K14" s="844"/>
      <c r="L14" s="844"/>
      <c r="M14" s="844"/>
      <c r="N14" s="844"/>
      <c r="O14" s="844"/>
      <c r="P14" s="845"/>
      <c r="Q14" s="846">
        <v>10958</v>
      </c>
      <c r="R14" s="847"/>
      <c r="S14" s="847"/>
      <c r="T14" s="847"/>
      <c r="U14" s="848"/>
      <c r="V14" s="849">
        <v>10828</v>
      </c>
      <c r="W14" s="847"/>
      <c r="X14" s="847"/>
      <c r="Y14" s="847"/>
      <c r="Z14" s="848"/>
      <c r="AA14" s="849">
        <v>130</v>
      </c>
      <c r="AB14" s="847"/>
      <c r="AC14" s="847"/>
      <c r="AD14" s="847"/>
      <c r="AE14" s="850"/>
      <c r="AF14" s="851" t="s">
        <v>639</v>
      </c>
      <c r="AG14" s="847"/>
      <c r="AH14" s="847"/>
      <c r="AI14" s="847"/>
      <c r="AJ14" s="850"/>
      <c r="AK14" s="851">
        <v>3231</v>
      </c>
      <c r="AL14" s="847"/>
      <c r="AM14" s="847"/>
      <c r="AN14" s="847"/>
      <c r="AO14" s="848"/>
      <c r="AP14" s="849">
        <v>42032</v>
      </c>
      <c r="AQ14" s="847"/>
      <c r="AR14" s="847"/>
      <c r="AS14" s="847"/>
      <c r="AT14" s="848"/>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601</v>
      </c>
      <c r="BT14" s="855"/>
      <c r="BU14" s="855"/>
      <c r="BV14" s="855"/>
      <c r="BW14" s="855"/>
      <c r="BX14" s="855"/>
      <c r="BY14" s="855"/>
      <c r="BZ14" s="855"/>
      <c r="CA14" s="855"/>
      <c r="CB14" s="855"/>
      <c r="CC14" s="855"/>
      <c r="CD14" s="855"/>
      <c r="CE14" s="855"/>
      <c r="CF14" s="855"/>
      <c r="CG14" s="856"/>
      <c r="CH14" s="866">
        <v>29</v>
      </c>
      <c r="CI14" s="867"/>
      <c r="CJ14" s="867"/>
      <c r="CK14" s="867"/>
      <c r="CL14" s="868"/>
      <c r="CM14" s="866">
        <v>1186</v>
      </c>
      <c r="CN14" s="867"/>
      <c r="CO14" s="867"/>
      <c r="CP14" s="867"/>
      <c r="CQ14" s="868"/>
      <c r="CR14" s="866">
        <v>500</v>
      </c>
      <c r="CS14" s="867"/>
      <c r="CT14" s="867"/>
      <c r="CU14" s="867"/>
      <c r="CV14" s="868"/>
      <c r="CW14" s="866">
        <v>99</v>
      </c>
      <c r="CX14" s="867"/>
      <c r="CY14" s="867"/>
      <c r="CZ14" s="867"/>
      <c r="DA14" s="868"/>
      <c r="DB14" s="866">
        <v>138</v>
      </c>
      <c r="DC14" s="867"/>
      <c r="DD14" s="867"/>
      <c r="DE14" s="867"/>
      <c r="DF14" s="868"/>
      <c r="DG14" s="866">
        <v>0</v>
      </c>
      <c r="DH14" s="867"/>
      <c r="DI14" s="867"/>
      <c r="DJ14" s="867"/>
      <c r="DK14" s="868"/>
      <c r="DL14" s="866">
        <v>0</v>
      </c>
      <c r="DM14" s="867"/>
      <c r="DN14" s="867"/>
      <c r="DO14" s="867"/>
      <c r="DP14" s="868"/>
      <c r="DQ14" s="866">
        <v>0</v>
      </c>
      <c r="DR14" s="867"/>
      <c r="DS14" s="867"/>
      <c r="DT14" s="867"/>
      <c r="DU14" s="868"/>
      <c r="DV14" s="869"/>
      <c r="DW14" s="870"/>
      <c r="DX14" s="870"/>
      <c r="DY14" s="870"/>
      <c r="DZ14" s="871"/>
      <c r="EA14" s="256"/>
    </row>
    <row r="15" spans="1:131" s="257" customFormat="1" ht="26.25" customHeight="1" x14ac:dyDescent="0.2">
      <c r="A15" s="263">
        <v>9</v>
      </c>
      <c r="B15" s="843" t="s">
        <v>391</v>
      </c>
      <c r="C15" s="844"/>
      <c r="D15" s="844"/>
      <c r="E15" s="844"/>
      <c r="F15" s="844"/>
      <c r="G15" s="844"/>
      <c r="H15" s="844"/>
      <c r="I15" s="844"/>
      <c r="J15" s="844"/>
      <c r="K15" s="844"/>
      <c r="L15" s="844"/>
      <c r="M15" s="844"/>
      <c r="N15" s="844"/>
      <c r="O15" s="844"/>
      <c r="P15" s="845"/>
      <c r="Q15" s="846">
        <v>15592</v>
      </c>
      <c r="R15" s="847"/>
      <c r="S15" s="847"/>
      <c r="T15" s="847"/>
      <c r="U15" s="848"/>
      <c r="V15" s="849">
        <v>12845</v>
      </c>
      <c r="W15" s="847"/>
      <c r="X15" s="847"/>
      <c r="Y15" s="847"/>
      <c r="Z15" s="848"/>
      <c r="AA15" s="849">
        <v>2748</v>
      </c>
      <c r="AB15" s="847"/>
      <c r="AC15" s="847"/>
      <c r="AD15" s="847"/>
      <c r="AE15" s="850"/>
      <c r="AF15" s="851" t="s">
        <v>639</v>
      </c>
      <c r="AG15" s="847"/>
      <c r="AH15" s="847"/>
      <c r="AI15" s="847"/>
      <c r="AJ15" s="850"/>
      <c r="AK15" s="851">
        <v>3700</v>
      </c>
      <c r="AL15" s="847"/>
      <c r="AM15" s="847"/>
      <c r="AN15" s="847"/>
      <c r="AO15" s="848"/>
      <c r="AP15" s="849">
        <v>37022</v>
      </c>
      <c r="AQ15" s="847"/>
      <c r="AR15" s="847"/>
      <c r="AS15" s="847"/>
      <c r="AT15" s="848"/>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602</v>
      </c>
      <c r="BT15" s="855"/>
      <c r="BU15" s="855"/>
      <c r="BV15" s="855"/>
      <c r="BW15" s="855"/>
      <c r="BX15" s="855"/>
      <c r="BY15" s="855"/>
      <c r="BZ15" s="855"/>
      <c r="CA15" s="855"/>
      <c r="CB15" s="855"/>
      <c r="CC15" s="855"/>
      <c r="CD15" s="855"/>
      <c r="CE15" s="855"/>
      <c r="CF15" s="855"/>
      <c r="CG15" s="856"/>
      <c r="CH15" s="866">
        <v>-35</v>
      </c>
      <c r="CI15" s="867"/>
      <c r="CJ15" s="867"/>
      <c r="CK15" s="867"/>
      <c r="CL15" s="868"/>
      <c r="CM15" s="866">
        <v>14989</v>
      </c>
      <c r="CN15" s="867"/>
      <c r="CO15" s="867"/>
      <c r="CP15" s="867"/>
      <c r="CQ15" s="868"/>
      <c r="CR15" s="866">
        <v>100</v>
      </c>
      <c r="CS15" s="867"/>
      <c r="CT15" s="867"/>
      <c r="CU15" s="867"/>
      <c r="CV15" s="868"/>
      <c r="CW15" s="866">
        <v>416</v>
      </c>
      <c r="CX15" s="867"/>
      <c r="CY15" s="867"/>
      <c r="CZ15" s="867"/>
      <c r="DA15" s="868"/>
      <c r="DB15" s="866">
        <v>0</v>
      </c>
      <c r="DC15" s="867"/>
      <c r="DD15" s="867"/>
      <c r="DE15" s="867"/>
      <c r="DF15" s="868"/>
      <c r="DG15" s="866">
        <v>0</v>
      </c>
      <c r="DH15" s="867"/>
      <c r="DI15" s="867"/>
      <c r="DJ15" s="867"/>
      <c r="DK15" s="868"/>
      <c r="DL15" s="866">
        <v>0</v>
      </c>
      <c r="DM15" s="867"/>
      <c r="DN15" s="867"/>
      <c r="DO15" s="867"/>
      <c r="DP15" s="868"/>
      <c r="DQ15" s="866">
        <v>0</v>
      </c>
      <c r="DR15" s="867"/>
      <c r="DS15" s="867"/>
      <c r="DT15" s="867"/>
      <c r="DU15" s="868"/>
      <c r="DV15" s="869"/>
      <c r="DW15" s="870"/>
      <c r="DX15" s="870"/>
      <c r="DY15" s="870"/>
      <c r="DZ15" s="871"/>
      <c r="EA15" s="256"/>
    </row>
    <row r="16" spans="1:131" s="257" customFormat="1" ht="26.25" customHeight="1" x14ac:dyDescent="0.2">
      <c r="A16" s="263">
        <v>10</v>
      </c>
      <c r="B16" s="843"/>
      <c r="C16" s="844"/>
      <c r="D16" s="844"/>
      <c r="E16" s="844"/>
      <c r="F16" s="844"/>
      <c r="G16" s="844"/>
      <c r="H16" s="844"/>
      <c r="I16" s="844"/>
      <c r="J16" s="844"/>
      <c r="K16" s="844"/>
      <c r="L16" s="844"/>
      <c r="M16" s="844"/>
      <c r="N16" s="844"/>
      <c r="O16" s="844"/>
      <c r="P16" s="845"/>
      <c r="Q16" s="875"/>
      <c r="R16" s="876"/>
      <c r="S16" s="876"/>
      <c r="T16" s="876"/>
      <c r="U16" s="876"/>
      <c r="V16" s="876"/>
      <c r="W16" s="876"/>
      <c r="X16" s="876"/>
      <c r="Y16" s="876"/>
      <c r="Z16" s="876"/>
      <c r="AA16" s="876"/>
      <c r="AB16" s="876"/>
      <c r="AC16" s="876"/>
      <c r="AD16" s="876"/>
      <c r="AE16" s="849"/>
      <c r="AF16" s="851"/>
      <c r="AG16" s="847"/>
      <c r="AH16" s="847"/>
      <c r="AI16" s="847"/>
      <c r="AJ16" s="850"/>
      <c r="AK16" s="877"/>
      <c r="AL16" s="878"/>
      <c r="AM16" s="878"/>
      <c r="AN16" s="878"/>
      <c r="AO16" s="878"/>
      <c r="AP16" s="878"/>
      <c r="AQ16" s="878"/>
      <c r="AR16" s="878"/>
      <c r="AS16" s="878"/>
      <c r="AT16" s="878"/>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603</v>
      </c>
      <c r="BT16" s="855"/>
      <c r="BU16" s="855"/>
      <c r="BV16" s="855"/>
      <c r="BW16" s="855"/>
      <c r="BX16" s="855"/>
      <c r="BY16" s="855"/>
      <c r="BZ16" s="855"/>
      <c r="CA16" s="855"/>
      <c r="CB16" s="855"/>
      <c r="CC16" s="855"/>
      <c r="CD16" s="855"/>
      <c r="CE16" s="855"/>
      <c r="CF16" s="855"/>
      <c r="CG16" s="856"/>
      <c r="CH16" s="866">
        <v>17</v>
      </c>
      <c r="CI16" s="867"/>
      <c r="CJ16" s="867"/>
      <c r="CK16" s="867"/>
      <c r="CL16" s="868"/>
      <c r="CM16" s="866">
        <v>71</v>
      </c>
      <c r="CN16" s="867"/>
      <c r="CO16" s="867"/>
      <c r="CP16" s="867"/>
      <c r="CQ16" s="868"/>
      <c r="CR16" s="866">
        <v>5</v>
      </c>
      <c r="CS16" s="867"/>
      <c r="CT16" s="867"/>
      <c r="CU16" s="867"/>
      <c r="CV16" s="868"/>
      <c r="CW16" s="866">
        <v>15</v>
      </c>
      <c r="CX16" s="867"/>
      <c r="CY16" s="867"/>
      <c r="CZ16" s="867"/>
      <c r="DA16" s="868"/>
      <c r="DB16" s="866">
        <v>0</v>
      </c>
      <c r="DC16" s="867"/>
      <c r="DD16" s="867"/>
      <c r="DE16" s="867"/>
      <c r="DF16" s="868"/>
      <c r="DG16" s="866">
        <v>0</v>
      </c>
      <c r="DH16" s="867"/>
      <c r="DI16" s="867"/>
      <c r="DJ16" s="867"/>
      <c r="DK16" s="868"/>
      <c r="DL16" s="866">
        <v>0</v>
      </c>
      <c r="DM16" s="867"/>
      <c r="DN16" s="867"/>
      <c r="DO16" s="867"/>
      <c r="DP16" s="868"/>
      <c r="DQ16" s="866">
        <v>0</v>
      </c>
      <c r="DR16" s="867"/>
      <c r="DS16" s="867"/>
      <c r="DT16" s="867"/>
      <c r="DU16" s="868"/>
      <c r="DV16" s="869"/>
      <c r="DW16" s="870"/>
      <c r="DX16" s="870"/>
      <c r="DY16" s="870"/>
      <c r="DZ16" s="871"/>
      <c r="EA16" s="256"/>
    </row>
    <row r="17" spans="1:131" s="257" customFormat="1" ht="26.25" customHeight="1" x14ac:dyDescent="0.2">
      <c r="A17" s="263">
        <v>11</v>
      </c>
      <c r="B17" s="843"/>
      <c r="C17" s="844"/>
      <c r="D17" s="844"/>
      <c r="E17" s="844"/>
      <c r="F17" s="844"/>
      <c r="G17" s="844"/>
      <c r="H17" s="844"/>
      <c r="I17" s="844"/>
      <c r="J17" s="844"/>
      <c r="K17" s="844"/>
      <c r="L17" s="844"/>
      <c r="M17" s="844"/>
      <c r="N17" s="844"/>
      <c r="O17" s="844"/>
      <c r="P17" s="845"/>
      <c r="Q17" s="875"/>
      <c r="R17" s="876"/>
      <c r="S17" s="876"/>
      <c r="T17" s="876"/>
      <c r="U17" s="876"/>
      <c r="V17" s="876"/>
      <c r="W17" s="876"/>
      <c r="X17" s="876"/>
      <c r="Y17" s="876"/>
      <c r="Z17" s="876"/>
      <c r="AA17" s="876"/>
      <c r="AB17" s="876"/>
      <c r="AC17" s="876"/>
      <c r="AD17" s="876"/>
      <c r="AE17" s="849"/>
      <c r="AF17" s="851"/>
      <c r="AG17" s="847"/>
      <c r="AH17" s="847"/>
      <c r="AI17" s="847"/>
      <c r="AJ17" s="850"/>
      <c r="AK17" s="877"/>
      <c r="AL17" s="878"/>
      <c r="AM17" s="878"/>
      <c r="AN17" s="878"/>
      <c r="AO17" s="878"/>
      <c r="AP17" s="878"/>
      <c r="AQ17" s="878"/>
      <c r="AR17" s="878"/>
      <c r="AS17" s="878"/>
      <c r="AT17" s="878"/>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604</v>
      </c>
      <c r="BT17" s="855"/>
      <c r="BU17" s="855"/>
      <c r="BV17" s="855"/>
      <c r="BW17" s="855"/>
      <c r="BX17" s="855"/>
      <c r="BY17" s="855"/>
      <c r="BZ17" s="855"/>
      <c r="CA17" s="855"/>
      <c r="CB17" s="855"/>
      <c r="CC17" s="855"/>
      <c r="CD17" s="855"/>
      <c r="CE17" s="855"/>
      <c r="CF17" s="855"/>
      <c r="CG17" s="856"/>
      <c r="CH17" s="866">
        <v>11</v>
      </c>
      <c r="CI17" s="867"/>
      <c r="CJ17" s="867"/>
      <c r="CK17" s="867"/>
      <c r="CL17" s="868"/>
      <c r="CM17" s="866">
        <v>523</v>
      </c>
      <c r="CN17" s="867"/>
      <c r="CO17" s="867"/>
      <c r="CP17" s="867"/>
      <c r="CQ17" s="868"/>
      <c r="CR17" s="866">
        <v>10</v>
      </c>
      <c r="CS17" s="867"/>
      <c r="CT17" s="867"/>
      <c r="CU17" s="867"/>
      <c r="CV17" s="868"/>
      <c r="CW17" s="866">
        <v>64</v>
      </c>
      <c r="CX17" s="867"/>
      <c r="CY17" s="867"/>
      <c r="CZ17" s="867"/>
      <c r="DA17" s="868"/>
      <c r="DB17" s="866">
        <v>0</v>
      </c>
      <c r="DC17" s="867"/>
      <c r="DD17" s="867"/>
      <c r="DE17" s="867"/>
      <c r="DF17" s="868"/>
      <c r="DG17" s="866">
        <v>0</v>
      </c>
      <c r="DH17" s="867"/>
      <c r="DI17" s="867"/>
      <c r="DJ17" s="867"/>
      <c r="DK17" s="868"/>
      <c r="DL17" s="866">
        <v>0</v>
      </c>
      <c r="DM17" s="867"/>
      <c r="DN17" s="867"/>
      <c r="DO17" s="867"/>
      <c r="DP17" s="868"/>
      <c r="DQ17" s="866">
        <v>0</v>
      </c>
      <c r="DR17" s="867"/>
      <c r="DS17" s="867"/>
      <c r="DT17" s="867"/>
      <c r="DU17" s="868"/>
      <c r="DV17" s="869"/>
      <c r="DW17" s="870"/>
      <c r="DX17" s="870"/>
      <c r="DY17" s="870"/>
      <c r="DZ17" s="871"/>
      <c r="EA17" s="256"/>
    </row>
    <row r="18" spans="1:131" s="257" customFormat="1" ht="26.25" customHeight="1" x14ac:dyDescent="0.2">
      <c r="A18" s="263">
        <v>12</v>
      </c>
      <c r="B18" s="843"/>
      <c r="C18" s="844"/>
      <c r="D18" s="844"/>
      <c r="E18" s="844"/>
      <c r="F18" s="844"/>
      <c r="G18" s="844"/>
      <c r="H18" s="844"/>
      <c r="I18" s="844"/>
      <c r="J18" s="844"/>
      <c r="K18" s="844"/>
      <c r="L18" s="844"/>
      <c r="M18" s="844"/>
      <c r="N18" s="844"/>
      <c r="O18" s="844"/>
      <c r="P18" s="845"/>
      <c r="Q18" s="875"/>
      <c r="R18" s="876"/>
      <c r="S18" s="876"/>
      <c r="T18" s="876"/>
      <c r="U18" s="876"/>
      <c r="V18" s="876"/>
      <c r="W18" s="876"/>
      <c r="X18" s="876"/>
      <c r="Y18" s="876"/>
      <c r="Z18" s="876"/>
      <c r="AA18" s="876"/>
      <c r="AB18" s="876"/>
      <c r="AC18" s="876"/>
      <c r="AD18" s="876"/>
      <c r="AE18" s="849"/>
      <c r="AF18" s="851"/>
      <c r="AG18" s="847"/>
      <c r="AH18" s="847"/>
      <c r="AI18" s="847"/>
      <c r="AJ18" s="850"/>
      <c r="AK18" s="877"/>
      <c r="AL18" s="878"/>
      <c r="AM18" s="878"/>
      <c r="AN18" s="878"/>
      <c r="AO18" s="878"/>
      <c r="AP18" s="878"/>
      <c r="AQ18" s="878"/>
      <c r="AR18" s="878"/>
      <c r="AS18" s="878"/>
      <c r="AT18" s="878"/>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605</v>
      </c>
      <c r="BT18" s="855"/>
      <c r="BU18" s="855"/>
      <c r="BV18" s="855"/>
      <c r="BW18" s="855"/>
      <c r="BX18" s="855"/>
      <c r="BY18" s="855"/>
      <c r="BZ18" s="855"/>
      <c r="CA18" s="855"/>
      <c r="CB18" s="855"/>
      <c r="CC18" s="855"/>
      <c r="CD18" s="855"/>
      <c r="CE18" s="855"/>
      <c r="CF18" s="855"/>
      <c r="CG18" s="856"/>
      <c r="CH18" s="866">
        <v>2145</v>
      </c>
      <c r="CI18" s="867"/>
      <c r="CJ18" s="867"/>
      <c r="CK18" s="867"/>
      <c r="CL18" s="868"/>
      <c r="CM18" s="866">
        <v>33162</v>
      </c>
      <c r="CN18" s="867"/>
      <c r="CO18" s="867"/>
      <c r="CP18" s="867"/>
      <c r="CQ18" s="868"/>
      <c r="CR18" s="866">
        <v>7628</v>
      </c>
      <c r="CS18" s="867"/>
      <c r="CT18" s="867"/>
      <c r="CU18" s="867"/>
      <c r="CV18" s="868"/>
      <c r="CW18" s="866">
        <v>8380</v>
      </c>
      <c r="CX18" s="867"/>
      <c r="CY18" s="867"/>
      <c r="CZ18" s="867"/>
      <c r="DA18" s="868"/>
      <c r="DB18" s="866">
        <v>0</v>
      </c>
      <c r="DC18" s="867"/>
      <c r="DD18" s="867"/>
      <c r="DE18" s="867"/>
      <c r="DF18" s="868"/>
      <c r="DG18" s="866">
        <v>0</v>
      </c>
      <c r="DH18" s="867"/>
      <c r="DI18" s="867"/>
      <c r="DJ18" s="867"/>
      <c r="DK18" s="868"/>
      <c r="DL18" s="866">
        <v>0</v>
      </c>
      <c r="DM18" s="867"/>
      <c r="DN18" s="867"/>
      <c r="DO18" s="867"/>
      <c r="DP18" s="868"/>
      <c r="DQ18" s="866">
        <v>0</v>
      </c>
      <c r="DR18" s="867"/>
      <c r="DS18" s="867"/>
      <c r="DT18" s="867"/>
      <c r="DU18" s="868"/>
      <c r="DV18" s="869"/>
      <c r="DW18" s="870"/>
      <c r="DX18" s="870"/>
      <c r="DY18" s="870"/>
      <c r="DZ18" s="871"/>
      <c r="EA18" s="256"/>
    </row>
    <row r="19" spans="1:131" s="257" customFormat="1" ht="26.25" customHeight="1" x14ac:dyDescent="0.2">
      <c r="A19" s="263">
        <v>13</v>
      </c>
      <c r="B19" s="843"/>
      <c r="C19" s="844"/>
      <c r="D19" s="844"/>
      <c r="E19" s="844"/>
      <c r="F19" s="844"/>
      <c r="G19" s="844"/>
      <c r="H19" s="844"/>
      <c r="I19" s="844"/>
      <c r="J19" s="844"/>
      <c r="K19" s="844"/>
      <c r="L19" s="844"/>
      <c r="M19" s="844"/>
      <c r="N19" s="844"/>
      <c r="O19" s="844"/>
      <c r="P19" s="845"/>
      <c r="Q19" s="875"/>
      <c r="R19" s="876"/>
      <c r="S19" s="876"/>
      <c r="T19" s="876"/>
      <c r="U19" s="876"/>
      <c r="V19" s="876"/>
      <c r="W19" s="876"/>
      <c r="X19" s="876"/>
      <c r="Y19" s="876"/>
      <c r="Z19" s="876"/>
      <c r="AA19" s="876"/>
      <c r="AB19" s="876"/>
      <c r="AC19" s="876"/>
      <c r="AD19" s="876"/>
      <c r="AE19" s="849"/>
      <c r="AF19" s="851"/>
      <c r="AG19" s="847"/>
      <c r="AH19" s="847"/>
      <c r="AI19" s="847"/>
      <c r="AJ19" s="850"/>
      <c r="AK19" s="877"/>
      <c r="AL19" s="878"/>
      <c r="AM19" s="878"/>
      <c r="AN19" s="878"/>
      <c r="AO19" s="878"/>
      <c r="AP19" s="878"/>
      <c r="AQ19" s="878"/>
      <c r="AR19" s="878"/>
      <c r="AS19" s="878"/>
      <c r="AT19" s="878"/>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606</v>
      </c>
      <c r="BT19" s="855"/>
      <c r="BU19" s="855"/>
      <c r="BV19" s="855"/>
      <c r="BW19" s="855"/>
      <c r="BX19" s="855"/>
      <c r="BY19" s="855"/>
      <c r="BZ19" s="855"/>
      <c r="CA19" s="855"/>
      <c r="CB19" s="855"/>
      <c r="CC19" s="855"/>
      <c r="CD19" s="855"/>
      <c r="CE19" s="855"/>
      <c r="CF19" s="855"/>
      <c r="CG19" s="856"/>
      <c r="CH19" s="866">
        <v>50</v>
      </c>
      <c r="CI19" s="867"/>
      <c r="CJ19" s="867"/>
      <c r="CK19" s="867"/>
      <c r="CL19" s="868"/>
      <c r="CM19" s="866">
        <v>1116</v>
      </c>
      <c r="CN19" s="867"/>
      <c r="CO19" s="867"/>
      <c r="CP19" s="867"/>
      <c r="CQ19" s="868"/>
      <c r="CR19" s="866">
        <v>25</v>
      </c>
      <c r="CS19" s="867"/>
      <c r="CT19" s="867"/>
      <c r="CU19" s="867"/>
      <c r="CV19" s="868"/>
      <c r="CW19" s="866">
        <v>0</v>
      </c>
      <c r="CX19" s="867"/>
      <c r="CY19" s="867"/>
      <c r="CZ19" s="867"/>
      <c r="DA19" s="868"/>
      <c r="DB19" s="866">
        <v>0</v>
      </c>
      <c r="DC19" s="867"/>
      <c r="DD19" s="867"/>
      <c r="DE19" s="867"/>
      <c r="DF19" s="868"/>
      <c r="DG19" s="866">
        <v>0</v>
      </c>
      <c r="DH19" s="867"/>
      <c r="DI19" s="867"/>
      <c r="DJ19" s="867"/>
      <c r="DK19" s="868"/>
      <c r="DL19" s="866">
        <v>0</v>
      </c>
      <c r="DM19" s="867"/>
      <c r="DN19" s="867"/>
      <c r="DO19" s="867"/>
      <c r="DP19" s="868"/>
      <c r="DQ19" s="866">
        <v>0</v>
      </c>
      <c r="DR19" s="867"/>
      <c r="DS19" s="867"/>
      <c r="DT19" s="867"/>
      <c r="DU19" s="868"/>
      <c r="DV19" s="869"/>
      <c r="DW19" s="870"/>
      <c r="DX19" s="870"/>
      <c r="DY19" s="870"/>
      <c r="DZ19" s="871"/>
      <c r="EA19" s="256"/>
    </row>
    <row r="20" spans="1:131" s="257" customFormat="1" ht="26.25" customHeight="1" x14ac:dyDescent="0.2">
      <c r="A20" s="263">
        <v>14</v>
      </c>
      <c r="B20" s="843"/>
      <c r="C20" s="844"/>
      <c r="D20" s="844"/>
      <c r="E20" s="844"/>
      <c r="F20" s="844"/>
      <c r="G20" s="844"/>
      <c r="H20" s="844"/>
      <c r="I20" s="844"/>
      <c r="J20" s="844"/>
      <c r="K20" s="844"/>
      <c r="L20" s="844"/>
      <c r="M20" s="844"/>
      <c r="N20" s="844"/>
      <c r="O20" s="844"/>
      <c r="P20" s="845"/>
      <c r="Q20" s="875"/>
      <c r="R20" s="876"/>
      <c r="S20" s="876"/>
      <c r="T20" s="876"/>
      <c r="U20" s="876"/>
      <c r="V20" s="876"/>
      <c r="W20" s="876"/>
      <c r="X20" s="876"/>
      <c r="Y20" s="876"/>
      <c r="Z20" s="876"/>
      <c r="AA20" s="876"/>
      <c r="AB20" s="876"/>
      <c r="AC20" s="876"/>
      <c r="AD20" s="876"/>
      <c r="AE20" s="849"/>
      <c r="AF20" s="851"/>
      <c r="AG20" s="847"/>
      <c r="AH20" s="847"/>
      <c r="AI20" s="847"/>
      <c r="AJ20" s="850"/>
      <c r="AK20" s="877"/>
      <c r="AL20" s="878"/>
      <c r="AM20" s="878"/>
      <c r="AN20" s="878"/>
      <c r="AO20" s="878"/>
      <c r="AP20" s="878"/>
      <c r="AQ20" s="878"/>
      <c r="AR20" s="878"/>
      <c r="AS20" s="878"/>
      <c r="AT20" s="878"/>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607</v>
      </c>
      <c r="BT20" s="855"/>
      <c r="BU20" s="855"/>
      <c r="BV20" s="855"/>
      <c r="BW20" s="855"/>
      <c r="BX20" s="855"/>
      <c r="BY20" s="855"/>
      <c r="BZ20" s="855"/>
      <c r="CA20" s="855"/>
      <c r="CB20" s="855"/>
      <c r="CC20" s="855"/>
      <c r="CD20" s="855"/>
      <c r="CE20" s="855"/>
      <c r="CF20" s="855"/>
      <c r="CG20" s="856"/>
      <c r="CH20" s="866">
        <v>28</v>
      </c>
      <c r="CI20" s="867"/>
      <c r="CJ20" s="867"/>
      <c r="CK20" s="867"/>
      <c r="CL20" s="868"/>
      <c r="CM20" s="866">
        <v>169</v>
      </c>
      <c r="CN20" s="867"/>
      <c r="CO20" s="867"/>
      <c r="CP20" s="867"/>
      <c r="CQ20" s="868"/>
      <c r="CR20" s="866">
        <v>50</v>
      </c>
      <c r="CS20" s="867"/>
      <c r="CT20" s="867"/>
      <c r="CU20" s="867"/>
      <c r="CV20" s="868"/>
      <c r="CW20" s="866">
        <v>227</v>
      </c>
      <c r="CX20" s="867"/>
      <c r="CY20" s="867"/>
      <c r="CZ20" s="867"/>
      <c r="DA20" s="868"/>
      <c r="DB20" s="866">
        <v>0</v>
      </c>
      <c r="DC20" s="867"/>
      <c r="DD20" s="867"/>
      <c r="DE20" s="867"/>
      <c r="DF20" s="868"/>
      <c r="DG20" s="866">
        <v>0</v>
      </c>
      <c r="DH20" s="867"/>
      <c r="DI20" s="867"/>
      <c r="DJ20" s="867"/>
      <c r="DK20" s="868"/>
      <c r="DL20" s="866">
        <v>0</v>
      </c>
      <c r="DM20" s="867"/>
      <c r="DN20" s="867"/>
      <c r="DO20" s="867"/>
      <c r="DP20" s="868"/>
      <c r="DQ20" s="866">
        <v>0</v>
      </c>
      <c r="DR20" s="867"/>
      <c r="DS20" s="867"/>
      <c r="DT20" s="867"/>
      <c r="DU20" s="868"/>
      <c r="DV20" s="869"/>
      <c r="DW20" s="870"/>
      <c r="DX20" s="870"/>
      <c r="DY20" s="870"/>
      <c r="DZ20" s="871"/>
      <c r="EA20" s="256"/>
    </row>
    <row r="21" spans="1:131" s="257" customFormat="1" ht="26.25" customHeight="1" thickBot="1" x14ac:dyDescent="0.25">
      <c r="A21" s="263">
        <v>15</v>
      </c>
      <c r="B21" s="843"/>
      <c r="C21" s="844"/>
      <c r="D21" s="844"/>
      <c r="E21" s="844"/>
      <c r="F21" s="844"/>
      <c r="G21" s="844"/>
      <c r="H21" s="844"/>
      <c r="I21" s="844"/>
      <c r="J21" s="844"/>
      <c r="K21" s="844"/>
      <c r="L21" s="844"/>
      <c r="M21" s="844"/>
      <c r="N21" s="844"/>
      <c r="O21" s="844"/>
      <c r="P21" s="845"/>
      <c r="Q21" s="875"/>
      <c r="R21" s="876"/>
      <c r="S21" s="876"/>
      <c r="T21" s="876"/>
      <c r="U21" s="876"/>
      <c r="V21" s="876"/>
      <c r="W21" s="876"/>
      <c r="X21" s="876"/>
      <c r="Y21" s="876"/>
      <c r="Z21" s="876"/>
      <c r="AA21" s="876"/>
      <c r="AB21" s="876"/>
      <c r="AC21" s="876"/>
      <c r="AD21" s="876"/>
      <c r="AE21" s="849"/>
      <c r="AF21" s="851"/>
      <c r="AG21" s="847"/>
      <c r="AH21" s="847"/>
      <c r="AI21" s="847"/>
      <c r="AJ21" s="850"/>
      <c r="AK21" s="877"/>
      <c r="AL21" s="878"/>
      <c r="AM21" s="878"/>
      <c r="AN21" s="878"/>
      <c r="AO21" s="878"/>
      <c r="AP21" s="878"/>
      <c r="AQ21" s="878"/>
      <c r="AR21" s="878"/>
      <c r="AS21" s="878"/>
      <c r="AT21" s="878"/>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608</v>
      </c>
      <c r="BT21" s="855"/>
      <c r="BU21" s="855"/>
      <c r="BV21" s="855"/>
      <c r="BW21" s="855"/>
      <c r="BX21" s="855"/>
      <c r="BY21" s="855"/>
      <c r="BZ21" s="855"/>
      <c r="CA21" s="855"/>
      <c r="CB21" s="855"/>
      <c r="CC21" s="855"/>
      <c r="CD21" s="855"/>
      <c r="CE21" s="855"/>
      <c r="CF21" s="855"/>
      <c r="CG21" s="856"/>
      <c r="CH21" s="866">
        <v>-17</v>
      </c>
      <c r="CI21" s="867"/>
      <c r="CJ21" s="867"/>
      <c r="CK21" s="867"/>
      <c r="CL21" s="868"/>
      <c r="CM21" s="866">
        <v>6</v>
      </c>
      <c r="CN21" s="867"/>
      <c r="CO21" s="867"/>
      <c r="CP21" s="867"/>
      <c r="CQ21" s="868"/>
      <c r="CR21" s="866">
        <v>5</v>
      </c>
      <c r="CS21" s="867"/>
      <c r="CT21" s="867"/>
      <c r="CU21" s="867"/>
      <c r="CV21" s="868"/>
      <c r="CW21" s="866">
        <v>582</v>
      </c>
      <c r="CX21" s="867"/>
      <c r="CY21" s="867"/>
      <c r="CZ21" s="867"/>
      <c r="DA21" s="868"/>
      <c r="DB21" s="866">
        <v>0</v>
      </c>
      <c r="DC21" s="867"/>
      <c r="DD21" s="867"/>
      <c r="DE21" s="867"/>
      <c r="DF21" s="868"/>
      <c r="DG21" s="866">
        <v>0</v>
      </c>
      <c r="DH21" s="867"/>
      <c r="DI21" s="867"/>
      <c r="DJ21" s="867"/>
      <c r="DK21" s="868"/>
      <c r="DL21" s="866">
        <v>0</v>
      </c>
      <c r="DM21" s="867"/>
      <c r="DN21" s="867"/>
      <c r="DO21" s="867"/>
      <c r="DP21" s="868"/>
      <c r="DQ21" s="866">
        <v>0</v>
      </c>
      <c r="DR21" s="867"/>
      <c r="DS21" s="867"/>
      <c r="DT21" s="867"/>
      <c r="DU21" s="868"/>
      <c r="DV21" s="869"/>
      <c r="DW21" s="870"/>
      <c r="DX21" s="870"/>
      <c r="DY21" s="870"/>
      <c r="DZ21" s="871"/>
      <c r="EA21" s="256"/>
    </row>
    <row r="22" spans="1:131" s="257" customFormat="1" ht="26.25" customHeight="1" x14ac:dyDescent="0.2">
      <c r="A22" s="263">
        <v>16</v>
      </c>
      <c r="B22" s="843"/>
      <c r="C22" s="844"/>
      <c r="D22" s="844"/>
      <c r="E22" s="844"/>
      <c r="F22" s="844"/>
      <c r="G22" s="844"/>
      <c r="H22" s="844"/>
      <c r="I22" s="844"/>
      <c r="J22" s="844"/>
      <c r="K22" s="844"/>
      <c r="L22" s="844"/>
      <c r="M22" s="844"/>
      <c r="N22" s="844"/>
      <c r="O22" s="844"/>
      <c r="P22" s="845"/>
      <c r="Q22" s="879"/>
      <c r="R22" s="880"/>
      <c r="S22" s="880"/>
      <c r="T22" s="880"/>
      <c r="U22" s="880"/>
      <c r="V22" s="880"/>
      <c r="W22" s="880"/>
      <c r="X22" s="880"/>
      <c r="Y22" s="880"/>
      <c r="Z22" s="880"/>
      <c r="AA22" s="880"/>
      <c r="AB22" s="880"/>
      <c r="AC22" s="880"/>
      <c r="AD22" s="880"/>
      <c r="AE22" s="881"/>
      <c r="AF22" s="851"/>
      <c r="AG22" s="847"/>
      <c r="AH22" s="847"/>
      <c r="AI22" s="847"/>
      <c r="AJ22" s="850"/>
      <c r="AK22" s="894"/>
      <c r="AL22" s="895"/>
      <c r="AM22" s="895"/>
      <c r="AN22" s="895"/>
      <c r="AO22" s="895"/>
      <c r="AP22" s="895"/>
      <c r="AQ22" s="895"/>
      <c r="AR22" s="895"/>
      <c r="AS22" s="895"/>
      <c r="AT22" s="895"/>
      <c r="AU22" s="896"/>
      <c r="AV22" s="896"/>
      <c r="AW22" s="896"/>
      <c r="AX22" s="896"/>
      <c r="AY22" s="897"/>
      <c r="AZ22" s="898" t="s">
        <v>392</v>
      </c>
      <c r="BA22" s="898"/>
      <c r="BB22" s="898"/>
      <c r="BC22" s="898"/>
      <c r="BD22" s="899"/>
      <c r="BE22" s="255"/>
      <c r="BF22" s="255"/>
      <c r="BG22" s="255"/>
      <c r="BH22" s="255"/>
      <c r="BI22" s="255"/>
      <c r="BJ22" s="255"/>
      <c r="BK22" s="255"/>
      <c r="BL22" s="255"/>
      <c r="BM22" s="255"/>
      <c r="BN22" s="255"/>
      <c r="BO22" s="255"/>
      <c r="BP22" s="255"/>
      <c r="BQ22" s="264">
        <v>16</v>
      </c>
      <c r="BR22" s="265"/>
      <c r="BS22" s="854" t="s">
        <v>609</v>
      </c>
      <c r="BT22" s="855"/>
      <c r="BU22" s="855"/>
      <c r="BV22" s="855"/>
      <c r="BW22" s="855"/>
      <c r="BX22" s="855"/>
      <c r="BY22" s="855"/>
      <c r="BZ22" s="855"/>
      <c r="CA22" s="855"/>
      <c r="CB22" s="855"/>
      <c r="CC22" s="855"/>
      <c r="CD22" s="855"/>
      <c r="CE22" s="855"/>
      <c r="CF22" s="855"/>
      <c r="CG22" s="856"/>
      <c r="CH22" s="866">
        <v>-21</v>
      </c>
      <c r="CI22" s="867"/>
      <c r="CJ22" s="867"/>
      <c r="CK22" s="867"/>
      <c r="CL22" s="868"/>
      <c r="CM22" s="866">
        <v>560</v>
      </c>
      <c r="CN22" s="867"/>
      <c r="CO22" s="867"/>
      <c r="CP22" s="867"/>
      <c r="CQ22" s="868"/>
      <c r="CR22" s="866">
        <v>290</v>
      </c>
      <c r="CS22" s="867"/>
      <c r="CT22" s="867"/>
      <c r="CU22" s="867"/>
      <c r="CV22" s="868"/>
      <c r="CW22" s="866">
        <v>454</v>
      </c>
      <c r="CX22" s="867"/>
      <c r="CY22" s="867"/>
      <c r="CZ22" s="867"/>
      <c r="DA22" s="868"/>
      <c r="DB22" s="866">
        <v>0</v>
      </c>
      <c r="DC22" s="867"/>
      <c r="DD22" s="867"/>
      <c r="DE22" s="867"/>
      <c r="DF22" s="868"/>
      <c r="DG22" s="866">
        <v>0</v>
      </c>
      <c r="DH22" s="867"/>
      <c r="DI22" s="867"/>
      <c r="DJ22" s="867"/>
      <c r="DK22" s="868"/>
      <c r="DL22" s="866">
        <v>0</v>
      </c>
      <c r="DM22" s="867"/>
      <c r="DN22" s="867"/>
      <c r="DO22" s="867"/>
      <c r="DP22" s="868"/>
      <c r="DQ22" s="866">
        <v>0</v>
      </c>
      <c r="DR22" s="867"/>
      <c r="DS22" s="867"/>
      <c r="DT22" s="867"/>
      <c r="DU22" s="868"/>
      <c r="DV22" s="869"/>
      <c r="DW22" s="870"/>
      <c r="DX22" s="870"/>
      <c r="DY22" s="870"/>
      <c r="DZ22" s="871"/>
      <c r="EA22" s="256"/>
    </row>
    <row r="23" spans="1:131" s="257" customFormat="1" ht="26.25" customHeight="1" thickBot="1" x14ac:dyDescent="0.25">
      <c r="A23" s="266" t="s">
        <v>393</v>
      </c>
      <c r="B23" s="882" t="s">
        <v>394</v>
      </c>
      <c r="C23" s="883"/>
      <c r="D23" s="883"/>
      <c r="E23" s="883"/>
      <c r="F23" s="883"/>
      <c r="G23" s="883"/>
      <c r="H23" s="883"/>
      <c r="I23" s="883"/>
      <c r="J23" s="883"/>
      <c r="K23" s="883"/>
      <c r="L23" s="883"/>
      <c r="M23" s="883"/>
      <c r="N23" s="883"/>
      <c r="O23" s="883"/>
      <c r="P23" s="884"/>
      <c r="Q23" s="885"/>
      <c r="R23" s="886"/>
      <c r="S23" s="886"/>
      <c r="T23" s="886"/>
      <c r="U23" s="886"/>
      <c r="V23" s="886"/>
      <c r="W23" s="886"/>
      <c r="X23" s="886"/>
      <c r="Y23" s="886"/>
      <c r="Z23" s="886"/>
      <c r="AA23" s="886"/>
      <c r="AB23" s="886"/>
      <c r="AC23" s="886"/>
      <c r="AD23" s="886"/>
      <c r="AE23" s="887"/>
      <c r="AF23" s="888">
        <v>7884</v>
      </c>
      <c r="AG23" s="886"/>
      <c r="AH23" s="886"/>
      <c r="AI23" s="886"/>
      <c r="AJ23" s="889"/>
      <c r="AK23" s="890"/>
      <c r="AL23" s="891"/>
      <c r="AM23" s="891"/>
      <c r="AN23" s="891"/>
      <c r="AO23" s="891"/>
      <c r="AP23" s="886"/>
      <c r="AQ23" s="886"/>
      <c r="AR23" s="886"/>
      <c r="AS23" s="886"/>
      <c r="AT23" s="886"/>
      <c r="AU23" s="892"/>
      <c r="AV23" s="892"/>
      <c r="AW23" s="892"/>
      <c r="AX23" s="892"/>
      <c r="AY23" s="893"/>
      <c r="AZ23" s="901" t="s">
        <v>395</v>
      </c>
      <c r="BA23" s="902"/>
      <c r="BB23" s="902"/>
      <c r="BC23" s="902"/>
      <c r="BD23" s="903"/>
      <c r="BE23" s="255"/>
      <c r="BF23" s="255"/>
      <c r="BG23" s="255"/>
      <c r="BH23" s="255"/>
      <c r="BI23" s="255"/>
      <c r="BJ23" s="255"/>
      <c r="BK23" s="255"/>
      <c r="BL23" s="255"/>
      <c r="BM23" s="255"/>
      <c r="BN23" s="255"/>
      <c r="BO23" s="255"/>
      <c r="BP23" s="255"/>
      <c r="BQ23" s="264">
        <v>17</v>
      </c>
      <c r="BR23" s="265"/>
      <c r="BS23" s="854" t="s">
        <v>610</v>
      </c>
      <c r="BT23" s="855"/>
      <c r="BU23" s="855"/>
      <c r="BV23" s="855"/>
      <c r="BW23" s="855"/>
      <c r="BX23" s="855"/>
      <c r="BY23" s="855"/>
      <c r="BZ23" s="855"/>
      <c r="CA23" s="855"/>
      <c r="CB23" s="855"/>
      <c r="CC23" s="855"/>
      <c r="CD23" s="855"/>
      <c r="CE23" s="855"/>
      <c r="CF23" s="855"/>
      <c r="CG23" s="856"/>
      <c r="CH23" s="866">
        <v>39</v>
      </c>
      <c r="CI23" s="867"/>
      <c r="CJ23" s="867"/>
      <c r="CK23" s="867"/>
      <c r="CL23" s="868"/>
      <c r="CM23" s="866">
        <v>99</v>
      </c>
      <c r="CN23" s="867"/>
      <c r="CO23" s="867"/>
      <c r="CP23" s="867"/>
      <c r="CQ23" s="868"/>
      <c r="CR23" s="866">
        <v>1</v>
      </c>
      <c r="CS23" s="867"/>
      <c r="CT23" s="867"/>
      <c r="CU23" s="867"/>
      <c r="CV23" s="868"/>
      <c r="CW23" s="866">
        <v>0</v>
      </c>
      <c r="CX23" s="867"/>
      <c r="CY23" s="867"/>
      <c r="CZ23" s="867"/>
      <c r="DA23" s="868"/>
      <c r="DB23" s="866">
        <v>0</v>
      </c>
      <c r="DC23" s="867"/>
      <c r="DD23" s="867"/>
      <c r="DE23" s="867"/>
      <c r="DF23" s="868"/>
      <c r="DG23" s="866">
        <v>0</v>
      </c>
      <c r="DH23" s="867"/>
      <c r="DI23" s="867"/>
      <c r="DJ23" s="867"/>
      <c r="DK23" s="868"/>
      <c r="DL23" s="866">
        <v>0</v>
      </c>
      <c r="DM23" s="867"/>
      <c r="DN23" s="867"/>
      <c r="DO23" s="867"/>
      <c r="DP23" s="868"/>
      <c r="DQ23" s="866">
        <v>0</v>
      </c>
      <c r="DR23" s="867"/>
      <c r="DS23" s="867"/>
      <c r="DT23" s="867"/>
      <c r="DU23" s="868"/>
      <c r="DV23" s="869"/>
      <c r="DW23" s="870"/>
      <c r="DX23" s="870"/>
      <c r="DY23" s="870"/>
      <c r="DZ23" s="871"/>
      <c r="EA23" s="256"/>
    </row>
    <row r="24" spans="1:131" s="257" customFormat="1" ht="26.25" customHeight="1" x14ac:dyDescent="0.2">
      <c r="A24" s="900" t="s">
        <v>396</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54" t="s">
        <v>611</v>
      </c>
      <c r="BT24" s="855"/>
      <c r="BU24" s="855"/>
      <c r="BV24" s="855"/>
      <c r="BW24" s="855"/>
      <c r="BX24" s="855"/>
      <c r="BY24" s="855"/>
      <c r="BZ24" s="855"/>
      <c r="CA24" s="855"/>
      <c r="CB24" s="855"/>
      <c r="CC24" s="855"/>
      <c r="CD24" s="855"/>
      <c r="CE24" s="855"/>
      <c r="CF24" s="855"/>
      <c r="CG24" s="856"/>
      <c r="CH24" s="866">
        <v>71</v>
      </c>
      <c r="CI24" s="867"/>
      <c r="CJ24" s="867"/>
      <c r="CK24" s="867"/>
      <c r="CL24" s="868"/>
      <c r="CM24" s="866">
        <v>931</v>
      </c>
      <c r="CN24" s="867"/>
      <c r="CO24" s="867"/>
      <c r="CP24" s="867"/>
      <c r="CQ24" s="868"/>
      <c r="CR24" s="866">
        <v>300</v>
      </c>
      <c r="CS24" s="867"/>
      <c r="CT24" s="867"/>
      <c r="CU24" s="867"/>
      <c r="CV24" s="868"/>
      <c r="CW24" s="866">
        <v>21</v>
      </c>
      <c r="CX24" s="867"/>
      <c r="CY24" s="867"/>
      <c r="CZ24" s="867"/>
      <c r="DA24" s="868"/>
      <c r="DB24" s="866">
        <v>0</v>
      </c>
      <c r="DC24" s="867"/>
      <c r="DD24" s="867"/>
      <c r="DE24" s="867"/>
      <c r="DF24" s="868"/>
      <c r="DG24" s="866">
        <v>0</v>
      </c>
      <c r="DH24" s="867"/>
      <c r="DI24" s="867"/>
      <c r="DJ24" s="867"/>
      <c r="DK24" s="868"/>
      <c r="DL24" s="866">
        <v>0</v>
      </c>
      <c r="DM24" s="867"/>
      <c r="DN24" s="867"/>
      <c r="DO24" s="867"/>
      <c r="DP24" s="868"/>
      <c r="DQ24" s="866">
        <v>0</v>
      </c>
      <c r="DR24" s="867"/>
      <c r="DS24" s="867"/>
      <c r="DT24" s="867"/>
      <c r="DU24" s="868"/>
      <c r="DV24" s="869"/>
      <c r="DW24" s="870"/>
      <c r="DX24" s="870"/>
      <c r="DY24" s="870"/>
      <c r="DZ24" s="871"/>
      <c r="EA24" s="256"/>
    </row>
    <row r="25" spans="1:131" s="249" customFormat="1" ht="26.25" customHeight="1" thickBot="1" x14ac:dyDescent="0.25">
      <c r="A25" s="837" t="s">
        <v>397</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4"/>
      <c r="BK25" s="254"/>
      <c r="BL25" s="254"/>
      <c r="BM25" s="254"/>
      <c r="BN25" s="254"/>
      <c r="BO25" s="267"/>
      <c r="BP25" s="267"/>
      <c r="BQ25" s="264">
        <v>19</v>
      </c>
      <c r="BR25" s="265"/>
      <c r="BS25" s="854" t="s">
        <v>612</v>
      </c>
      <c r="BT25" s="855"/>
      <c r="BU25" s="855"/>
      <c r="BV25" s="855"/>
      <c r="BW25" s="855"/>
      <c r="BX25" s="855"/>
      <c r="BY25" s="855"/>
      <c r="BZ25" s="855"/>
      <c r="CA25" s="855"/>
      <c r="CB25" s="855"/>
      <c r="CC25" s="855"/>
      <c r="CD25" s="855"/>
      <c r="CE25" s="855"/>
      <c r="CF25" s="855"/>
      <c r="CG25" s="856"/>
      <c r="CH25" s="866">
        <v>368</v>
      </c>
      <c r="CI25" s="867"/>
      <c r="CJ25" s="867"/>
      <c r="CK25" s="867"/>
      <c r="CL25" s="868"/>
      <c r="CM25" s="866">
        <v>6116</v>
      </c>
      <c r="CN25" s="867"/>
      <c r="CO25" s="867"/>
      <c r="CP25" s="867"/>
      <c r="CQ25" s="868"/>
      <c r="CR25" s="866">
        <v>0</v>
      </c>
      <c r="CS25" s="867"/>
      <c r="CT25" s="867"/>
      <c r="CU25" s="867"/>
      <c r="CV25" s="868"/>
      <c r="CW25" s="866">
        <v>3724</v>
      </c>
      <c r="CX25" s="867"/>
      <c r="CY25" s="867"/>
      <c r="CZ25" s="867"/>
      <c r="DA25" s="868"/>
      <c r="DB25" s="866">
        <v>0</v>
      </c>
      <c r="DC25" s="867"/>
      <c r="DD25" s="867"/>
      <c r="DE25" s="867"/>
      <c r="DF25" s="868"/>
      <c r="DG25" s="866">
        <v>0</v>
      </c>
      <c r="DH25" s="867"/>
      <c r="DI25" s="867"/>
      <c r="DJ25" s="867"/>
      <c r="DK25" s="868"/>
      <c r="DL25" s="866">
        <v>7120</v>
      </c>
      <c r="DM25" s="867"/>
      <c r="DN25" s="867"/>
      <c r="DO25" s="867"/>
      <c r="DP25" s="868"/>
      <c r="DQ25" s="866">
        <v>4984</v>
      </c>
      <c r="DR25" s="867"/>
      <c r="DS25" s="867"/>
      <c r="DT25" s="867"/>
      <c r="DU25" s="868"/>
      <c r="DV25" s="869"/>
      <c r="DW25" s="870"/>
      <c r="DX25" s="870"/>
      <c r="DY25" s="870"/>
      <c r="DZ25" s="871"/>
      <c r="EA25" s="248"/>
    </row>
    <row r="26" spans="1:131" s="249" customFormat="1" ht="26.25" customHeight="1" x14ac:dyDescent="0.2">
      <c r="A26" s="828" t="s">
        <v>366</v>
      </c>
      <c r="B26" s="829"/>
      <c r="C26" s="829"/>
      <c r="D26" s="829"/>
      <c r="E26" s="829"/>
      <c r="F26" s="829"/>
      <c r="G26" s="829"/>
      <c r="H26" s="829"/>
      <c r="I26" s="829"/>
      <c r="J26" s="829"/>
      <c r="K26" s="829"/>
      <c r="L26" s="829"/>
      <c r="M26" s="829"/>
      <c r="N26" s="829"/>
      <c r="O26" s="829"/>
      <c r="P26" s="830"/>
      <c r="Q26" s="803" t="s">
        <v>398</v>
      </c>
      <c r="R26" s="804"/>
      <c r="S26" s="804"/>
      <c r="T26" s="804"/>
      <c r="U26" s="805"/>
      <c r="V26" s="803" t="s">
        <v>399</v>
      </c>
      <c r="W26" s="804"/>
      <c r="X26" s="804"/>
      <c r="Y26" s="804"/>
      <c r="Z26" s="805"/>
      <c r="AA26" s="803" t="s">
        <v>400</v>
      </c>
      <c r="AB26" s="804"/>
      <c r="AC26" s="804"/>
      <c r="AD26" s="804"/>
      <c r="AE26" s="804"/>
      <c r="AF26" s="904" t="s">
        <v>401</v>
      </c>
      <c r="AG26" s="905"/>
      <c r="AH26" s="905"/>
      <c r="AI26" s="905"/>
      <c r="AJ26" s="906"/>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373</v>
      </c>
      <c r="BF26" s="804"/>
      <c r="BG26" s="804"/>
      <c r="BH26" s="804"/>
      <c r="BI26" s="815"/>
      <c r="BJ26" s="254"/>
      <c r="BK26" s="254"/>
      <c r="BL26" s="254"/>
      <c r="BM26" s="254"/>
      <c r="BN26" s="254"/>
      <c r="BO26" s="267"/>
      <c r="BP26" s="267"/>
      <c r="BQ26" s="264">
        <v>20</v>
      </c>
      <c r="BR26" s="265"/>
      <c r="BS26" s="854" t="s">
        <v>613</v>
      </c>
      <c r="BT26" s="855"/>
      <c r="BU26" s="855"/>
      <c r="BV26" s="855"/>
      <c r="BW26" s="855"/>
      <c r="BX26" s="855"/>
      <c r="BY26" s="855"/>
      <c r="BZ26" s="855"/>
      <c r="CA26" s="855"/>
      <c r="CB26" s="855"/>
      <c r="CC26" s="855"/>
      <c r="CD26" s="855"/>
      <c r="CE26" s="855"/>
      <c r="CF26" s="855"/>
      <c r="CG26" s="856"/>
      <c r="CH26" s="866">
        <v>61</v>
      </c>
      <c r="CI26" s="867"/>
      <c r="CJ26" s="867"/>
      <c r="CK26" s="867"/>
      <c r="CL26" s="868"/>
      <c r="CM26" s="866">
        <v>1349</v>
      </c>
      <c r="CN26" s="867"/>
      <c r="CO26" s="867"/>
      <c r="CP26" s="867"/>
      <c r="CQ26" s="868"/>
      <c r="CR26" s="866">
        <v>30</v>
      </c>
      <c r="CS26" s="867"/>
      <c r="CT26" s="867"/>
      <c r="CU26" s="867"/>
      <c r="CV26" s="868"/>
      <c r="CW26" s="866">
        <v>582</v>
      </c>
      <c r="CX26" s="867"/>
      <c r="CY26" s="867"/>
      <c r="CZ26" s="867"/>
      <c r="DA26" s="868"/>
      <c r="DB26" s="866">
        <v>0</v>
      </c>
      <c r="DC26" s="867"/>
      <c r="DD26" s="867"/>
      <c r="DE26" s="867"/>
      <c r="DF26" s="868"/>
      <c r="DG26" s="866">
        <v>0</v>
      </c>
      <c r="DH26" s="867"/>
      <c r="DI26" s="867"/>
      <c r="DJ26" s="867"/>
      <c r="DK26" s="868"/>
      <c r="DL26" s="866">
        <v>0</v>
      </c>
      <c r="DM26" s="867"/>
      <c r="DN26" s="867"/>
      <c r="DO26" s="867"/>
      <c r="DP26" s="868"/>
      <c r="DQ26" s="866">
        <v>0</v>
      </c>
      <c r="DR26" s="867"/>
      <c r="DS26" s="867"/>
      <c r="DT26" s="867"/>
      <c r="DU26" s="868"/>
      <c r="DV26" s="869"/>
      <c r="DW26" s="870"/>
      <c r="DX26" s="870"/>
      <c r="DY26" s="870"/>
      <c r="DZ26" s="871"/>
      <c r="EA26" s="248"/>
    </row>
    <row r="27" spans="1:131" s="249" customFormat="1" ht="26.25" customHeight="1" thickBot="1" x14ac:dyDescent="0.25">
      <c r="A27" s="831"/>
      <c r="B27" s="832"/>
      <c r="C27" s="832"/>
      <c r="D27" s="832"/>
      <c r="E27" s="832"/>
      <c r="F27" s="832"/>
      <c r="G27" s="832"/>
      <c r="H27" s="832"/>
      <c r="I27" s="832"/>
      <c r="J27" s="832"/>
      <c r="K27" s="832"/>
      <c r="L27" s="832"/>
      <c r="M27" s="832"/>
      <c r="N27" s="832"/>
      <c r="O27" s="832"/>
      <c r="P27" s="833"/>
      <c r="Q27" s="806"/>
      <c r="R27" s="807"/>
      <c r="S27" s="807"/>
      <c r="T27" s="807"/>
      <c r="U27" s="808"/>
      <c r="V27" s="806"/>
      <c r="W27" s="807"/>
      <c r="X27" s="807"/>
      <c r="Y27" s="807"/>
      <c r="Z27" s="808"/>
      <c r="AA27" s="806"/>
      <c r="AB27" s="807"/>
      <c r="AC27" s="807"/>
      <c r="AD27" s="807"/>
      <c r="AE27" s="807"/>
      <c r="AF27" s="907"/>
      <c r="AG27" s="908"/>
      <c r="AH27" s="908"/>
      <c r="AI27" s="908"/>
      <c r="AJ27" s="909"/>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t="s">
        <v>614</v>
      </c>
      <c r="BT27" s="855"/>
      <c r="BU27" s="855"/>
      <c r="BV27" s="855"/>
      <c r="BW27" s="855"/>
      <c r="BX27" s="855"/>
      <c r="BY27" s="855"/>
      <c r="BZ27" s="855"/>
      <c r="CA27" s="855"/>
      <c r="CB27" s="855"/>
      <c r="CC27" s="855"/>
      <c r="CD27" s="855"/>
      <c r="CE27" s="855"/>
      <c r="CF27" s="855"/>
      <c r="CG27" s="856"/>
      <c r="CH27" s="866">
        <v>215</v>
      </c>
      <c r="CI27" s="867"/>
      <c r="CJ27" s="867"/>
      <c r="CK27" s="867"/>
      <c r="CL27" s="868"/>
      <c r="CM27" s="866">
        <v>5811</v>
      </c>
      <c r="CN27" s="867"/>
      <c r="CO27" s="867"/>
      <c r="CP27" s="867"/>
      <c r="CQ27" s="868"/>
      <c r="CR27" s="866">
        <v>1</v>
      </c>
      <c r="CS27" s="867"/>
      <c r="CT27" s="867"/>
      <c r="CU27" s="867"/>
      <c r="CV27" s="868"/>
      <c r="CW27" s="866">
        <v>0</v>
      </c>
      <c r="CX27" s="867"/>
      <c r="CY27" s="867"/>
      <c r="CZ27" s="867"/>
      <c r="DA27" s="868"/>
      <c r="DB27" s="866">
        <v>0</v>
      </c>
      <c r="DC27" s="867"/>
      <c r="DD27" s="867"/>
      <c r="DE27" s="867"/>
      <c r="DF27" s="868"/>
      <c r="DG27" s="866">
        <v>0</v>
      </c>
      <c r="DH27" s="867"/>
      <c r="DI27" s="867"/>
      <c r="DJ27" s="867"/>
      <c r="DK27" s="868"/>
      <c r="DL27" s="866">
        <v>0</v>
      </c>
      <c r="DM27" s="867"/>
      <c r="DN27" s="867"/>
      <c r="DO27" s="867"/>
      <c r="DP27" s="868"/>
      <c r="DQ27" s="866">
        <v>0</v>
      </c>
      <c r="DR27" s="867"/>
      <c r="DS27" s="867"/>
      <c r="DT27" s="867"/>
      <c r="DU27" s="868"/>
      <c r="DV27" s="869"/>
      <c r="DW27" s="870"/>
      <c r="DX27" s="870"/>
      <c r="DY27" s="870"/>
      <c r="DZ27" s="871"/>
      <c r="EA27" s="248"/>
    </row>
    <row r="28" spans="1:131" s="249" customFormat="1" ht="26.25" customHeight="1" thickTop="1" x14ac:dyDescent="0.2">
      <c r="A28" s="268">
        <v>1</v>
      </c>
      <c r="B28" s="817" t="s">
        <v>406</v>
      </c>
      <c r="C28" s="818"/>
      <c r="D28" s="818"/>
      <c r="E28" s="818"/>
      <c r="F28" s="818"/>
      <c r="G28" s="818"/>
      <c r="H28" s="818"/>
      <c r="I28" s="818"/>
      <c r="J28" s="818"/>
      <c r="K28" s="818"/>
      <c r="L28" s="818"/>
      <c r="M28" s="818"/>
      <c r="N28" s="818"/>
      <c r="O28" s="818"/>
      <c r="P28" s="819"/>
      <c r="Q28" s="820">
        <v>316160</v>
      </c>
      <c r="R28" s="821"/>
      <c r="S28" s="821"/>
      <c r="T28" s="821"/>
      <c r="U28" s="822"/>
      <c r="V28" s="823">
        <v>307880</v>
      </c>
      <c r="W28" s="821"/>
      <c r="X28" s="821"/>
      <c r="Y28" s="821"/>
      <c r="Z28" s="822"/>
      <c r="AA28" s="823">
        <v>8281</v>
      </c>
      <c r="AB28" s="821"/>
      <c r="AC28" s="821"/>
      <c r="AD28" s="821"/>
      <c r="AE28" s="824"/>
      <c r="AF28" s="915">
        <v>8281</v>
      </c>
      <c r="AG28" s="916"/>
      <c r="AH28" s="916"/>
      <c r="AI28" s="916"/>
      <c r="AJ28" s="917"/>
      <c r="AK28" s="860">
        <v>27970</v>
      </c>
      <c r="AL28" s="821"/>
      <c r="AM28" s="821"/>
      <c r="AN28" s="821"/>
      <c r="AO28" s="822"/>
      <c r="AP28" s="823" t="s">
        <v>639</v>
      </c>
      <c r="AQ28" s="821"/>
      <c r="AR28" s="821"/>
      <c r="AS28" s="821"/>
      <c r="AT28" s="822"/>
      <c r="AU28" s="823" t="s">
        <v>639</v>
      </c>
      <c r="AV28" s="821"/>
      <c r="AW28" s="821"/>
      <c r="AX28" s="821"/>
      <c r="AY28" s="822"/>
      <c r="AZ28" s="910" t="s">
        <v>593</v>
      </c>
      <c r="BA28" s="911"/>
      <c r="BB28" s="911"/>
      <c r="BC28" s="911"/>
      <c r="BD28" s="912"/>
      <c r="BE28" s="913"/>
      <c r="BF28" s="913"/>
      <c r="BG28" s="913"/>
      <c r="BH28" s="913"/>
      <c r="BI28" s="914"/>
      <c r="BJ28" s="254"/>
      <c r="BK28" s="254"/>
      <c r="BL28" s="254"/>
      <c r="BM28" s="254"/>
      <c r="BN28" s="254"/>
      <c r="BO28" s="267"/>
      <c r="BP28" s="267"/>
      <c r="BQ28" s="264">
        <v>22</v>
      </c>
      <c r="BR28" s="265"/>
      <c r="BS28" s="854" t="s">
        <v>615</v>
      </c>
      <c r="BT28" s="855"/>
      <c r="BU28" s="855"/>
      <c r="BV28" s="855"/>
      <c r="BW28" s="855"/>
      <c r="BX28" s="855"/>
      <c r="BY28" s="855"/>
      <c r="BZ28" s="855"/>
      <c r="CA28" s="855"/>
      <c r="CB28" s="855"/>
      <c r="CC28" s="855"/>
      <c r="CD28" s="855"/>
      <c r="CE28" s="855"/>
      <c r="CF28" s="855"/>
      <c r="CG28" s="856"/>
      <c r="CH28" s="866">
        <v>-17</v>
      </c>
      <c r="CI28" s="867"/>
      <c r="CJ28" s="867"/>
      <c r="CK28" s="867"/>
      <c r="CL28" s="868"/>
      <c r="CM28" s="866">
        <v>816</v>
      </c>
      <c r="CN28" s="867"/>
      <c r="CO28" s="867"/>
      <c r="CP28" s="867"/>
      <c r="CQ28" s="868"/>
      <c r="CR28" s="866">
        <v>10</v>
      </c>
      <c r="CS28" s="867"/>
      <c r="CT28" s="867"/>
      <c r="CU28" s="867"/>
      <c r="CV28" s="868"/>
      <c r="CW28" s="866">
        <v>0</v>
      </c>
      <c r="CX28" s="867"/>
      <c r="CY28" s="867"/>
      <c r="CZ28" s="867"/>
      <c r="DA28" s="868"/>
      <c r="DB28" s="866">
        <v>0</v>
      </c>
      <c r="DC28" s="867"/>
      <c r="DD28" s="867"/>
      <c r="DE28" s="867"/>
      <c r="DF28" s="868"/>
      <c r="DG28" s="866">
        <v>0</v>
      </c>
      <c r="DH28" s="867"/>
      <c r="DI28" s="867"/>
      <c r="DJ28" s="867"/>
      <c r="DK28" s="868"/>
      <c r="DL28" s="866">
        <v>0</v>
      </c>
      <c r="DM28" s="867"/>
      <c r="DN28" s="867"/>
      <c r="DO28" s="867"/>
      <c r="DP28" s="868"/>
      <c r="DQ28" s="866">
        <v>0</v>
      </c>
      <c r="DR28" s="867"/>
      <c r="DS28" s="867"/>
      <c r="DT28" s="867"/>
      <c r="DU28" s="868"/>
      <c r="DV28" s="869"/>
      <c r="DW28" s="870"/>
      <c r="DX28" s="870"/>
      <c r="DY28" s="870"/>
      <c r="DZ28" s="871"/>
      <c r="EA28" s="248"/>
    </row>
    <row r="29" spans="1:131" s="249" customFormat="1" ht="26.25" customHeight="1" x14ac:dyDescent="0.2">
      <c r="A29" s="268">
        <v>2</v>
      </c>
      <c r="B29" s="843" t="s">
        <v>407</v>
      </c>
      <c r="C29" s="844"/>
      <c r="D29" s="844"/>
      <c r="E29" s="844"/>
      <c r="F29" s="844"/>
      <c r="G29" s="844"/>
      <c r="H29" s="844"/>
      <c r="I29" s="844"/>
      <c r="J29" s="844"/>
      <c r="K29" s="844"/>
      <c r="L29" s="844"/>
      <c r="M29" s="844"/>
      <c r="N29" s="844"/>
      <c r="O29" s="844"/>
      <c r="P29" s="845"/>
      <c r="Q29" s="846">
        <v>307159</v>
      </c>
      <c r="R29" s="847"/>
      <c r="S29" s="847"/>
      <c r="T29" s="847"/>
      <c r="U29" s="848"/>
      <c r="V29" s="849">
        <v>295524</v>
      </c>
      <c r="W29" s="847"/>
      <c r="X29" s="847"/>
      <c r="Y29" s="847"/>
      <c r="Z29" s="848"/>
      <c r="AA29" s="849">
        <v>11634</v>
      </c>
      <c r="AB29" s="847"/>
      <c r="AC29" s="847"/>
      <c r="AD29" s="847"/>
      <c r="AE29" s="850"/>
      <c r="AF29" s="851">
        <v>11634</v>
      </c>
      <c r="AG29" s="847"/>
      <c r="AH29" s="847"/>
      <c r="AI29" s="847"/>
      <c r="AJ29" s="850"/>
      <c r="AK29" s="851">
        <v>46742</v>
      </c>
      <c r="AL29" s="847"/>
      <c r="AM29" s="847"/>
      <c r="AN29" s="847"/>
      <c r="AO29" s="848"/>
      <c r="AP29" s="849" t="s">
        <v>639</v>
      </c>
      <c r="AQ29" s="847"/>
      <c r="AR29" s="847"/>
      <c r="AS29" s="847"/>
      <c r="AT29" s="848"/>
      <c r="AU29" s="849" t="s">
        <v>639</v>
      </c>
      <c r="AV29" s="847"/>
      <c r="AW29" s="847"/>
      <c r="AX29" s="847"/>
      <c r="AY29" s="848"/>
      <c r="AZ29" s="920" t="s">
        <v>593</v>
      </c>
      <c r="BA29" s="921"/>
      <c r="BB29" s="921"/>
      <c r="BC29" s="921"/>
      <c r="BD29" s="922"/>
      <c r="BE29" s="918"/>
      <c r="BF29" s="918"/>
      <c r="BG29" s="918"/>
      <c r="BH29" s="918"/>
      <c r="BI29" s="919"/>
      <c r="BJ29" s="254"/>
      <c r="BK29" s="254"/>
      <c r="BL29" s="254"/>
      <c r="BM29" s="254"/>
      <c r="BN29" s="254"/>
      <c r="BO29" s="267"/>
      <c r="BP29" s="267"/>
      <c r="BQ29" s="264">
        <v>23</v>
      </c>
      <c r="BR29" s="265"/>
      <c r="BS29" s="854" t="s">
        <v>616</v>
      </c>
      <c r="BT29" s="855"/>
      <c r="BU29" s="855"/>
      <c r="BV29" s="855"/>
      <c r="BW29" s="855"/>
      <c r="BX29" s="855"/>
      <c r="BY29" s="855"/>
      <c r="BZ29" s="855"/>
      <c r="CA29" s="855"/>
      <c r="CB29" s="855"/>
      <c r="CC29" s="855"/>
      <c r="CD29" s="855"/>
      <c r="CE29" s="855"/>
      <c r="CF29" s="855"/>
      <c r="CG29" s="856"/>
      <c r="CH29" s="866">
        <v>321</v>
      </c>
      <c r="CI29" s="867"/>
      <c r="CJ29" s="867"/>
      <c r="CK29" s="867"/>
      <c r="CL29" s="868"/>
      <c r="CM29" s="866">
        <v>15340</v>
      </c>
      <c r="CN29" s="867"/>
      <c r="CO29" s="867"/>
      <c r="CP29" s="867"/>
      <c r="CQ29" s="868"/>
      <c r="CR29" s="866">
        <v>10</v>
      </c>
      <c r="CS29" s="867"/>
      <c r="CT29" s="867"/>
      <c r="CU29" s="867"/>
      <c r="CV29" s="868"/>
      <c r="CW29" s="866">
        <v>34</v>
      </c>
      <c r="CX29" s="867"/>
      <c r="CY29" s="867"/>
      <c r="CZ29" s="867"/>
      <c r="DA29" s="868"/>
      <c r="DB29" s="866">
        <v>1098</v>
      </c>
      <c r="DC29" s="867"/>
      <c r="DD29" s="867"/>
      <c r="DE29" s="867"/>
      <c r="DF29" s="868"/>
      <c r="DG29" s="866">
        <v>0</v>
      </c>
      <c r="DH29" s="867"/>
      <c r="DI29" s="867"/>
      <c r="DJ29" s="867"/>
      <c r="DK29" s="868"/>
      <c r="DL29" s="866">
        <v>2340</v>
      </c>
      <c r="DM29" s="867"/>
      <c r="DN29" s="867"/>
      <c r="DO29" s="867"/>
      <c r="DP29" s="868"/>
      <c r="DQ29" s="866">
        <v>234</v>
      </c>
      <c r="DR29" s="867"/>
      <c r="DS29" s="867"/>
      <c r="DT29" s="867"/>
      <c r="DU29" s="868"/>
      <c r="DV29" s="869"/>
      <c r="DW29" s="870"/>
      <c r="DX29" s="870"/>
      <c r="DY29" s="870"/>
      <c r="DZ29" s="871"/>
      <c r="EA29" s="248"/>
    </row>
    <row r="30" spans="1:131" s="249" customFormat="1" ht="26.25" customHeight="1" x14ac:dyDescent="0.2">
      <c r="A30" s="268">
        <v>3</v>
      </c>
      <c r="B30" s="843" t="s">
        <v>408</v>
      </c>
      <c r="C30" s="844"/>
      <c r="D30" s="844"/>
      <c r="E30" s="844"/>
      <c r="F30" s="844"/>
      <c r="G30" s="844"/>
      <c r="H30" s="844"/>
      <c r="I30" s="844"/>
      <c r="J30" s="844"/>
      <c r="K30" s="844"/>
      <c r="L30" s="844"/>
      <c r="M30" s="844"/>
      <c r="N30" s="844"/>
      <c r="O30" s="844"/>
      <c r="P30" s="845"/>
      <c r="Q30" s="846">
        <v>83077</v>
      </c>
      <c r="R30" s="847"/>
      <c r="S30" s="847"/>
      <c r="T30" s="847"/>
      <c r="U30" s="848"/>
      <c r="V30" s="849">
        <v>82831</v>
      </c>
      <c r="W30" s="847"/>
      <c r="X30" s="847"/>
      <c r="Y30" s="847"/>
      <c r="Z30" s="848"/>
      <c r="AA30" s="849">
        <v>246</v>
      </c>
      <c r="AB30" s="847"/>
      <c r="AC30" s="847"/>
      <c r="AD30" s="847"/>
      <c r="AE30" s="850"/>
      <c r="AF30" s="851">
        <v>246</v>
      </c>
      <c r="AG30" s="847"/>
      <c r="AH30" s="847"/>
      <c r="AI30" s="847"/>
      <c r="AJ30" s="850"/>
      <c r="AK30" s="851">
        <v>37003</v>
      </c>
      <c r="AL30" s="847"/>
      <c r="AM30" s="847"/>
      <c r="AN30" s="847"/>
      <c r="AO30" s="848"/>
      <c r="AP30" s="849" t="s">
        <v>639</v>
      </c>
      <c r="AQ30" s="847"/>
      <c r="AR30" s="847"/>
      <c r="AS30" s="847"/>
      <c r="AT30" s="848"/>
      <c r="AU30" s="849" t="s">
        <v>639</v>
      </c>
      <c r="AV30" s="847"/>
      <c r="AW30" s="847"/>
      <c r="AX30" s="847"/>
      <c r="AY30" s="848"/>
      <c r="AZ30" s="920" t="s">
        <v>593</v>
      </c>
      <c r="BA30" s="921"/>
      <c r="BB30" s="921"/>
      <c r="BC30" s="921"/>
      <c r="BD30" s="922"/>
      <c r="BE30" s="918"/>
      <c r="BF30" s="918"/>
      <c r="BG30" s="918"/>
      <c r="BH30" s="918"/>
      <c r="BI30" s="919"/>
      <c r="BJ30" s="254"/>
      <c r="BK30" s="254"/>
      <c r="BL30" s="254"/>
      <c r="BM30" s="254"/>
      <c r="BN30" s="254"/>
      <c r="BO30" s="267"/>
      <c r="BP30" s="267"/>
      <c r="BQ30" s="264">
        <v>24</v>
      </c>
      <c r="BR30" s="265"/>
      <c r="BS30" s="854" t="s">
        <v>617</v>
      </c>
      <c r="BT30" s="855"/>
      <c r="BU30" s="855"/>
      <c r="BV30" s="855"/>
      <c r="BW30" s="855"/>
      <c r="BX30" s="855"/>
      <c r="BY30" s="855"/>
      <c r="BZ30" s="855"/>
      <c r="CA30" s="855"/>
      <c r="CB30" s="855"/>
      <c r="CC30" s="855"/>
      <c r="CD30" s="855"/>
      <c r="CE30" s="855"/>
      <c r="CF30" s="855"/>
      <c r="CG30" s="856"/>
      <c r="CH30" s="866">
        <v>728</v>
      </c>
      <c r="CI30" s="867"/>
      <c r="CJ30" s="867"/>
      <c r="CK30" s="867"/>
      <c r="CL30" s="868"/>
      <c r="CM30" s="866">
        <v>26736</v>
      </c>
      <c r="CN30" s="867"/>
      <c r="CO30" s="867"/>
      <c r="CP30" s="867"/>
      <c r="CQ30" s="868"/>
      <c r="CR30" s="866">
        <v>3</v>
      </c>
      <c r="CS30" s="867"/>
      <c r="CT30" s="867"/>
      <c r="CU30" s="867"/>
      <c r="CV30" s="868"/>
      <c r="CW30" s="866">
        <v>980</v>
      </c>
      <c r="CX30" s="867"/>
      <c r="CY30" s="867"/>
      <c r="CZ30" s="867"/>
      <c r="DA30" s="868"/>
      <c r="DB30" s="866">
        <v>0</v>
      </c>
      <c r="DC30" s="867"/>
      <c r="DD30" s="867"/>
      <c r="DE30" s="867"/>
      <c r="DF30" s="868"/>
      <c r="DG30" s="866">
        <v>0</v>
      </c>
      <c r="DH30" s="867"/>
      <c r="DI30" s="867"/>
      <c r="DJ30" s="867"/>
      <c r="DK30" s="868"/>
      <c r="DL30" s="866">
        <v>800</v>
      </c>
      <c r="DM30" s="867"/>
      <c r="DN30" s="867"/>
      <c r="DO30" s="867"/>
      <c r="DP30" s="868"/>
      <c r="DQ30" s="866">
        <v>80</v>
      </c>
      <c r="DR30" s="867"/>
      <c r="DS30" s="867"/>
      <c r="DT30" s="867"/>
      <c r="DU30" s="868"/>
      <c r="DV30" s="869"/>
      <c r="DW30" s="870"/>
      <c r="DX30" s="870"/>
      <c r="DY30" s="870"/>
      <c r="DZ30" s="871"/>
      <c r="EA30" s="248"/>
    </row>
    <row r="31" spans="1:131" s="249" customFormat="1" ht="26.25" customHeight="1" x14ac:dyDescent="0.2">
      <c r="A31" s="268">
        <v>4</v>
      </c>
      <c r="B31" s="843" t="s">
        <v>409</v>
      </c>
      <c r="C31" s="844"/>
      <c r="D31" s="844"/>
      <c r="E31" s="844"/>
      <c r="F31" s="844"/>
      <c r="G31" s="844"/>
      <c r="H31" s="844"/>
      <c r="I31" s="844"/>
      <c r="J31" s="844"/>
      <c r="K31" s="844"/>
      <c r="L31" s="844"/>
      <c r="M31" s="844"/>
      <c r="N31" s="844"/>
      <c r="O31" s="844"/>
      <c r="P31" s="845"/>
      <c r="Q31" s="846">
        <v>517</v>
      </c>
      <c r="R31" s="847"/>
      <c r="S31" s="847"/>
      <c r="T31" s="847"/>
      <c r="U31" s="848"/>
      <c r="V31" s="849">
        <v>459</v>
      </c>
      <c r="W31" s="847"/>
      <c r="X31" s="847"/>
      <c r="Y31" s="847"/>
      <c r="Z31" s="848"/>
      <c r="AA31" s="849">
        <v>57</v>
      </c>
      <c r="AB31" s="847"/>
      <c r="AC31" s="847"/>
      <c r="AD31" s="847"/>
      <c r="AE31" s="850"/>
      <c r="AF31" s="851">
        <v>57</v>
      </c>
      <c r="AG31" s="847"/>
      <c r="AH31" s="847"/>
      <c r="AI31" s="847"/>
      <c r="AJ31" s="850"/>
      <c r="AK31" s="851">
        <v>363</v>
      </c>
      <c r="AL31" s="847"/>
      <c r="AM31" s="847"/>
      <c r="AN31" s="847"/>
      <c r="AO31" s="848"/>
      <c r="AP31" s="849">
        <v>1052</v>
      </c>
      <c r="AQ31" s="847"/>
      <c r="AR31" s="847"/>
      <c r="AS31" s="847"/>
      <c r="AT31" s="848"/>
      <c r="AU31" s="849">
        <v>641</v>
      </c>
      <c r="AV31" s="847"/>
      <c r="AW31" s="847"/>
      <c r="AX31" s="847"/>
      <c r="AY31" s="848"/>
      <c r="AZ31" s="920" t="s">
        <v>593</v>
      </c>
      <c r="BA31" s="921"/>
      <c r="BB31" s="921"/>
      <c r="BC31" s="921"/>
      <c r="BD31" s="922"/>
      <c r="BE31" s="918"/>
      <c r="BF31" s="918"/>
      <c r="BG31" s="918"/>
      <c r="BH31" s="918"/>
      <c r="BI31" s="919"/>
      <c r="BJ31" s="254"/>
      <c r="BK31" s="254"/>
      <c r="BL31" s="254"/>
      <c r="BM31" s="254"/>
      <c r="BN31" s="254"/>
      <c r="BO31" s="267"/>
      <c r="BP31" s="267"/>
      <c r="BQ31" s="264">
        <v>25</v>
      </c>
      <c r="BR31" s="265"/>
      <c r="BS31" s="854" t="s">
        <v>618</v>
      </c>
      <c r="BT31" s="855"/>
      <c r="BU31" s="855"/>
      <c r="BV31" s="855"/>
      <c r="BW31" s="855"/>
      <c r="BX31" s="855"/>
      <c r="BY31" s="855"/>
      <c r="BZ31" s="855"/>
      <c r="CA31" s="855"/>
      <c r="CB31" s="855"/>
      <c r="CC31" s="855"/>
      <c r="CD31" s="855"/>
      <c r="CE31" s="855"/>
      <c r="CF31" s="855"/>
      <c r="CG31" s="856"/>
      <c r="CH31" s="866">
        <v>-148</v>
      </c>
      <c r="CI31" s="867"/>
      <c r="CJ31" s="867"/>
      <c r="CK31" s="867"/>
      <c r="CL31" s="868"/>
      <c r="CM31" s="866">
        <v>993</v>
      </c>
      <c r="CN31" s="867"/>
      <c r="CO31" s="867"/>
      <c r="CP31" s="867"/>
      <c r="CQ31" s="868"/>
      <c r="CR31" s="866">
        <v>30</v>
      </c>
      <c r="CS31" s="867"/>
      <c r="CT31" s="867"/>
      <c r="CU31" s="867"/>
      <c r="CV31" s="868"/>
      <c r="CW31" s="866">
        <v>0</v>
      </c>
      <c r="CX31" s="867"/>
      <c r="CY31" s="867"/>
      <c r="CZ31" s="867"/>
      <c r="DA31" s="868"/>
      <c r="DB31" s="866">
        <v>0</v>
      </c>
      <c r="DC31" s="867"/>
      <c r="DD31" s="867"/>
      <c r="DE31" s="867"/>
      <c r="DF31" s="868"/>
      <c r="DG31" s="866">
        <v>0</v>
      </c>
      <c r="DH31" s="867"/>
      <c r="DI31" s="867"/>
      <c r="DJ31" s="867"/>
      <c r="DK31" s="868"/>
      <c r="DL31" s="866">
        <v>0</v>
      </c>
      <c r="DM31" s="867"/>
      <c r="DN31" s="867"/>
      <c r="DO31" s="867"/>
      <c r="DP31" s="868"/>
      <c r="DQ31" s="866">
        <v>0</v>
      </c>
      <c r="DR31" s="867"/>
      <c r="DS31" s="867"/>
      <c r="DT31" s="867"/>
      <c r="DU31" s="868"/>
      <c r="DV31" s="869"/>
      <c r="DW31" s="870"/>
      <c r="DX31" s="870"/>
      <c r="DY31" s="870"/>
      <c r="DZ31" s="871"/>
      <c r="EA31" s="248"/>
    </row>
    <row r="32" spans="1:131" s="249" customFormat="1" ht="26.25" customHeight="1" x14ac:dyDescent="0.2">
      <c r="A32" s="268">
        <v>5</v>
      </c>
      <c r="B32" s="843" t="s">
        <v>410</v>
      </c>
      <c r="C32" s="844"/>
      <c r="D32" s="844"/>
      <c r="E32" s="844"/>
      <c r="F32" s="844"/>
      <c r="G32" s="844"/>
      <c r="H32" s="844"/>
      <c r="I32" s="844"/>
      <c r="J32" s="844"/>
      <c r="K32" s="844"/>
      <c r="L32" s="844"/>
      <c r="M32" s="844"/>
      <c r="N32" s="844"/>
      <c r="O32" s="844"/>
      <c r="P32" s="845"/>
      <c r="Q32" s="846">
        <v>80881</v>
      </c>
      <c r="R32" s="847"/>
      <c r="S32" s="847"/>
      <c r="T32" s="847"/>
      <c r="U32" s="848"/>
      <c r="V32" s="849">
        <v>74372</v>
      </c>
      <c r="W32" s="847"/>
      <c r="X32" s="847"/>
      <c r="Y32" s="847"/>
      <c r="Z32" s="848"/>
      <c r="AA32" s="849">
        <v>6508</v>
      </c>
      <c r="AB32" s="847"/>
      <c r="AC32" s="847"/>
      <c r="AD32" s="847"/>
      <c r="AE32" s="850"/>
      <c r="AF32" s="851">
        <v>20649</v>
      </c>
      <c r="AG32" s="847"/>
      <c r="AH32" s="847"/>
      <c r="AI32" s="847"/>
      <c r="AJ32" s="850"/>
      <c r="AK32" s="851">
        <v>1631</v>
      </c>
      <c r="AL32" s="847"/>
      <c r="AM32" s="847"/>
      <c r="AN32" s="847"/>
      <c r="AO32" s="848"/>
      <c r="AP32" s="849">
        <v>154278</v>
      </c>
      <c r="AQ32" s="847"/>
      <c r="AR32" s="847"/>
      <c r="AS32" s="847"/>
      <c r="AT32" s="848"/>
      <c r="AU32" s="849">
        <v>4011</v>
      </c>
      <c r="AV32" s="847"/>
      <c r="AW32" s="847"/>
      <c r="AX32" s="847"/>
      <c r="AY32" s="848"/>
      <c r="AZ32" s="920" t="s">
        <v>593</v>
      </c>
      <c r="BA32" s="921"/>
      <c r="BB32" s="921"/>
      <c r="BC32" s="921"/>
      <c r="BD32" s="922"/>
      <c r="BE32" s="918" t="s">
        <v>411</v>
      </c>
      <c r="BF32" s="918"/>
      <c r="BG32" s="918"/>
      <c r="BH32" s="918"/>
      <c r="BI32" s="919"/>
      <c r="BJ32" s="254"/>
      <c r="BK32" s="254"/>
      <c r="BL32" s="254"/>
      <c r="BM32" s="254"/>
      <c r="BN32" s="254"/>
      <c r="BO32" s="267"/>
      <c r="BP32" s="267"/>
      <c r="BQ32" s="264">
        <v>26</v>
      </c>
      <c r="BR32" s="265"/>
      <c r="BS32" s="854" t="s">
        <v>619</v>
      </c>
      <c r="BT32" s="855"/>
      <c r="BU32" s="855"/>
      <c r="BV32" s="855"/>
      <c r="BW32" s="855"/>
      <c r="BX32" s="855"/>
      <c r="BY32" s="855"/>
      <c r="BZ32" s="855"/>
      <c r="CA32" s="855"/>
      <c r="CB32" s="855"/>
      <c r="CC32" s="855"/>
      <c r="CD32" s="855"/>
      <c r="CE32" s="855"/>
      <c r="CF32" s="855"/>
      <c r="CG32" s="856"/>
      <c r="CH32" s="866">
        <v>-94</v>
      </c>
      <c r="CI32" s="867"/>
      <c r="CJ32" s="867"/>
      <c r="CK32" s="867"/>
      <c r="CL32" s="868"/>
      <c r="CM32" s="866">
        <v>3456</v>
      </c>
      <c r="CN32" s="867"/>
      <c r="CO32" s="867"/>
      <c r="CP32" s="867"/>
      <c r="CQ32" s="868"/>
      <c r="CR32" s="866">
        <v>1550</v>
      </c>
      <c r="CS32" s="867"/>
      <c r="CT32" s="867"/>
      <c r="CU32" s="867"/>
      <c r="CV32" s="868"/>
      <c r="CW32" s="866">
        <v>2</v>
      </c>
      <c r="CX32" s="867"/>
      <c r="CY32" s="867"/>
      <c r="CZ32" s="867"/>
      <c r="DA32" s="868"/>
      <c r="DB32" s="866">
        <v>0</v>
      </c>
      <c r="DC32" s="867"/>
      <c r="DD32" s="867"/>
      <c r="DE32" s="867"/>
      <c r="DF32" s="868"/>
      <c r="DG32" s="866">
        <v>0</v>
      </c>
      <c r="DH32" s="867"/>
      <c r="DI32" s="867"/>
      <c r="DJ32" s="867"/>
      <c r="DK32" s="868"/>
      <c r="DL32" s="866">
        <v>0</v>
      </c>
      <c r="DM32" s="867"/>
      <c r="DN32" s="867"/>
      <c r="DO32" s="867"/>
      <c r="DP32" s="868"/>
      <c r="DQ32" s="866">
        <v>0</v>
      </c>
      <c r="DR32" s="867"/>
      <c r="DS32" s="867"/>
      <c r="DT32" s="867"/>
      <c r="DU32" s="868"/>
      <c r="DV32" s="869"/>
      <c r="DW32" s="870"/>
      <c r="DX32" s="870"/>
      <c r="DY32" s="870"/>
      <c r="DZ32" s="871"/>
      <c r="EA32" s="248"/>
    </row>
    <row r="33" spans="1:131" s="249" customFormat="1" ht="26.25" customHeight="1" x14ac:dyDescent="0.2">
      <c r="A33" s="268">
        <v>6</v>
      </c>
      <c r="B33" s="843" t="s">
        <v>412</v>
      </c>
      <c r="C33" s="844"/>
      <c r="D33" s="844"/>
      <c r="E33" s="844"/>
      <c r="F33" s="844"/>
      <c r="G33" s="844"/>
      <c r="H33" s="844"/>
      <c r="I33" s="844"/>
      <c r="J33" s="844"/>
      <c r="K33" s="844"/>
      <c r="L33" s="844"/>
      <c r="M33" s="844"/>
      <c r="N33" s="844"/>
      <c r="O33" s="844"/>
      <c r="P33" s="845"/>
      <c r="Q33" s="846">
        <v>2734</v>
      </c>
      <c r="R33" s="847"/>
      <c r="S33" s="847"/>
      <c r="T33" s="847"/>
      <c r="U33" s="848"/>
      <c r="V33" s="849">
        <v>2024</v>
      </c>
      <c r="W33" s="847"/>
      <c r="X33" s="847"/>
      <c r="Y33" s="847"/>
      <c r="Z33" s="848"/>
      <c r="AA33" s="849">
        <v>710</v>
      </c>
      <c r="AB33" s="847"/>
      <c r="AC33" s="847"/>
      <c r="AD33" s="847"/>
      <c r="AE33" s="850"/>
      <c r="AF33" s="851">
        <v>4604</v>
      </c>
      <c r="AG33" s="847"/>
      <c r="AH33" s="847"/>
      <c r="AI33" s="847"/>
      <c r="AJ33" s="850"/>
      <c r="AK33" s="851">
        <v>1</v>
      </c>
      <c r="AL33" s="847"/>
      <c r="AM33" s="847"/>
      <c r="AN33" s="847"/>
      <c r="AO33" s="848"/>
      <c r="AP33" s="849">
        <v>2897</v>
      </c>
      <c r="AQ33" s="847"/>
      <c r="AR33" s="847"/>
      <c r="AS33" s="847"/>
      <c r="AT33" s="848"/>
      <c r="AU33" s="849">
        <v>0</v>
      </c>
      <c r="AV33" s="847"/>
      <c r="AW33" s="847"/>
      <c r="AX33" s="847"/>
      <c r="AY33" s="848"/>
      <c r="AZ33" s="920" t="s">
        <v>593</v>
      </c>
      <c r="BA33" s="921"/>
      <c r="BB33" s="921"/>
      <c r="BC33" s="921"/>
      <c r="BD33" s="922"/>
      <c r="BE33" s="918" t="s">
        <v>411</v>
      </c>
      <c r="BF33" s="918"/>
      <c r="BG33" s="918"/>
      <c r="BH33" s="918"/>
      <c r="BI33" s="919"/>
      <c r="BJ33" s="254"/>
      <c r="BK33" s="254"/>
      <c r="BL33" s="254"/>
      <c r="BM33" s="254"/>
      <c r="BN33" s="254"/>
      <c r="BO33" s="267"/>
      <c r="BP33" s="267"/>
      <c r="BQ33" s="264">
        <v>27</v>
      </c>
      <c r="BR33" s="265"/>
      <c r="BS33" s="854" t="s">
        <v>620</v>
      </c>
      <c r="BT33" s="855"/>
      <c r="BU33" s="855"/>
      <c r="BV33" s="855"/>
      <c r="BW33" s="855"/>
      <c r="BX33" s="855"/>
      <c r="BY33" s="855"/>
      <c r="BZ33" s="855"/>
      <c r="CA33" s="855"/>
      <c r="CB33" s="855"/>
      <c r="CC33" s="855"/>
      <c r="CD33" s="855"/>
      <c r="CE33" s="855"/>
      <c r="CF33" s="855"/>
      <c r="CG33" s="856"/>
      <c r="CH33" s="866">
        <v>-3509</v>
      </c>
      <c r="CI33" s="867"/>
      <c r="CJ33" s="867"/>
      <c r="CK33" s="867"/>
      <c r="CL33" s="868"/>
      <c r="CM33" s="866">
        <v>37270</v>
      </c>
      <c r="CN33" s="867"/>
      <c r="CO33" s="867"/>
      <c r="CP33" s="867"/>
      <c r="CQ33" s="868"/>
      <c r="CR33" s="866">
        <v>32197</v>
      </c>
      <c r="CS33" s="867"/>
      <c r="CT33" s="867"/>
      <c r="CU33" s="867"/>
      <c r="CV33" s="868"/>
      <c r="CW33" s="866">
        <v>322</v>
      </c>
      <c r="CX33" s="867"/>
      <c r="CY33" s="867"/>
      <c r="CZ33" s="867"/>
      <c r="DA33" s="868"/>
      <c r="DB33" s="866">
        <v>35487</v>
      </c>
      <c r="DC33" s="867"/>
      <c r="DD33" s="867"/>
      <c r="DE33" s="867"/>
      <c r="DF33" s="868"/>
      <c r="DG33" s="866">
        <v>0</v>
      </c>
      <c r="DH33" s="867"/>
      <c r="DI33" s="867"/>
      <c r="DJ33" s="867"/>
      <c r="DK33" s="868"/>
      <c r="DL33" s="866">
        <v>39155</v>
      </c>
      <c r="DM33" s="867"/>
      <c r="DN33" s="867"/>
      <c r="DO33" s="867"/>
      <c r="DP33" s="868"/>
      <c r="DQ33" s="866">
        <v>6794</v>
      </c>
      <c r="DR33" s="867"/>
      <c r="DS33" s="867"/>
      <c r="DT33" s="867"/>
      <c r="DU33" s="868"/>
      <c r="DV33" s="869"/>
      <c r="DW33" s="870"/>
      <c r="DX33" s="870"/>
      <c r="DY33" s="870"/>
      <c r="DZ33" s="871"/>
      <c r="EA33" s="248"/>
    </row>
    <row r="34" spans="1:131" s="249" customFormat="1" ht="26.25" customHeight="1" x14ac:dyDescent="0.2">
      <c r="A34" s="268">
        <v>7</v>
      </c>
      <c r="B34" s="843" t="s">
        <v>413</v>
      </c>
      <c r="C34" s="844"/>
      <c r="D34" s="844"/>
      <c r="E34" s="844"/>
      <c r="F34" s="844"/>
      <c r="G34" s="844"/>
      <c r="H34" s="844"/>
      <c r="I34" s="844"/>
      <c r="J34" s="844"/>
      <c r="K34" s="844"/>
      <c r="L34" s="844"/>
      <c r="M34" s="844"/>
      <c r="N34" s="844"/>
      <c r="O34" s="844"/>
      <c r="P34" s="845"/>
      <c r="Q34" s="846">
        <v>17396</v>
      </c>
      <c r="R34" s="847"/>
      <c r="S34" s="847"/>
      <c r="T34" s="847"/>
      <c r="U34" s="848"/>
      <c r="V34" s="849">
        <v>20615</v>
      </c>
      <c r="W34" s="847"/>
      <c r="X34" s="847"/>
      <c r="Y34" s="847"/>
      <c r="Z34" s="848"/>
      <c r="AA34" s="849">
        <v>-3219</v>
      </c>
      <c r="AB34" s="847"/>
      <c r="AC34" s="847"/>
      <c r="AD34" s="847"/>
      <c r="AE34" s="850"/>
      <c r="AF34" s="851">
        <v>4301</v>
      </c>
      <c r="AG34" s="847"/>
      <c r="AH34" s="847"/>
      <c r="AI34" s="847"/>
      <c r="AJ34" s="850"/>
      <c r="AK34" s="851">
        <v>722</v>
      </c>
      <c r="AL34" s="847"/>
      <c r="AM34" s="847"/>
      <c r="AN34" s="847"/>
      <c r="AO34" s="848"/>
      <c r="AP34" s="849">
        <v>1749</v>
      </c>
      <c r="AQ34" s="847"/>
      <c r="AR34" s="847"/>
      <c r="AS34" s="847"/>
      <c r="AT34" s="848"/>
      <c r="AU34" s="849">
        <v>780</v>
      </c>
      <c r="AV34" s="847"/>
      <c r="AW34" s="847"/>
      <c r="AX34" s="847"/>
      <c r="AY34" s="848"/>
      <c r="AZ34" s="920" t="s">
        <v>593</v>
      </c>
      <c r="BA34" s="921"/>
      <c r="BB34" s="921"/>
      <c r="BC34" s="921"/>
      <c r="BD34" s="922"/>
      <c r="BE34" s="918" t="s">
        <v>411</v>
      </c>
      <c r="BF34" s="918"/>
      <c r="BG34" s="918"/>
      <c r="BH34" s="918"/>
      <c r="BI34" s="919"/>
      <c r="BJ34" s="254"/>
      <c r="BK34" s="254"/>
      <c r="BL34" s="254"/>
      <c r="BM34" s="254"/>
      <c r="BN34" s="254"/>
      <c r="BO34" s="267"/>
      <c r="BP34" s="267"/>
      <c r="BQ34" s="264">
        <v>28</v>
      </c>
      <c r="BR34" s="265"/>
      <c r="BS34" s="854" t="s">
        <v>621</v>
      </c>
      <c r="BT34" s="855"/>
      <c r="BU34" s="855"/>
      <c r="BV34" s="855"/>
      <c r="BW34" s="855"/>
      <c r="BX34" s="855"/>
      <c r="BY34" s="855"/>
      <c r="BZ34" s="855"/>
      <c r="CA34" s="855"/>
      <c r="CB34" s="855"/>
      <c r="CC34" s="855"/>
      <c r="CD34" s="855"/>
      <c r="CE34" s="855"/>
      <c r="CF34" s="855"/>
      <c r="CG34" s="856"/>
      <c r="CH34" s="866">
        <v>-553</v>
      </c>
      <c r="CI34" s="867"/>
      <c r="CJ34" s="867"/>
      <c r="CK34" s="867"/>
      <c r="CL34" s="868"/>
      <c r="CM34" s="866">
        <v>7535</v>
      </c>
      <c r="CN34" s="867"/>
      <c r="CO34" s="867"/>
      <c r="CP34" s="867"/>
      <c r="CQ34" s="868"/>
      <c r="CR34" s="866">
        <v>100</v>
      </c>
      <c r="CS34" s="867"/>
      <c r="CT34" s="867"/>
      <c r="CU34" s="867"/>
      <c r="CV34" s="868"/>
      <c r="CW34" s="866">
        <v>68</v>
      </c>
      <c r="CX34" s="867"/>
      <c r="CY34" s="867"/>
      <c r="CZ34" s="867"/>
      <c r="DA34" s="868"/>
      <c r="DB34" s="866">
        <v>0</v>
      </c>
      <c r="DC34" s="867"/>
      <c r="DD34" s="867"/>
      <c r="DE34" s="867"/>
      <c r="DF34" s="868"/>
      <c r="DG34" s="866">
        <v>0</v>
      </c>
      <c r="DH34" s="867"/>
      <c r="DI34" s="867"/>
      <c r="DJ34" s="867"/>
      <c r="DK34" s="868"/>
      <c r="DL34" s="866">
        <v>0</v>
      </c>
      <c r="DM34" s="867"/>
      <c r="DN34" s="867"/>
      <c r="DO34" s="867"/>
      <c r="DP34" s="868"/>
      <c r="DQ34" s="866">
        <v>0</v>
      </c>
      <c r="DR34" s="867"/>
      <c r="DS34" s="867"/>
      <c r="DT34" s="867"/>
      <c r="DU34" s="868"/>
      <c r="DV34" s="869"/>
      <c r="DW34" s="870"/>
      <c r="DX34" s="870"/>
      <c r="DY34" s="870"/>
      <c r="DZ34" s="871"/>
      <c r="EA34" s="248"/>
    </row>
    <row r="35" spans="1:131" s="249" customFormat="1" ht="26.25" customHeight="1" x14ac:dyDescent="0.2">
      <c r="A35" s="268">
        <v>8</v>
      </c>
      <c r="B35" s="843" t="s">
        <v>414</v>
      </c>
      <c r="C35" s="844"/>
      <c r="D35" s="844"/>
      <c r="E35" s="844"/>
      <c r="F35" s="844"/>
      <c r="G35" s="844"/>
      <c r="H35" s="844"/>
      <c r="I35" s="844"/>
      <c r="J35" s="844"/>
      <c r="K35" s="844"/>
      <c r="L35" s="844"/>
      <c r="M35" s="844"/>
      <c r="N35" s="844"/>
      <c r="O35" s="844"/>
      <c r="P35" s="845"/>
      <c r="Q35" s="846">
        <v>37774</v>
      </c>
      <c r="R35" s="847"/>
      <c r="S35" s="847"/>
      <c r="T35" s="847"/>
      <c r="U35" s="848"/>
      <c r="V35" s="849">
        <v>40370</v>
      </c>
      <c r="W35" s="847"/>
      <c r="X35" s="847"/>
      <c r="Y35" s="847"/>
      <c r="Z35" s="848"/>
      <c r="AA35" s="849">
        <v>-2595</v>
      </c>
      <c r="AB35" s="847"/>
      <c r="AC35" s="847"/>
      <c r="AD35" s="847"/>
      <c r="AE35" s="850"/>
      <c r="AF35" s="851">
        <v>1510</v>
      </c>
      <c r="AG35" s="847"/>
      <c r="AH35" s="847"/>
      <c r="AI35" s="847"/>
      <c r="AJ35" s="850"/>
      <c r="AK35" s="851">
        <v>6370</v>
      </c>
      <c r="AL35" s="847"/>
      <c r="AM35" s="847"/>
      <c r="AN35" s="847"/>
      <c r="AO35" s="848"/>
      <c r="AP35" s="849">
        <v>326186</v>
      </c>
      <c r="AQ35" s="847"/>
      <c r="AR35" s="847"/>
      <c r="AS35" s="847"/>
      <c r="AT35" s="848"/>
      <c r="AU35" s="849">
        <v>44687</v>
      </c>
      <c r="AV35" s="847"/>
      <c r="AW35" s="847"/>
      <c r="AX35" s="847"/>
      <c r="AY35" s="848"/>
      <c r="AZ35" s="920" t="s">
        <v>593</v>
      </c>
      <c r="BA35" s="921"/>
      <c r="BB35" s="921"/>
      <c r="BC35" s="921"/>
      <c r="BD35" s="922"/>
      <c r="BE35" s="918" t="s">
        <v>411</v>
      </c>
      <c r="BF35" s="918"/>
      <c r="BG35" s="918"/>
      <c r="BH35" s="918"/>
      <c r="BI35" s="919"/>
      <c r="BJ35" s="254"/>
      <c r="BK35" s="254"/>
      <c r="BL35" s="254"/>
      <c r="BM35" s="254"/>
      <c r="BN35" s="254"/>
      <c r="BO35" s="267"/>
      <c r="BP35" s="267"/>
      <c r="BQ35" s="264">
        <v>29</v>
      </c>
      <c r="BR35" s="265"/>
      <c r="BS35" s="854" t="s">
        <v>622</v>
      </c>
      <c r="BT35" s="855"/>
      <c r="BU35" s="855"/>
      <c r="BV35" s="855"/>
      <c r="BW35" s="855"/>
      <c r="BX35" s="855"/>
      <c r="BY35" s="855"/>
      <c r="BZ35" s="855"/>
      <c r="CA35" s="855"/>
      <c r="CB35" s="855"/>
      <c r="CC35" s="855"/>
      <c r="CD35" s="855"/>
      <c r="CE35" s="855"/>
      <c r="CF35" s="855"/>
      <c r="CG35" s="856"/>
      <c r="CH35" s="866">
        <v>-65</v>
      </c>
      <c r="CI35" s="867"/>
      <c r="CJ35" s="867"/>
      <c r="CK35" s="867"/>
      <c r="CL35" s="868"/>
      <c r="CM35" s="866">
        <v>4994</v>
      </c>
      <c r="CN35" s="867"/>
      <c r="CO35" s="867"/>
      <c r="CP35" s="867"/>
      <c r="CQ35" s="868"/>
      <c r="CR35" s="866">
        <v>6400</v>
      </c>
      <c r="CS35" s="867"/>
      <c r="CT35" s="867"/>
      <c r="CU35" s="867"/>
      <c r="CV35" s="868"/>
      <c r="CW35" s="866">
        <v>0</v>
      </c>
      <c r="CX35" s="867"/>
      <c r="CY35" s="867"/>
      <c r="CZ35" s="867"/>
      <c r="DA35" s="868"/>
      <c r="DB35" s="866">
        <v>6927</v>
      </c>
      <c r="DC35" s="867"/>
      <c r="DD35" s="867"/>
      <c r="DE35" s="867"/>
      <c r="DF35" s="868"/>
      <c r="DG35" s="866">
        <v>0</v>
      </c>
      <c r="DH35" s="867"/>
      <c r="DI35" s="867"/>
      <c r="DJ35" s="867"/>
      <c r="DK35" s="868"/>
      <c r="DL35" s="866">
        <v>0</v>
      </c>
      <c r="DM35" s="867"/>
      <c r="DN35" s="867"/>
      <c r="DO35" s="867"/>
      <c r="DP35" s="868"/>
      <c r="DQ35" s="866">
        <v>0</v>
      </c>
      <c r="DR35" s="867"/>
      <c r="DS35" s="867"/>
      <c r="DT35" s="867"/>
      <c r="DU35" s="868"/>
      <c r="DV35" s="869"/>
      <c r="DW35" s="870"/>
      <c r="DX35" s="870"/>
      <c r="DY35" s="870"/>
      <c r="DZ35" s="871"/>
      <c r="EA35" s="248"/>
    </row>
    <row r="36" spans="1:131" s="249" customFormat="1" ht="26.25" customHeight="1" x14ac:dyDescent="0.2">
      <c r="A36" s="268">
        <v>9</v>
      </c>
      <c r="B36" s="843" t="s">
        <v>415</v>
      </c>
      <c r="C36" s="844"/>
      <c r="D36" s="844"/>
      <c r="E36" s="844"/>
      <c r="F36" s="844"/>
      <c r="G36" s="844"/>
      <c r="H36" s="844"/>
      <c r="I36" s="844"/>
      <c r="J36" s="844"/>
      <c r="K36" s="844"/>
      <c r="L36" s="844"/>
      <c r="M36" s="844"/>
      <c r="N36" s="844"/>
      <c r="O36" s="844"/>
      <c r="P36" s="845"/>
      <c r="Q36" s="846">
        <v>122805</v>
      </c>
      <c r="R36" s="847"/>
      <c r="S36" s="847"/>
      <c r="T36" s="847"/>
      <c r="U36" s="848"/>
      <c r="V36" s="849">
        <v>111928</v>
      </c>
      <c r="W36" s="847"/>
      <c r="X36" s="847"/>
      <c r="Y36" s="847"/>
      <c r="Z36" s="848"/>
      <c r="AA36" s="849">
        <v>10876</v>
      </c>
      <c r="AB36" s="847"/>
      <c r="AC36" s="847"/>
      <c r="AD36" s="847"/>
      <c r="AE36" s="850"/>
      <c r="AF36" s="851">
        <v>43182</v>
      </c>
      <c r="AG36" s="847"/>
      <c r="AH36" s="847"/>
      <c r="AI36" s="847"/>
      <c r="AJ36" s="850"/>
      <c r="AK36" s="851">
        <v>38735</v>
      </c>
      <c r="AL36" s="847"/>
      <c r="AM36" s="847"/>
      <c r="AN36" s="847"/>
      <c r="AO36" s="848"/>
      <c r="AP36" s="849">
        <v>642913</v>
      </c>
      <c r="AQ36" s="847"/>
      <c r="AR36" s="847"/>
      <c r="AS36" s="847"/>
      <c r="AT36" s="848"/>
      <c r="AU36" s="849">
        <v>348459</v>
      </c>
      <c r="AV36" s="847"/>
      <c r="AW36" s="847"/>
      <c r="AX36" s="847"/>
      <c r="AY36" s="848"/>
      <c r="AZ36" s="920" t="s">
        <v>593</v>
      </c>
      <c r="BA36" s="921"/>
      <c r="BB36" s="921"/>
      <c r="BC36" s="921"/>
      <c r="BD36" s="922"/>
      <c r="BE36" s="918" t="s">
        <v>411</v>
      </c>
      <c r="BF36" s="918"/>
      <c r="BG36" s="918"/>
      <c r="BH36" s="918"/>
      <c r="BI36" s="919"/>
      <c r="BJ36" s="254"/>
      <c r="BK36" s="254"/>
      <c r="BL36" s="254"/>
      <c r="BM36" s="254"/>
      <c r="BN36" s="254"/>
      <c r="BO36" s="267"/>
      <c r="BP36" s="267"/>
      <c r="BQ36" s="264">
        <v>30</v>
      </c>
      <c r="BR36" s="265"/>
      <c r="BS36" s="854" t="s">
        <v>623</v>
      </c>
      <c r="BT36" s="855"/>
      <c r="BU36" s="855"/>
      <c r="BV36" s="855"/>
      <c r="BW36" s="855"/>
      <c r="BX36" s="855"/>
      <c r="BY36" s="855"/>
      <c r="BZ36" s="855"/>
      <c r="CA36" s="855"/>
      <c r="CB36" s="855"/>
      <c r="CC36" s="855"/>
      <c r="CD36" s="855"/>
      <c r="CE36" s="855"/>
      <c r="CF36" s="855"/>
      <c r="CG36" s="856"/>
      <c r="CH36" s="866">
        <v>1366</v>
      </c>
      <c r="CI36" s="867"/>
      <c r="CJ36" s="867"/>
      <c r="CK36" s="867"/>
      <c r="CL36" s="868"/>
      <c r="CM36" s="866">
        <v>3148</v>
      </c>
      <c r="CN36" s="867"/>
      <c r="CO36" s="867"/>
      <c r="CP36" s="867"/>
      <c r="CQ36" s="868"/>
      <c r="CR36" s="866">
        <v>50</v>
      </c>
      <c r="CS36" s="867"/>
      <c r="CT36" s="867"/>
      <c r="CU36" s="867"/>
      <c r="CV36" s="868"/>
      <c r="CW36" s="866">
        <v>3000</v>
      </c>
      <c r="CX36" s="867"/>
      <c r="CY36" s="867"/>
      <c r="CZ36" s="867"/>
      <c r="DA36" s="868"/>
      <c r="DB36" s="866">
        <v>35000</v>
      </c>
      <c r="DC36" s="867"/>
      <c r="DD36" s="867"/>
      <c r="DE36" s="867"/>
      <c r="DF36" s="868"/>
      <c r="DG36" s="866">
        <v>0</v>
      </c>
      <c r="DH36" s="867"/>
      <c r="DI36" s="867"/>
      <c r="DJ36" s="867"/>
      <c r="DK36" s="868"/>
      <c r="DL36" s="866">
        <v>30052</v>
      </c>
      <c r="DM36" s="867"/>
      <c r="DN36" s="867"/>
      <c r="DO36" s="867"/>
      <c r="DP36" s="868"/>
      <c r="DQ36" s="866">
        <v>27046</v>
      </c>
      <c r="DR36" s="867"/>
      <c r="DS36" s="867"/>
      <c r="DT36" s="867"/>
      <c r="DU36" s="868"/>
      <c r="DV36" s="869"/>
      <c r="DW36" s="870"/>
      <c r="DX36" s="870"/>
      <c r="DY36" s="870"/>
      <c r="DZ36" s="871"/>
      <c r="EA36" s="248"/>
    </row>
    <row r="37" spans="1:131" s="249" customFormat="1" ht="26.25" customHeight="1" x14ac:dyDescent="0.2">
      <c r="A37" s="268">
        <v>10</v>
      </c>
      <c r="B37" s="843" t="s">
        <v>416</v>
      </c>
      <c r="C37" s="844"/>
      <c r="D37" s="844"/>
      <c r="E37" s="844"/>
      <c r="F37" s="844"/>
      <c r="G37" s="844"/>
      <c r="H37" s="844"/>
      <c r="I37" s="844"/>
      <c r="J37" s="844"/>
      <c r="K37" s="844"/>
      <c r="L37" s="844"/>
      <c r="M37" s="844"/>
      <c r="N37" s="844"/>
      <c r="O37" s="844"/>
      <c r="P37" s="845"/>
      <c r="Q37" s="846">
        <v>41010</v>
      </c>
      <c r="R37" s="847"/>
      <c r="S37" s="847"/>
      <c r="T37" s="847"/>
      <c r="U37" s="848"/>
      <c r="V37" s="849">
        <v>41537</v>
      </c>
      <c r="W37" s="847"/>
      <c r="X37" s="847"/>
      <c r="Y37" s="847"/>
      <c r="Z37" s="848"/>
      <c r="AA37" s="849">
        <v>-526</v>
      </c>
      <c r="AB37" s="847"/>
      <c r="AC37" s="847"/>
      <c r="AD37" s="847"/>
      <c r="AE37" s="850"/>
      <c r="AF37" s="851">
        <v>2551</v>
      </c>
      <c r="AG37" s="847"/>
      <c r="AH37" s="847"/>
      <c r="AI37" s="847"/>
      <c r="AJ37" s="850"/>
      <c r="AK37" s="851">
        <v>7170</v>
      </c>
      <c r="AL37" s="847"/>
      <c r="AM37" s="847"/>
      <c r="AN37" s="847"/>
      <c r="AO37" s="848"/>
      <c r="AP37" s="849">
        <v>77531</v>
      </c>
      <c r="AQ37" s="847"/>
      <c r="AR37" s="847"/>
      <c r="AS37" s="847"/>
      <c r="AT37" s="848"/>
      <c r="AU37" s="849">
        <v>45898</v>
      </c>
      <c r="AV37" s="847"/>
      <c r="AW37" s="847"/>
      <c r="AX37" s="847"/>
      <c r="AY37" s="848"/>
      <c r="AZ37" s="920" t="s">
        <v>593</v>
      </c>
      <c r="BA37" s="921"/>
      <c r="BB37" s="921"/>
      <c r="BC37" s="921"/>
      <c r="BD37" s="922"/>
      <c r="BE37" s="918" t="s">
        <v>411</v>
      </c>
      <c r="BF37" s="918"/>
      <c r="BG37" s="918"/>
      <c r="BH37" s="918"/>
      <c r="BI37" s="919"/>
      <c r="BJ37" s="254"/>
      <c r="BK37" s="254"/>
      <c r="BL37" s="254"/>
      <c r="BM37" s="254"/>
      <c r="BN37" s="254"/>
      <c r="BO37" s="267"/>
      <c r="BP37" s="267"/>
      <c r="BQ37" s="264">
        <v>31</v>
      </c>
      <c r="BR37" s="265"/>
      <c r="BS37" s="854" t="s">
        <v>624</v>
      </c>
      <c r="BT37" s="855"/>
      <c r="BU37" s="855"/>
      <c r="BV37" s="855"/>
      <c r="BW37" s="855"/>
      <c r="BX37" s="855"/>
      <c r="BY37" s="855"/>
      <c r="BZ37" s="855"/>
      <c r="CA37" s="855"/>
      <c r="CB37" s="855"/>
      <c r="CC37" s="855"/>
      <c r="CD37" s="855"/>
      <c r="CE37" s="855"/>
      <c r="CF37" s="855"/>
      <c r="CG37" s="856"/>
      <c r="CH37" s="866">
        <v>552</v>
      </c>
      <c r="CI37" s="867"/>
      <c r="CJ37" s="867"/>
      <c r="CK37" s="867"/>
      <c r="CL37" s="868"/>
      <c r="CM37" s="866">
        <v>6933</v>
      </c>
      <c r="CN37" s="867"/>
      <c r="CO37" s="867"/>
      <c r="CP37" s="867"/>
      <c r="CQ37" s="868"/>
      <c r="CR37" s="866">
        <v>1921</v>
      </c>
      <c r="CS37" s="867"/>
      <c r="CT37" s="867"/>
      <c r="CU37" s="867"/>
      <c r="CV37" s="868"/>
      <c r="CW37" s="866">
        <v>0</v>
      </c>
      <c r="CX37" s="867"/>
      <c r="CY37" s="867"/>
      <c r="CZ37" s="867"/>
      <c r="DA37" s="868"/>
      <c r="DB37" s="866">
        <v>0</v>
      </c>
      <c r="DC37" s="867"/>
      <c r="DD37" s="867"/>
      <c r="DE37" s="867"/>
      <c r="DF37" s="868"/>
      <c r="DG37" s="866">
        <v>0</v>
      </c>
      <c r="DH37" s="867"/>
      <c r="DI37" s="867"/>
      <c r="DJ37" s="867"/>
      <c r="DK37" s="868"/>
      <c r="DL37" s="866">
        <v>911</v>
      </c>
      <c r="DM37" s="867"/>
      <c r="DN37" s="867"/>
      <c r="DO37" s="867"/>
      <c r="DP37" s="868"/>
      <c r="DQ37" s="866">
        <v>91</v>
      </c>
      <c r="DR37" s="867"/>
      <c r="DS37" s="867"/>
      <c r="DT37" s="867"/>
      <c r="DU37" s="868"/>
      <c r="DV37" s="869"/>
      <c r="DW37" s="870"/>
      <c r="DX37" s="870"/>
      <c r="DY37" s="870"/>
      <c r="DZ37" s="871"/>
      <c r="EA37" s="248"/>
    </row>
    <row r="38" spans="1:131" s="249" customFormat="1" ht="26.25" customHeight="1" x14ac:dyDescent="0.2">
      <c r="A38" s="268">
        <v>11</v>
      </c>
      <c r="B38" s="843" t="s">
        <v>417</v>
      </c>
      <c r="C38" s="844"/>
      <c r="D38" s="844"/>
      <c r="E38" s="844"/>
      <c r="F38" s="844"/>
      <c r="G38" s="844"/>
      <c r="H38" s="844"/>
      <c r="I38" s="844"/>
      <c r="J38" s="844"/>
      <c r="K38" s="844"/>
      <c r="L38" s="844"/>
      <c r="M38" s="844"/>
      <c r="N38" s="844"/>
      <c r="O38" s="844"/>
      <c r="P38" s="845"/>
      <c r="Q38" s="846">
        <v>1553</v>
      </c>
      <c r="R38" s="847"/>
      <c r="S38" s="847"/>
      <c r="T38" s="847"/>
      <c r="U38" s="848"/>
      <c r="V38" s="849">
        <v>2129</v>
      </c>
      <c r="W38" s="847"/>
      <c r="X38" s="847"/>
      <c r="Y38" s="847"/>
      <c r="Z38" s="848"/>
      <c r="AA38" s="849">
        <v>-576</v>
      </c>
      <c r="AB38" s="847"/>
      <c r="AC38" s="847"/>
      <c r="AD38" s="847"/>
      <c r="AE38" s="850"/>
      <c r="AF38" s="851" t="s">
        <v>639</v>
      </c>
      <c r="AG38" s="847"/>
      <c r="AH38" s="847"/>
      <c r="AI38" s="847"/>
      <c r="AJ38" s="850"/>
      <c r="AK38" s="851">
        <v>478</v>
      </c>
      <c r="AL38" s="847"/>
      <c r="AM38" s="847"/>
      <c r="AN38" s="847"/>
      <c r="AO38" s="848"/>
      <c r="AP38" s="849">
        <v>153045</v>
      </c>
      <c r="AQ38" s="847"/>
      <c r="AR38" s="847"/>
      <c r="AS38" s="847"/>
      <c r="AT38" s="848"/>
      <c r="AU38" s="849">
        <v>16374</v>
      </c>
      <c r="AV38" s="847"/>
      <c r="AW38" s="847"/>
      <c r="AX38" s="847"/>
      <c r="AY38" s="848"/>
      <c r="AZ38" s="920" t="s">
        <v>593</v>
      </c>
      <c r="BA38" s="921"/>
      <c r="BB38" s="921"/>
      <c r="BC38" s="921"/>
      <c r="BD38" s="922"/>
      <c r="BE38" s="918" t="s">
        <v>411</v>
      </c>
      <c r="BF38" s="918"/>
      <c r="BG38" s="918"/>
      <c r="BH38" s="918"/>
      <c r="BI38" s="919"/>
      <c r="BJ38" s="254"/>
      <c r="BK38" s="254"/>
      <c r="BL38" s="254"/>
      <c r="BM38" s="254"/>
      <c r="BN38" s="254"/>
      <c r="BO38" s="267"/>
      <c r="BP38" s="267"/>
      <c r="BQ38" s="264">
        <v>32</v>
      </c>
      <c r="BR38" s="265"/>
      <c r="BS38" s="854" t="s">
        <v>625</v>
      </c>
      <c r="BT38" s="855"/>
      <c r="BU38" s="855"/>
      <c r="BV38" s="855"/>
      <c r="BW38" s="855"/>
      <c r="BX38" s="855"/>
      <c r="BY38" s="855"/>
      <c r="BZ38" s="855"/>
      <c r="CA38" s="855"/>
      <c r="CB38" s="855"/>
      <c r="CC38" s="855"/>
      <c r="CD38" s="855"/>
      <c r="CE38" s="855"/>
      <c r="CF38" s="855"/>
      <c r="CG38" s="856"/>
      <c r="CH38" s="866">
        <v>1169</v>
      </c>
      <c r="CI38" s="867"/>
      <c r="CJ38" s="867"/>
      <c r="CK38" s="867"/>
      <c r="CL38" s="868"/>
      <c r="CM38" s="866">
        <v>29538</v>
      </c>
      <c r="CN38" s="867"/>
      <c r="CO38" s="867"/>
      <c r="CP38" s="867"/>
      <c r="CQ38" s="868"/>
      <c r="CR38" s="866">
        <v>28292</v>
      </c>
      <c r="CS38" s="867"/>
      <c r="CT38" s="867"/>
      <c r="CU38" s="867"/>
      <c r="CV38" s="868"/>
      <c r="CW38" s="866">
        <v>0</v>
      </c>
      <c r="CX38" s="867"/>
      <c r="CY38" s="867"/>
      <c r="CZ38" s="867"/>
      <c r="DA38" s="868"/>
      <c r="DB38" s="866">
        <v>13450</v>
      </c>
      <c r="DC38" s="867"/>
      <c r="DD38" s="867"/>
      <c r="DE38" s="867"/>
      <c r="DF38" s="868"/>
      <c r="DG38" s="866">
        <v>0</v>
      </c>
      <c r="DH38" s="867"/>
      <c r="DI38" s="867"/>
      <c r="DJ38" s="867"/>
      <c r="DK38" s="868"/>
      <c r="DL38" s="866">
        <v>0</v>
      </c>
      <c r="DM38" s="867"/>
      <c r="DN38" s="867"/>
      <c r="DO38" s="867"/>
      <c r="DP38" s="868"/>
      <c r="DQ38" s="866">
        <v>0</v>
      </c>
      <c r="DR38" s="867"/>
      <c r="DS38" s="867"/>
      <c r="DT38" s="867"/>
      <c r="DU38" s="868"/>
      <c r="DV38" s="869"/>
      <c r="DW38" s="870"/>
      <c r="DX38" s="870"/>
      <c r="DY38" s="870"/>
      <c r="DZ38" s="871"/>
      <c r="EA38" s="248"/>
    </row>
    <row r="39" spans="1:131" s="249" customFormat="1" ht="26.25" customHeight="1" x14ac:dyDescent="0.2">
      <c r="A39" s="268">
        <v>12</v>
      </c>
      <c r="B39" s="843" t="s">
        <v>418</v>
      </c>
      <c r="C39" s="844"/>
      <c r="D39" s="844"/>
      <c r="E39" s="844"/>
      <c r="F39" s="844"/>
      <c r="G39" s="844"/>
      <c r="H39" s="844"/>
      <c r="I39" s="844"/>
      <c r="J39" s="844"/>
      <c r="K39" s="844"/>
      <c r="L39" s="844"/>
      <c r="M39" s="844"/>
      <c r="N39" s="844"/>
      <c r="O39" s="844"/>
      <c r="P39" s="845"/>
      <c r="Q39" s="846">
        <v>32318</v>
      </c>
      <c r="R39" s="847"/>
      <c r="S39" s="847"/>
      <c r="T39" s="847"/>
      <c r="U39" s="848"/>
      <c r="V39" s="849">
        <v>28933</v>
      </c>
      <c r="W39" s="847"/>
      <c r="X39" s="847"/>
      <c r="Y39" s="847"/>
      <c r="Z39" s="848"/>
      <c r="AA39" s="849">
        <v>3386</v>
      </c>
      <c r="AB39" s="847"/>
      <c r="AC39" s="847"/>
      <c r="AD39" s="847"/>
      <c r="AE39" s="850"/>
      <c r="AF39" s="851" t="s">
        <v>639</v>
      </c>
      <c r="AG39" s="847"/>
      <c r="AH39" s="847"/>
      <c r="AI39" s="847"/>
      <c r="AJ39" s="850"/>
      <c r="AK39" s="851">
        <v>74</v>
      </c>
      <c r="AL39" s="847"/>
      <c r="AM39" s="847"/>
      <c r="AN39" s="847"/>
      <c r="AO39" s="848"/>
      <c r="AP39" s="849">
        <v>60295</v>
      </c>
      <c r="AQ39" s="847"/>
      <c r="AR39" s="847"/>
      <c r="AS39" s="847"/>
      <c r="AT39" s="848"/>
      <c r="AU39" s="849">
        <v>333</v>
      </c>
      <c r="AV39" s="847"/>
      <c r="AW39" s="847"/>
      <c r="AX39" s="847"/>
      <c r="AY39" s="848"/>
      <c r="AZ39" s="920" t="s">
        <v>593</v>
      </c>
      <c r="BA39" s="921"/>
      <c r="BB39" s="921"/>
      <c r="BC39" s="921"/>
      <c r="BD39" s="922"/>
      <c r="BE39" s="918" t="s">
        <v>419</v>
      </c>
      <c r="BF39" s="918"/>
      <c r="BG39" s="918"/>
      <c r="BH39" s="918"/>
      <c r="BI39" s="919"/>
      <c r="BJ39" s="254"/>
      <c r="BK39" s="254"/>
      <c r="BL39" s="254"/>
      <c r="BM39" s="254"/>
      <c r="BN39" s="254"/>
      <c r="BO39" s="267"/>
      <c r="BP39" s="267"/>
      <c r="BQ39" s="264">
        <v>33</v>
      </c>
      <c r="BR39" s="265"/>
      <c r="BS39" s="854" t="s">
        <v>626</v>
      </c>
      <c r="BT39" s="855"/>
      <c r="BU39" s="855"/>
      <c r="BV39" s="855"/>
      <c r="BW39" s="855"/>
      <c r="BX39" s="855"/>
      <c r="BY39" s="855"/>
      <c r="BZ39" s="855"/>
      <c r="CA39" s="855"/>
      <c r="CB39" s="855"/>
      <c r="CC39" s="855"/>
      <c r="CD39" s="855"/>
      <c r="CE39" s="855"/>
      <c r="CF39" s="855"/>
      <c r="CG39" s="856"/>
      <c r="CH39" s="866">
        <v>-28</v>
      </c>
      <c r="CI39" s="867"/>
      <c r="CJ39" s="867"/>
      <c r="CK39" s="867"/>
      <c r="CL39" s="868"/>
      <c r="CM39" s="866">
        <v>1625</v>
      </c>
      <c r="CN39" s="867"/>
      <c r="CO39" s="867"/>
      <c r="CP39" s="867"/>
      <c r="CQ39" s="868"/>
      <c r="CR39" s="866">
        <v>810</v>
      </c>
      <c r="CS39" s="867"/>
      <c r="CT39" s="867"/>
      <c r="CU39" s="867"/>
      <c r="CV39" s="868"/>
      <c r="CW39" s="866">
        <v>0</v>
      </c>
      <c r="CX39" s="867"/>
      <c r="CY39" s="867"/>
      <c r="CZ39" s="867"/>
      <c r="DA39" s="868"/>
      <c r="DB39" s="866">
        <v>0</v>
      </c>
      <c r="DC39" s="867"/>
      <c r="DD39" s="867"/>
      <c r="DE39" s="867"/>
      <c r="DF39" s="868"/>
      <c r="DG39" s="866">
        <v>0</v>
      </c>
      <c r="DH39" s="867"/>
      <c r="DI39" s="867"/>
      <c r="DJ39" s="867"/>
      <c r="DK39" s="868"/>
      <c r="DL39" s="866">
        <v>0</v>
      </c>
      <c r="DM39" s="867"/>
      <c r="DN39" s="867"/>
      <c r="DO39" s="867"/>
      <c r="DP39" s="868"/>
      <c r="DQ39" s="866">
        <v>0</v>
      </c>
      <c r="DR39" s="867"/>
      <c r="DS39" s="867"/>
      <c r="DT39" s="867"/>
      <c r="DU39" s="868"/>
      <c r="DV39" s="869"/>
      <c r="DW39" s="870"/>
      <c r="DX39" s="870"/>
      <c r="DY39" s="870"/>
      <c r="DZ39" s="871"/>
      <c r="EA39" s="248"/>
    </row>
    <row r="40" spans="1:131" s="249" customFormat="1" ht="26.25" customHeight="1" x14ac:dyDescent="0.2">
      <c r="A40" s="263">
        <v>13</v>
      </c>
      <c r="B40" s="843" t="s">
        <v>420</v>
      </c>
      <c r="C40" s="844"/>
      <c r="D40" s="844"/>
      <c r="E40" s="844"/>
      <c r="F40" s="844"/>
      <c r="G40" s="844"/>
      <c r="H40" s="844"/>
      <c r="I40" s="844"/>
      <c r="J40" s="844"/>
      <c r="K40" s="844"/>
      <c r="L40" s="844"/>
      <c r="M40" s="844"/>
      <c r="N40" s="844"/>
      <c r="O40" s="844"/>
      <c r="P40" s="845"/>
      <c r="Q40" s="846">
        <v>3365</v>
      </c>
      <c r="R40" s="847"/>
      <c r="S40" s="847"/>
      <c r="T40" s="847"/>
      <c r="U40" s="848"/>
      <c r="V40" s="849">
        <v>2714</v>
      </c>
      <c r="W40" s="847"/>
      <c r="X40" s="847"/>
      <c r="Y40" s="847"/>
      <c r="Z40" s="848"/>
      <c r="AA40" s="849">
        <v>650</v>
      </c>
      <c r="AB40" s="847"/>
      <c r="AC40" s="847"/>
      <c r="AD40" s="847"/>
      <c r="AE40" s="850"/>
      <c r="AF40" s="851">
        <v>650</v>
      </c>
      <c r="AG40" s="847"/>
      <c r="AH40" s="847"/>
      <c r="AI40" s="847"/>
      <c r="AJ40" s="850"/>
      <c r="AK40" s="851">
        <v>162</v>
      </c>
      <c r="AL40" s="847"/>
      <c r="AM40" s="847"/>
      <c r="AN40" s="847"/>
      <c r="AO40" s="848"/>
      <c r="AP40" s="849">
        <v>7644</v>
      </c>
      <c r="AQ40" s="847"/>
      <c r="AR40" s="847"/>
      <c r="AS40" s="847"/>
      <c r="AT40" s="848"/>
      <c r="AU40" s="849">
        <v>3294</v>
      </c>
      <c r="AV40" s="847"/>
      <c r="AW40" s="847"/>
      <c r="AX40" s="847"/>
      <c r="AY40" s="848"/>
      <c r="AZ40" s="920" t="s">
        <v>593</v>
      </c>
      <c r="BA40" s="921"/>
      <c r="BB40" s="921"/>
      <c r="BC40" s="921"/>
      <c r="BD40" s="922"/>
      <c r="BE40" s="918" t="s">
        <v>419</v>
      </c>
      <c r="BF40" s="918"/>
      <c r="BG40" s="918"/>
      <c r="BH40" s="918"/>
      <c r="BI40" s="919"/>
      <c r="BJ40" s="254"/>
      <c r="BK40" s="254"/>
      <c r="BL40" s="254"/>
      <c r="BM40" s="254"/>
      <c r="BN40" s="254"/>
      <c r="BO40" s="267"/>
      <c r="BP40" s="267"/>
      <c r="BQ40" s="264">
        <v>34</v>
      </c>
      <c r="BR40" s="265"/>
      <c r="BS40" s="854" t="s">
        <v>627</v>
      </c>
      <c r="BT40" s="855"/>
      <c r="BU40" s="855"/>
      <c r="BV40" s="855"/>
      <c r="BW40" s="855"/>
      <c r="BX40" s="855"/>
      <c r="BY40" s="855"/>
      <c r="BZ40" s="855"/>
      <c r="CA40" s="855"/>
      <c r="CB40" s="855"/>
      <c r="CC40" s="855"/>
      <c r="CD40" s="855"/>
      <c r="CE40" s="855"/>
      <c r="CF40" s="855"/>
      <c r="CG40" s="856"/>
      <c r="CH40" s="866">
        <v>258</v>
      </c>
      <c r="CI40" s="867"/>
      <c r="CJ40" s="867"/>
      <c r="CK40" s="867"/>
      <c r="CL40" s="868"/>
      <c r="CM40" s="866">
        <v>5601</v>
      </c>
      <c r="CN40" s="867"/>
      <c r="CO40" s="867"/>
      <c r="CP40" s="867"/>
      <c r="CQ40" s="868"/>
      <c r="CR40" s="866">
        <v>2040</v>
      </c>
      <c r="CS40" s="867"/>
      <c r="CT40" s="867"/>
      <c r="CU40" s="867"/>
      <c r="CV40" s="868"/>
      <c r="CW40" s="866">
        <v>0</v>
      </c>
      <c r="CX40" s="867"/>
      <c r="CY40" s="867"/>
      <c r="CZ40" s="867"/>
      <c r="DA40" s="868"/>
      <c r="DB40" s="866">
        <v>0</v>
      </c>
      <c r="DC40" s="867"/>
      <c r="DD40" s="867"/>
      <c r="DE40" s="867"/>
      <c r="DF40" s="868"/>
      <c r="DG40" s="866">
        <v>0</v>
      </c>
      <c r="DH40" s="867"/>
      <c r="DI40" s="867"/>
      <c r="DJ40" s="867"/>
      <c r="DK40" s="868"/>
      <c r="DL40" s="866">
        <v>0</v>
      </c>
      <c r="DM40" s="867"/>
      <c r="DN40" s="867"/>
      <c r="DO40" s="867"/>
      <c r="DP40" s="868"/>
      <c r="DQ40" s="866">
        <v>0</v>
      </c>
      <c r="DR40" s="867"/>
      <c r="DS40" s="867"/>
      <c r="DT40" s="867"/>
      <c r="DU40" s="868"/>
      <c r="DV40" s="869"/>
      <c r="DW40" s="870"/>
      <c r="DX40" s="870"/>
      <c r="DY40" s="870"/>
      <c r="DZ40" s="871"/>
      <c r="EA40" s="248"/>
    </row>
    <row r="41" spans="1:131" s="249" customFormat="1" ht="26.25" customHeight="1" x14ac:dyDescent="0.2">
      <c r="A41" s="263">
        <v>14</v>
      </c>
      <c r="B41" s="843" t="s">
        <v>421</v>
      </c>
      <c r="C41" s="844"/>
      <c r="D41" s="844"/>
      <c r="E41" s="844"/>
      <c r="F41" s="844"/>
      <c r="G41" s="844"/>
      <c r="H41" s="844"/>
      <c r="I41" s="844"/>
      <c r="J41" s="844"/>
      <c r="K41" s="844"/>
      <c r="L41" s="844"/>
      <c r="M41" s="844"/>
      <c r="N41" s="844"/>
      <c r="O41" s="844"/>
      <c r="P41" s="845"/>
      <c r="Q41" s="846">
        <v>4913</v>
      </c>
      <c r="R41" s="847"/>
      <c r="S41" s="847"/>
      <c r="T41" s="847"/>
      <c r="U41" s="848"/>
      <c r="V41" s="849">
        <v>4773</v>
      </c>
      <c r="W41" s="847"/>
      <c r="X41" s="847"/>
      <c r="Y41" s="847"/>
      <c r="Z41" s="848"/>
      <c r="AA41" s="849">
        <v>140</v>
      </c>
      <c r="AB41" s="847"/>
      <c r="AC41" s="847"/>
      <c r="AD41" s="847"/>
      <c r="AE41" s="850"/>
      <c r="AF41" s="851">
        <v>140</v>
      </c>
      <c r="AG41" s="847"/>
      <c r="AH41" s="847"/>
      <c r="AI41" s="847"/>
      <c r="AJ41" s="850"/>
      <c r="AK41" s="851">
        <v>2265</v>
      </c>
      <c r="AL41" s="847"/>
      <c r="AM41" s="847"/>
      <c r="AN41" s="847"/>
      <c r="AO41" s="848"/>
      <c r="AP41" s="849">
        <v>4787</v>
      </c>
      <c r="AQ41" s="847"/>
      <c r="AR41" s="847"/>
      <c r="AS41" s="847"/>
      <c r="AT41" s="848"/>
      <c r="AU41" s="849">
        <v>3480</v>
      </c>
      <c r="AV41" s="847"/>
      <c r="AW41" s="847"/>
      <c r="AX41" s="847"/>
      <c r="AY41" s="848"/>
      <c r="AZ41" s="920" t="s">
        <v>593</v>
      </c>
      <c r="BA41" s="921"/>
      <c r="BB41" s="921"/>
      <c r="BC41" s="921"/>
      <c r="BD41" s="922"/>
      <c r="BE41" s="918" t="s">
        <v>419</v>
      </c>
      <c r="BF41" s="918"/>
      <c r="BG41" s="918"/>
      <c r="BH41" s="918"/>
      <c r="BI41" s="919"/>
      <c r="BJ41" s="254"/>
      <c r="BK41" s="254"/>
      <c r="BL41" s="254"/>
      <c r="BM41" s="254"/>
      <c r="BN41" s="254"/>
      <c r="BO41" s="267"/>
      <c r="BP41" s="267"/>
      <c r="BQ41" s="264">
        <v>35</v>
      </c>
      <c r="BR41" s="265"/>
      <c r="BS41" s="854" t="s">
        <v>628</v>
      </c>
      <c r="BT41" s="855"/>
      <c r="BU41" s="855"/>
      <c r="BV41" s="855"/>
      <c r="BW41" s="855"/>
      <c r="BX41" s="855"/>
      <c r="BY41" s="855"/>
      <c r="BZ41" s="855"/>
      <c r="CA41" s="855"/>
      <c r="CB41" s="855"/>
      <c r="CC41" s="855"/>
      <c r="CD41" s="855"/>
      <c r="CE41" s="855"/>
      <c r="CF41" s="855"/>
      <c r="CG41" s="856"/>
      <c r="CH41" s="866">
        <v>-22</v>
      </c>
      <c r="CI41" s="867"/>
      <c r="CJ41" s="867"/>
      <c r="CK41" s="867"/>
      <c r="CL41" s="868"/>
      <c r="CM41" s="866">
        <v>282</v>
      </c>
      <c r="CN41" s="867"/>
      <c r="CO41" s="867"/>
      <c r="CP41" s="867"/>
      <c r="CQ41" s="868"/>
      <c r="CR41" s="866">
        <v>100</v>
      </c>
      <c r="CS41" s="867"/>
      <c r="CT41" s="867"/>
      <c r="CU41" s="867"/>
      <c r="CV41" s="868"/>
      <c r="CW41" s="866">
        <v>0</v>
      </c>
      <c r="CX41" s="867"/>
      <c r="CY41" s="867"/>
      <c r="CZ41" s="867"/>
      <c r="DA41" s="868"/>
      <c r="DB41" s="866">
        <v>0</v>
      </c>
      <c r="DC41" s="867"/>
      <c r="DD41" s="867"/>
      <c r="DE41" s="867"/>
      <c r="DF41" s="868"/>
      <c r="DG41" s="866">
        <v>0</v>
      </c>
      <c r="DH41" s="867"/>
      <c r="DI41" s="867"/>
      <c r="DJ41" s="867"/>
      <c r="DK41" s="868"/>
      <c r="DL41" s="866">
        <v>0</v>
      </c>
      <c r="DM41" s="867"/>
      <c r="DN41" s="867"/>
      <c r="DO41" s="867"/>
      <c r="DP41" s="868"/>
      <c r="DQ41" s="866">
        <v>0</v>
      </c>
      <c r="DR41" s="867"/>
      <c r="DS41" s="867"/>
      <c r="DT41" s="867"/>
      <c r="DU41" s="868"/>
      <c r="DV41" s="869"/>
      <c r="DW41" s="870"/>
      <c r="DX41" s="870"/>
      <c r="DY41" s="870"/>
      <c r="DZ41" s="871"/>
      <c r="EA41" s="248"/>
    </row>
    <row r="42" spans="1:131" s="249" customFormat="1" ht="26.25" customHeight="1" x14ac:dyDescent="0.2">
      <c r="A42" s="263">
        <v>15</v>
      </c>
      <c r="B42" s="843" t="s">
        <v>422</v>
      </c>
      <c r="C42" s="844"/>
      <c r="D42" s="844"/>
      <c r="E42" s="844"/>
      <c r="F42" s="844"/>
      <c r="G42" s="844"/>
      <c r="H42" s="844"/>
      <c r="I42" s="844"/>
      <c r="J42" s="844"/>
      <c r="K42" s="844"/>
      <c r="L42" s="844"/>
      <c r="M42" s="844"/>
      <c r="N42" s="844"/>
      <c r="O42" s="844"/>
      <c r="P42" s="845"/>
      <c r="Q42" s="846">
        <v>136</v>
      </c>
      <c r="R42" s="847"/>
      <c r="S42" s="847"/>
      <c r="T42" s="847"/>
      <c r="U42" s="848"/>
      <c r="V42" s="849">
        <v>34</v>
      </c>
      <c r="W42" s="847"/>
      <c r="X42" s="847"/>
      <c r="Y42" s="847"/>
      <c r="Z42" s="848"/>
      <c r="AA42" s="849">
        <v>103</v>
      </c>
      <c r="AB42" s="847"/>
      <c r="AC42" s="847"/>
      <c r="AD42" s="847"/>
      <c r="AE42" s="850"/>
      <c r="AF42" s="851">
        <v>103</v>
      </c>
      <c r="AG42" s="847"/>
      <c r="AH42" s="847"/>
      <c r="AI42" s="847"/>
      <c r="AJ42" s="850"/>
      <c r="AK42" s="851" t="s">
        <v>639</v>
      </c>
      <c r="AL42" s="847"/>
      <c r="AM42" s="847"/>
      <c r="AN42" s="847"/>
      <c r="AO42" s="848"/>
      <c r="AP42" s="849" t="s">
        <v>639</v>
      </c>
      <c r="AQ42" s="847"/>
      <c r="AR42" s="847"/>
      <c r="AS42" s="847"/>
      <c r="AT42" s="848"/>
      <c r="AU42" s="849" t="s">
        <v>639</v>
      </c>
      <c r="AV42" s="847"/>
      <c r="AW42" s="847"/>
      <c r="AX42" s="847"/>
      <c r="AY42" s="848"/>
      <c r="AZ42" s="920" t="s">
        <v>593</v>
      </c>
      <c r="BA42" s="921"/>
      <c r="BB42" s="921"/>
      <c r="BC42" s="921"/>
      <c r="BD42" s="922"/>
      <c r="BE42" s="918" t="s">
        <v>419</v>
      </c>
      <c r="BF42" s="918"/>
      <c r="BG42" s="918"/>
      <c r="BH42" s="918"/>
      <c r="BI42" s="919"/>
      <c r="BJ42" s="254"/>
      <c r="BK42" s="254"/>
      <c r="BL42" s="254"/>
      <c r="BM42" s="254"/>
      <c r="BN42" s="254"/>
      <c r="BO42" s="267"/>
      <c r="BP42" s="267"/>
      <c r="BQ42" s="264">
        <v>36</v>
      </c>
      <c r="BR42" s="265"/>
      <c r="BS42" s="854" t="s">
        <v>629</v>
      </c>
      <c r="BT42" s="855"/>
      <c r="BU42" s="855"/>
      <c r="BV42" s="855"/>
      <c r="BW42" s="855"/>
      <c r="BX42" s="855"/>
      <c r="BY42" s="855"/>
      <c r="BZ42" s="855"/>
      <c r="CA42" s="855"/>
      <c r="CB42" s="855"/>
      <c r="CC42" s="855"/>
      <c r="CD42" s="855"/>
      <c r="CE42" s="855"/>
      <c r="CF42" s="855"/>
      <c r="CG42" s="856"/>
      <c r="CH42" s="866">
        <v>59</v>
      </c>
      <c r="CI42" s="867"/>
      <c r="CJ42" s="867"/>
      <c r="CK42" s="867"/>
      <c r="CL42" s="868"/>
      <c r="CM42" s="866">
        <v>1208</v>
      </c>
      <c r="CN42" s="867"/>
      <c r="CO42" s="867"/>
      <c r="CP42" s="867"/>
      <c r="CQ42" s="868"/>
      <c r="CR42" s="866">
        <v>90</v>
      </c>
      <c r="CS42" s="867"/>
      <c r="CT42" s="867"/>
      <c r="CU42" s="867"/>
      <c r="CV42" s="868"/>
      <c r="CW42" s="866">
        <v>0</v>
      </c>
      <c r="CX42" s="867"/>
      <c r="CY42" s="867"/>
      <c r="CZ42" s="867"/>
      <c r="DA42" s="868"/>
      <c r="DB42" s="866">
        <v>0</v>
      </c>
      <c r="DC42" s="867"/>
      <c r="DD42" s="867"/>
      <c r="DE42" s="867"/>
      <c r="DF42" s="868"/>
      <c r="DG42" s="866">
        <v>0</v>
      </c>
      <c r="DH42" s="867"/>
      <c r="DI42" s="867"/>
      <c r="DJ42" s="867"/>
      <c r="DK42" s="868"/>
      <c r="DL42" s="866">
        <v>0</v>
      </c>
      <c r="DM42" s="867"/>
      <c r="DN42" s="867"/>
      <c r="DO42" s="867"/>
      <c r="DP42" s="868"/>
      <c r="DQ42" s="866">
        <v>0</v>
      </c>
      <c r="DR42" s="867"/>
      <c r="DS42" s="867"/>
      <c r="DT42" s="867"/>
      <c r="DU42" s="868"/>
      <c r="DV42" s="869"/>
      <c r="DW42" s="870"/>
      <c r="DX42" s="870"/>
      <c r="DY42" s="870"/>
      <c r="DZ42" s="871"/>
      <c r="EA42" s="248"/>
    </row>
    <row r="43" spans="1:131" s="249" customFormat="1" ht="26.25" customHeight="1" x14ac:dyDescent="0.2">
      <c r="A43" s="263">
        <v>16</v>
      </c>
      <c r="B43" s="843"/>
      <c r="C43" s="844"/>
      <c r="D43" s="844"/>
      <c r="E43" s="844"/>
      <c r="F43" s="844"/>
      <c r="G43" s="844"/>
      <c r="H43" s="844"/>
      <c r="I43" s="844"/>
      <c r="J43" s="844"/>
      <c r="K43" s="844"/>
      <c r="L43" s="844"/>
      <c r="M43" s="844"/>
      <c r="N43" s="844"/>
      <c r="O43" s="844"/>
      <c r="P43" s="845"/>
      <c r="Q43" s="875"/>
      <c r="R43" s="876"/>
      <c r="S43" s="876"/>
      <c r="T43" s="876"/>
      <c r="U43" s="876"/>
      <c r="V43" s="876"/>
      <c r="W43" s="876"/>
      <c r="X43" s="876"/>
      <c r="Y43" s="876"/>
      <c r="Z43" s="876"/>
      <c r="AA43" s="876"/>
      <c r="AB43" s="876"/>
      <c r="AC43" s="876"/>
      <c r="AD43" s="876"/>
      <c r="AE43" s="849"/>
      <c r="AF43" s="851"/>
      <c r="AG43" s="847"/>
      <c r="AH43" s="847"/>
      <c r="AI43" s="847"/>
      <c r="AJ43" s="850"/>
      <c r="AK43" s="925"/>
      <c r="AL43" s="923"/>
      <c r="AM43" s="923"/>
      <c r="AN43" s="923"/>
      <c r="AO43" s="923"/>
      <c r="AP43" s="923"/>
      <c r="AQ43" s="923"/>
      <c r="AR43" s="923"/>
      <c r="AS43" s="923"/>
      <c r="AT43" s="923"/>
      <c r="AU43" s="923"/>
      <c r="AV43" s="923"/>
      <c r="AW43" s="923"/>
      <c r="AX43" s="923"/>
      <c r="AY43" s="923"/>
      <c r="AZ43" s="924"/>
      <c r="BA43" s="924"/>
      <c r="BB43" s="924"/>
      <c r="BC43" s="924"/>
      <c r="BD43" s="924"/>
      <c r="BE43" s="918"/>
      <c r="BF43" s="918"/>
      <c r="BG43" s="918"/>
      <c r="BH43" s="918"/>
      <c r="BI43" s="919"/>
      <c r="BJ43" s="254"/>
      <c r="BK43" s="254"/>
      <c r="BL43" s="254"/>
      <c r="BM43" s="254"/>
      <c r="BN43" s="254"/>
      <c r="BO43" s="267"/>
      <c r="BP43" s="267"/>
      <c r="BQ43" s="264">
        <v>37</v>
      </c>
      <c r="BR43" s="265"/>
      <c r="BS43" s="854" t="s">
        <v>630</v>
      </c>
      <c r="BT43" s="855"/>
      <c r="BU43" s="855"/>
      <c r="BV43" s="855"/>
      <c r="BW43" s="855"/>
      <c r="BX43" s="855"/>
      <c r="BY43" s="855"/>
      <c r="BZ43" s="855"/>
      <c r="CA43" s="855"/>
      <c r="CB43" s="855"/>
      <c r="CC43" s="855"/>
      <c r="CD43" s="855"/>
      <c r="CE43" s="855"/>
      <c r="CF43" s="855"/>
      <c r="CG43" s="856"/>
      <c r="CH43" s="866">
        <v>45</v>
      </c>
      <c r="CI43" s="867"/>
      <c r="CJ43" s="867"/>
      <c r="CK43" s="867"/>
      <c r="CL43" s="868"/>
      <c r="CM43" s="866">
        <v>217</v>
      </c>
      <c r="CN43" s="867"/>
      <c r="CO43" s="867"/>
      <c r="CP43" s="867"/>
      <c r="CQ43" s="868"/>
      <c r="CR43" s="866">
        <v>100</v>
      </c>
      <c r="CS43" s="867"/>
      <c r="CT43" s="867"/>
      <c r="CU43" s="867"/>
      <c r="CV43" s="868"/>
      <c r="CW43" s="866">
        <v>0</v>
      </c>
      <c r="CX43" s="867"/>
      <c r="CY43" s="867"/>
      <c r="CZ43" s="867"/>
      <c r="DA43" s="868"/>
      <c r="DB43" s="866">
        <v>0</v>
      </c>
      <c r="DC43" s="867"/>
      <c r="DD43" s="867"/>
      <c r="DE43" s="867"/>
      <c r="DF43" s="868"/>
      <c r="DG43" s="866">
        <v>0</v>
      </c>
      <c r="DH43" s="867"/>
      <c r="DI43" s="867"/>
      <c r="DJ43" s="867"/>
      <c r="DK43" s="868"/>
      <c r="DL43" s="866">
        <v>0</v>
      </c>
      <c r="DM43" s="867"/>
      <c r="DN43" s="867"/>
      <c r="DO43" s="867"/>
      <c r="DP43" s="868"/>
      <c r="DQ43" s="866">
        <v>0</v>
      </c>
      <c r="DR43" s="867"/>
      <c r="DS43" s="867"/>
      <c r="DT43" s="867"/>
      <c r="DU43" s="868"/>
      <c r="DV43" s="869"/>
      <c r="DW43" s="870"/>
      <c r="DX43" s="870"/>
      <c r="DY43" s="870"/>
      <c r="DZ43" s="871"/>
      <c r="EA43" s="248"/>
    </row>
    <row r="44" spans="1:131" s="249" customFormat="1" ht="26.25" customHeight="1" x14ac:dyDescent="0.2">
      <c r="A44" s="263">
        <v>17</v>
      </c>
      <c r="B44" s="843"/>
      <c r="C44" s="844"/>
      <c r="D44" s="844"/>
      <c r="E44" s="844"/>
      <c r="F44" s="844"/>
      <c r="G44" s="844"/>
      <c r="H44" s="844"/>
      <c r="I44" s="844"/>
      <c r="J44" s="844"/>
      <c r="K44" s="844"/>
      <c r="L44" s="844"/>
      <c r="M44" s="844"/>
      <c r="N44" s="844"/>
      <c r="O44" s="844"/>
      <c r="P44" s="845"/>
      <c r="Q44" s="875"/>
      <c r="R44" s="876"/>
      <c r="S44" s="876"/>
      <c r="T44" s="876"/>
      <c r="U44" s="876"/>
      <c r="V44" s="876"/>
      <c r="W44" s="876"/>
      <c r="X44" s="876"/>
      <c r="Y44" s="876"/>
      <c r="Z44" s="876"/>
      <c r="AA44" s="876"/>
      <c r="AB44" s="876"/>
      <c r="AC44" s="876"/>
      <c r="AD44" s="876"/>
      <c r="AE44" s="849"/>
      <c r="AF44" s="851"/>
      <c r="AG44" s="847"/>
      <c r="AH44" s="847"/>
      <c r="AI44" s="847"/>
      <c r="AJ44" s="850"/>
      <c r="AK44" s="925"/>
      <c r="AL44" s="923"/>
      <c r="AM44" s="923"/>
      <c r="AN44" s="923"/>
      <c r="AO44" s="923"/>
      <c r="AP44" s="923"/>
      <c r="AQ44" s="923"/>
      <c r="AR44" s="923"/>
      <c r="AS44" s="923"/>
      <c r="AT44" s="923"/>
      <c r="AU44" s="923"/>
      <c r="AV44" s="923"/>
      <c r="AW44" s="923"/>
      <c r="AX44" s="923"/>
      <c r="AY44" s="923"/>
      <c r="AZ44" s="924"/>
      <c r="BA44" s="924"/>
      <c r="BB44" s="924"/>
      <c r="BC44" s="924"/>
      <c r="BD44" s="924"/>
      <c r="BE44" s="918"/>
      <c r="BF44" s="918"/>
      <c r="BG44" s="918"/>
      <c r="BH44" s="918"/>
      <c r="BI44" s="919"/>
      <c r="BJ44" s="254"/>
      <c r="BK44" s="254"/>
      <c r="BL44" s="254"/>
      <c r="BM44" s="254"/>
      <c r="BN44" s="254"/>
      <c r="BO44" s="267"/>
      <c r="BP44" s="267"/>
      <c r="BQ44" s="264">
        <v>38</v>
      </c>
      <c r="BR44" s="265"/>
      <c r="BS44" s="854" t="s">
        <v>631</v>
      </c>
      <c r="BT44" s="855"/>
      <c r="BU44" s="855"/>
      <c r="BV44" s="855"/>
      <c r="BW44" s="855"/>
      <c r="BX44" s="855"/>
      <c r="BY44" s="855"/>
      <c r="BZ44" s="855"/>
      <c r="CA44" s="855"/>
      <c r="CB44" s="855"/>
      <c r="CC44" s="855"/>
      <c r="CD44" s="855"/>
      <c r="CE44" s="855"/>
      <c r="CF44" s="855"/>
      <c r="CG44" s="856"/>
      <c r="CH44" s="866">
        <v>11</v>
      </c>
      <c r="CI44" s="867"/>
      <c r="CJ44" s="867"/>
      <c r="CK44" s="867"/>
      <c r="CL44" s="868"/>
      <c r="CM44" s="866">
        <v>126</v>
      </c>
      <c r="CN44" s="867"/>
      <c r="CO44" s="867"/>
      <c r="CP44" s="867"/>
      <c r="CQ44" s="868"/>
      <c r="CR44" s="866">
        <v>0</v>
      </c>
      <c r="CS44" s="867"/>
      <c r="CT44" s="867"/>
      <c r="CU44" s="867"/>
      <c r="CV44" s="868"/>
      <c r="CW44" s="866">
        <v>0</v>
      </c>
      <c r="CX44" s="867"/>
      <c r="CY44" s="867"/>
      <c r="CZ44" s="867"/>
      <c r="DA44" s="868"/>
      <c r="DB44" s="866">
        <v>0</v>
      </c>
      <c r="DC44" s="867"/>
      <c r="DD44" s="867"/>
      <c r="DE44" s="867"/>
      <c r="DF44" s="868"/>
      <c r="DG44" s="866">
        <v>0</v>
      </c>
      <c r="DH44" s="867"/>
      <c r="DI44" s="867"/>
      <c r="DJ44" s="867"/>
      <c r="DK44" s="868"/>
      <c r="DL44" s="866">
        <v>0</v>
      </c>
      <c r="DM44" s="867"/>
      <c r="DN44" s="867"/>
      <c r="DO44" s="867"/>
      <c r="DP44" s="868"/>
      <c r="DQ44" s="866">
        <v>0</v>
      </c>
      <c r="DR44" s="867"/>
      <c r="DS44" s="867"/>
      <c r="DT44" s="867"/>
      <c r="DU44" s="868"/>
      <c r="DV44" s="869"/>
      <c r="DW44" s="870"/>
      <c r="DX44" s="870"/>
      <c r="DY44" s="870"/>
      <c r="DZ44" s="871"/>
      <c r="EA44" s="248"/>
    </row>
    <row r="45" spans="1:131" s="249" customFormat="1" ht="26.25" customHeight="1" x14ac:dyDescent="0.2">
      <c r="A45" s="263">
        <v>18</v>
      </c>
      <c r="B45" s="843"/>
      <c r="C45" s="844"/>
      <c r="D45" s="844"/>
      <c r="E45" s="844"/>
      <c r="F45" s="844"/>
      <c r="G45" s="844"/>
      <c r="H45" s="844"/>
      <c r="I45" s="844"/>
      <c r="J45" s="844"/>
      <c r="K45" s="844"/>
      <c r="L45" s="844"/>
      <c r="M45" s="844"/>
      <c r="N45" s="844"/>
      <c r="O45" s="844"/>
      <c r="P45" s="845"/>
      <c r="Q45" s="875"/>
      <c r="R45" s="876"/>
      <c r="S45" s="876"/>
      <c r="T45" s="876"/>
      <c r="U45" s="876"/>
      <c r="V45" s="876"/>
      <c r="W45" s="876"/>
      <c r="X45" s="876"/>
      <c r="Y45" s="876"/>
      <c r="Z45" s="876"/>
      <c r="AA45" s="876"/>
      <c r="AB45" s="876"/>
      <c r="AC45" s="876"/>
      <c r="AD45" s="876"/>
      <c r="AE45" s="849"/>
      <c r="AF45" s="851"/>
      <c r="AG45" s="847"/>
      <c r="AH45" s="847"/>
      <c r="AI45" s="847"/>
      <c r="AJ45" s="850"/>
      <c r="AK45" s="925"/>
      <c r="AL45" s="923"/>
      <c r="AM45" s="923"/>
      <c r="AN45" s="923"/>
      <c r="AO45" s="923"/>
      <c r="AP45" s="923"/>
      <c r="AQ45" s="923"/>
      <c r="AR45" s="923"/>
      <c r="AS45" s="923"/>
      <c r="AT45" s="923"/>
      <c r="AU45" s="923"/>
      <c r="AV45" s="923"/>
      <c r="AW45" s="923"/>
      <c r="AX45" s="923"/>
      <c r="AY45" s="923"/>
      <c r="AZ45" s="924"/>
      <c r="BA45" s="924"/>
      <c r="BB45" s="924"/>
      <c r="BC45" s="924"/>
      <c r="BD45" s="924"/>
      <c r="BE45" s="918"/>
      <c r="BF45" s="918"/>
      <c r="BG45" s="918"/>
      <c r="BH45" s="918"/>
      <c r="BI45" s="919"/>
      <c r="BJ45" s="254"/>
      <c r="BK45" s="254"/>
      <c r="BL45" s="254"/>
      <c r="BM45" s="254"/>
      <c r="BN45" s="254"/>
      <c r="BO45" s="267"/>
      <c r="BP45" s="267"/>
      <c r="BQ45" s="264">
        <v>39</v>
      </c>
      <c r="BR45" s="265"/>
      <c r="BS45" s="854" t="s">
        <v>632</v>
      </c>
      <c r="BT45" s="855"/>
      <c r="BU45" s="855"/>
      <c r="BV45" s="855"/>
      <c r="BW45" s="855"/>
      <c r="BX45" s="855"/>
      <c r="BY45" s="855"/>
      <c r="BZ45" s="855"/>
      <c r="CA45" s="855"/>
      <c r="CB45" s="855"/>
      <c r="CC45" s="855"/>
      <c r="CD45" s="855"/>
      <c r="CE45" s="855"/>
      <c r="CF45" s="855"/>
      <c r="CG45" s="856"/>
      <c r="CH45" s="866">
        <v>2869</v>
      </c>
      <c r="CI45" s="867"/>
      <c r="CJ45" s="867"/>
      <c r="CK45" s="867"/>
      <c r="CL45" s="868"/>
      <c r="CM45" s="866">
        <v>28598</v>
      </c>
      <c r="CN45" s="867"/>
      <c r="CO45" s="867"/>
      <c r="CP45" s="867"/>
      <c r="CQ45" s="868"/>
      <c r="CR45" s="866">
        <v>19047</v>
      </c>
      <c r="CS45" s="867"/>
      <c r="CT45" s="867"/>
      <c r="CU45" s="867"/>
      <c r="CV45" s="868"/>
      <c r="CW45" s="866">
        <v>671</v>
      </c>
      <c r="CX45" s="867"/>
      <c r="CY45" s="867"/>
      <c r="CZ45" s="867"/>
      <c r="DA45" s="868"/>
      <c r="DB45" s="866">
        <v>4575</v>
      </c>
      <c r="DC45" s="867"/>
      <c r="DD45" s="867"/>
      <c r="DE45" s="867"/>
      <c r="DF45" s="868"/>
      <c r="DG45" s="866">
        <v>0</v>
      </c>
      <c r="DH45" s="867"/>
      <c r="DI45" s="867"/>
      <c r="DJ45" s="867"/>
      <c r="DK45" s="868"/>
      <c r="DL45" s="866">
        <v>0</v>
      </c>
      <c r="DM45" s="867"/>
      <c r="DN45" s="867"/>
      <c r="DO45" s="867"/>
      <c r="DP45" s="868"/>
      <c r="DQ45" s="866">
        <v>0</v>
      </c>
      <c r="DR45" s="867"/>
      <c r="DS45" s="867"/>
      <c r="DT45" s="867"/>
      <c r="DU45" s="868"/>
      <c r="DV45" s="869"/>
      <c r="DW45" s="870"/>
      <c r="DX45" s="870"/>
      <c r="DY45" s="870"/>
      <c r="DZ45" s="871"/>
      <c r="EA45" s="248"/>
    </row>
    <row r="46" spans="1:131" s="249" customFormat="1" ht="26.25" customHeight="1" x14ac:dyDescent="0.2">
      <c r="A46" s="263">
        <v>19</v>
      </c>
      <c r="B46" s="843"/>
      <c r="C46" s="844"/>
      <c r="D46" s="844"/>
      <c r="E46" s="844"/>
      <c r="F46" s="844"/>
      <c r="G46" s="844"/>
      <c r="H46" s="844"/>
      <c r="I46" s="844"/>
      <c r="J46" s="844"/>
      <c r="K46" s="844"/>
      <c r="L46" s="844"/>
      <c r="M46" s="844"/>
      <c r="N46" s="844"/>
      <c r="O46" s="844"/>
      <c r="P46" s="845"/>
      <c r="Q46" s="875"/>
      <c r="R46" s="876"/>
      <c r="S46" s="876"/>
      <c r="T46" s="876"/>
      <c r="U46" s="876"/>
      <c r="V46" s="876"/>
      <c r="W46" s="876"/>
      <c r="X46" s="876"/>
      <c r="Y46" s="876"/>
      <c r="Z46" s="876"/>
      <c r="AA46" s="876"/>
      <c r="AB46" s="876"/>
      <c r="AC46" s="876"/>
      <c r="AD46" s="876"/>
      <c r="AE46" s="849"/>
      <c r="AF46" s="851"/>
      <c r="AG46" s="847"/>
      <c r="AH46" s="847"/>
      <c r="AI46" s="847"/>
      <c r="AJ46" s="850"/>
      <c r="AK46" s="925"/>
      <c r="AL46" s="923"/>
      <c r="AM46" s="923"/>
      <c r="AN46" s="923"/>
      <c r="AO46" s="923"/>
      <c r="AP46" s="923"/>
      <c r="AQ46" s="923"/>
      <c r="AR46" s="923"/>
      <c r="AS46" s="923"/>
      <c r="AT46" s="923"/>
      <c r="AU46" s="923"/>
      <c r="AV46" s="923"/>
      <c r="AW46" s="923"/>
      <c r="AX46" s="923"/>
      <c r="AY46" s="923"/>
      <c r="AZ46" s="924"/>
      <c r="BA46" s="924"/>
      <c r="BB46" s="924"/>
      <c r="BC46" s="924"/>
      <c r="BD46" s="924"/>
      <c r="BE46" s="918"/>
      <c r="BF46" s="918"/>
      <c r="BG46" s="918"/>
      <c r="BH46" s="918"/>
      <c r="BI46" s="919"/>
      <c r="BJ46" s="254"/>
      <c r="BK46" s="254"/>
      <c r="BL46" s="254"/>
      <c r="BM46" s="254"/>
      <c r="BN46" s="254"/>
      <c r="BO46" s="267"/>
      <c r="BP46" s="267"/>
      <c r="BQ46" s="264">
        <v>40</v>
      </c>
      <c r="BR46" s="265"/>
      <c r="BS46" s="854" t="s">
        <v>633</v>
      </c>
      <c r="BT46" s="855"/>
      <c r="BU46" s="855"/>
      <c r="BV46" s="855"/>
      <c r="BW46" s="855"/>
      <c r="BX46" s="855"/>
      <c r="BY46" s="855"/>
      <c r="BZ46" s="855"/>
      <c r="CA46" s="855"/>
      <c r="CB46" s="855"/>
      <c r="CC46" s="855"/>
      <c r="CD46" s="855"/>
      <c r="CE46" s="855"/>
      <c r="CF46" s="855"/>
      <c r="CG46" s="856"/>
      <c r="CH46" s="866">
        <v>955</v>
      </c>
      <c r="CI46" s="867"/>
      <c r="CJ46" s="867"/>
      <c r="CK46" s="867"/>
      <c r="CL46" s="868"/>
      <c r="CM46" s="866">
        <v>3643</v>
      </c>
      <c r="CN46" s="867"/>
      <c r="CO46" s="867"/>
      <c r="CP46" s="867"/>
      <c r="CQ46" s="868"/>
      <c r="CR46" s="866">
        <v>945</v>
      </c>
      <c r="CS46" s="867"/>
      <c r="CT46" s="867"/>
      <c r="CU46" s="867"/>
      <c r="CV46" s="868"/>
      <c r="CW46" s="866">
        <v>0</v>
      </c>
      <c r="CX46" s="867"/>
      <c r="CY46" s="867"/>
      <c r="CZ46" s="867"/>
      <c r="DA46" s="868"/>
      <c r="DB46" s="866">
        <v>9799</v>
      </c>
      <c r="DC46" s="867"/>
      <c r="DD46" s="867"/>
      <c r="DE46" s="867"/>
      <c r="DF46" s="868"/>
      <c r="DG46" s="866">
        <v>0</v>
      </c>
      <c r="DH46" s="867"/>
      <c r="DI46" s="867"/>
      <c r="DJ46" s="867"/>
      <c r="DK46" s="868"/>
      <c r="DL46" s="866">
        <v>0</v>
      </c>
      <c r="DM46" s="867"/>
      <c r="DN46" s="867"/>
      <c r="DO46" s="867"/>
      <c r="DP46" s="868"/>
      <c r="DQ46" s="866">
        <v>0</v>
      </c>
      <c r="DR46" s="867"/>
      <c r="DS46" s="867"/>
      <c r="DT46" s="867"/>
      <c r="DU46" s="868"/>
      <c r="DV46" s="869"/>
      <c r="DW46" s="870"/>
      <c r="DX46" s="870"/>
      <c r="DY46" s="870"/>
      <c r="DZ46" s="871"/>
      <c r="EA46" s="248"/>
    </row>
    <row r="47" spans="1:131" s="249" customFormat="1" ht="26.25" customHeight="1" x14ac:dyDescent="0.2">
      <c r="A47" s="263">
        <v>20</v>
      </c>
      <c r="B47" s="843"/>
      <c r="C47" s="844"/>
      <c r="D47" s="844"/>
      <c r="E47" s="844"/>
      <c r="F47" s="844"/>
      <c r="G47" s="844"/>
      <c r="H47" s="844"/>
      <c r="I47" s="844"/>
      <c r="J47" s="844"/>
      <c r="K47" s="844"/>
      <c r="L47" s="844"/>
      <c r="M47" s="844"/>
      <c r="N47" s="844"/>
      <c r="O47" s="844"/>
      <c r="P47" s="845"/>
      <c r="Q47" s="875"/>
      <c r="R47" s="876"/>
      <c r="S47" s="876"/>
      <c r="T47" s="876"/>
      <c r="U47" s="876"/>
      <c r="V47" s="876"/>
      <c r="W47" s="876"/>
      <c r="X47" s="876"/>
      <c r="Y47" s="876"/>
      <c r="Z47" s="876"/>
      <c r="AA47" s="876"/>
      <c r="AB47" s="876"/>
      <c r="AC47" s="876"/>
      <c r="AD47" s="876"/>
      <c r="AE47" s="849"/>
      <c r="AF47" s="851"/>
      <c r="AG47" s="847"/>
      <c r="AH47" s="847"/>
      <c r="AI47" s="847"/>
      <c r="AJ47" s="850"/>
      <c r="AK47" s="925"/>
      <c r="AL47" s="923"/>
      <c r="AM47" s="923"/>
      <c r="AN47" s="923"/>
      <c r="AO47" s="923"/>
      <c r="AP47" s="923"/>
      <c r="AQ47" s="923"/>
      <c r="AR47" s="923"/>
      <c r="AS47" s="923"/>
      <c r="AT47" s="923"/>
      <c r="AU47" s="923"/>
      <c r="AV47" s="923"/>
      <c r="AW47" s="923"/>
      <c r="AX47" s="923"/>
      <c r="AY47" s="923"/>
      <c r="AZ47" s="924"/>
      <c r="BA47" s="924"/>
      <c r="BB47" s="924"/>
      <c r="BC47" s="924"/>
      <c r="BD47" s="924"/>
      <c r="BE47" s="918"/>
      <c r="BF47" s="918"/>
      <c r="BG47" s="918"/>
      <c r="BH47" s="918"/>
      <c r="BI47" s="919"/>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8"/>
    </row>
    <row r="48" spans="1:131" s="249" customFormat="1" ht="26.25" customHeight="1" x14ac:dyDescent="0.2">
      <c r="A48" s="263">
        <v>21</v>
      </c>
      <c r="B48" s="843"/>
      <c r="C48" s="844"/>
      <c r="D48" s="844"/>
      <c r="E48" s="844"/>
      <c r="F48" s="844"/>
      <c r="G48" s="844"/>
      <c r="H48" s="844"/>
      <c r="I48" s="844"/>
      <c r="J48" s="844"/>
      <c r="K48" s="844"/>
      <c r="L48" s="844"/>
      <c r="M48" s="844"/>
      <c r="N48" s="844"/>
      <c r="O48" s="844"/>
      <c r="P48" s="845"/>
      <c r="Q48" s="875"/>
      <c r="R48" s="876"/>
      <c r="S48" s="876"/>
      <c r="T48" s="876"/>
      <c r="U48" s="876"/>
      <c r="V48" s="876"/>
      <c r="W48" s="876"/>
      <c r="X48" s="876"/>
      <c r="Y48" s="876"/>
      <c r="Z48" s="876"/>
      <c r="AA48" s="876"/>
      <c r="AB48" s="876"/>
      <c r="AC48" s="876"/>
      <c r="AD48" s="876"/>
      <c r="AE48" s="849"/>
      <c r="AF48" s="851"/>
      <c r="AG48" s="847"/>
      <c r="AH48" s="847"/>
      <c r="AI48" s="847"/>
      <c r="AJ48" s="850"/>
      <c r="AK48" s="925"/>
      <c r="AL48" s="923"/>
      <c r="AM48" s="923"/>
      <c r="AN48" s="923"/>
      <c r="AO48" s="923"/>
      <c r="AP48" s="923"/>
      <c r="AQ48" s="923"/>
      <c r="AR48" s="923"/>
      <c r="AS48" s="923"/>
      <c r="AT48" s="923"/>
      <c r="AU48" s="923"/>
      <c r="AV48" s="923"/>
      <c r="AW48" s="923"/>
      <c r="AX48" s="923"/>
      <c r="AY48" s="923"/>
      <c r="AZ48" s="924"/>
      <c r="BA48" s="924"/>
      <c r="BB48" s="924"/>
      <c r="BC48" s="924"/>
      <c r="BD48" s="924"/>
      <c r="BE48" s="918"/>
      <c r="BF48" s="918"/>
      <c r="BG48" s="918"/>
      <c r="BH48" s="918"/>
      <c r="BI48" s="919"/>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8"/>
    </row>
    <row r="49" spans="1:131" s="249" customFormat="1" ht="26.25" customHeight="1" x14ac:dyDescent="0.2">
      <c r="A49" s="263">
        <v>22</v>
      </c>
      <c r="B49" s="843"/>
      <c r="C49" s="844"/>
      <c r="D49" s="844"/>
      <c r="E49" s="844"/>
      <c r="F49" s="844"/>
      <c r="G49" s="844"/>
      <c r="H49" s="844"/>
      <c r="I49" s="844"/>
      <c r="J49" s="844"/>
      <c r="K49" s="844"/>
      <c r="L49" s="844"/>
      <c r="M49" s="844"/>
      <c r="N49" s="844"/>
      <c r="O49" s="844"/>
      <c r="P49" s="845"/>
      <c r="Q49" s="875"/>
      <c r="R49" s="876"/>
      <c r="S49" s="876"/>
      <c r="T49" s="876"/>
      <c r="U49" s="876"/>
      <c r="V49" s="876"/>
      <c r="W49" s="876"/>
      <c r="X49" s="876"/>
      <c r="Y49" s="876"/>
      <c r="Z49" s="876"/>
      <c r="AA49" s="876"/>
      <c r="AB49" s="876"/>
      <c r="AC49" s="876"/>
      <c r="AD49" s="876"/>
      <c r="AE49" s="849"/>
      <c r="AF49" s="851"/>
      <c r="AG49" s="847"/>
      <c r="AH49" s="847"/>
      <c r="AI49" s="847"/>
      <c r="AJ49" s="850"/>
      <c r="AK49" s="925"/>
      <c r="AL49" s="923"/>
      <c r="AM49" s="923"/>
      <c r="AN49" s="923"/>
      <c r="AO49" s="923"/>
      <c r="AP49" s="923"/>
      <c r="AQ49" s="923"/>
      <c r="AR49" s="923"/>
      <c r="AS49" s="923"/>
      <c r="AT49" s="923"/>
      <c r="AU49" s="923"/>
      <c r="AV49" s="923"/>
      <c r="AW49" s="923"/>
      <c r="AX49" s="923"/>
      <c r="AY49" s="923"/>
      <c r="AZ49" s="924"/>
      <c r="BA49" s="924"/>
      <c r="BB49" s="924"/>
      <c r="BC49" s="924"/>
      <c r="BD49" s="924"/>
      <c r="BE49" s="918"/>
      <c r="BF49" s="918"/>
      <c r="BG49" s="918"/>
      <c r="BH49" s="918"/>
      <c r="BI49" s="919"/>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8"/>
    </row>
    <row r="50" spans="1:131" s="249" customFormat="1" ht="26.25" customHeight="1" x14ac:dyDescent="0.2">
      <c r="A50" s="263">
        <v>23</v>
      </c>
      <c r="B50" s="843"/>
      <c r="C50" s="844"/>
      <c r="D50" s="844"/>
      <c r="E50" s="844"/>
      <c r="F50" s="844"/>
      <c r="G50" s="844"/>
      <c r="H50" s="844"/>
      <c r="I50" s="844"/>
      <c r="J50" s="844"/>
      <c r="K50" s="844"/>
      <c r="L50" s="844"/>
      <c r="M50" s="844"/>
      <c r="N50" s="844"/>
      <c r="O50" s="844"/>
      <c r="P50" s="845"/>
      <c r="Q50" s="926"/>
      <c r="R50" s="927"/>
      <c r="S50" s="927"/>
      <c r="T50" s="927"/>
      <c r="U50" s="927"/>
      <c r="V50" s="927"/>
      <c r="W50" s="927"/>
      <c r="X50" s="927"/>
      <c r="Y50" s="927"/>
      <c r="Z50" s="927"/>
      <c r="AA50" s="927"/>
      <c r="AB50" s="927"/>
      <c r="AC50" s="927"/>
      <c r="AD50" s="927"/>
      <c r="AE50" s="928"/>
      <c r="AF50" s="851"/>
      <c r="AG50" s="847"/>
      <c r="AH50" s="847"/>
      <c r="AI50" s="847"/>
      <c r="AJ50" s="850"/>
      <c r="AK50" s="929"/>
      <c r="AL50" s="927"/>
      <c r="AM50" s="927"/>
      <c r="AN50" s="927"/>
      <c r="AO50" s="927"/>
      <c r="AP50" s="927"/>
      <c r="AQ50" s="927"/>
      <c r="AR50" s="927"/>
      <c r="AS50" s="927"/>
      <c r="AT50" s="927"/>
      <c r="AU50" s="927"/>
      <c r="AV50" s="927"/>
      <c r="AW50" s="927"/>
      <c r="AX50" s="927"/>
      <c r="AY50" s="927"/>
      <c r="AZ50" s="930"/>
      <c r="BA50" s="930"/>
      <c r="BB50" s="930"/>
      <c r="BC50" s="930"/>
      <c r="BD50" s="930"/>
      <c r="BE50" s="918"/>
      <c r="BF50" s="918"/>
      <c r="BG50" s="918"/>
      <c r="BH50" s="918"/>
      <c r="BI50" s="919"/>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8"/>
    </row>
    <row r="51" spans="1:131" s="249" customFormat="1" ht="26.25" customHeight="1" x14ac:dyDescent="0.2">
      <c r="A51" s="263">
        <v>24</v>
      </c>
      <c r="B51" s="843"/>
      <c r="C51" s="844"/>
      <c r="D51" s="844"/>
      <c r="E51" s="844"/>
      <c r="F51" s="844"/>
      <c r="G51" s="844"/>
      <c r="H51" s="844"/>
      <c r="I51" s="844"/>
      <c r="J51" s="844"/>
      <c r="K51" s="844"/>
      <c r="L51" s="844"/>
      <c r="M51" s="844"/>
      <c r="N51" s="844"/>
      <c r="O51" s="844"/>
      <c r="P51" s="845"/>
      <c r="Q51" s="926"/>
      <c r="R51" s="927"/>
      <c r="S51" s="927"/>
      <c r="T51" s="927"/>
      <c r="U51" s="927"/>
      <c r="V51" s="927"/>
      <c r="W51" s="927"/>
      <c r="X51" s="927"/>
      <c r="Y51" s="927"/>
      <c r="Z51" s="927"/>
      <c r="AA51" s="927"/>
      <c r="AB51" s="927"/>
      <c r="AC51" s="927"/>
      <c r="AD51" s="927"/>
      <c r="AE51" s="928"/>
      <c r="AF51" s="851"/>
      <c r="AG51" s="847"/>
      <c r="AH51" s="847"/>
      <c r="AI51" s="847"/>
      <c r="AJ51" s="850"/>
      <c r="AK51" s="929"/>
      <c r="AL51" s="927"/>
      <c r="AM51" s="927"/>
      <c r="AN51" s="927"/>
      <c r="AO51" s="927"/>
      <c r="AP51" s="927"/>
      <c r="AQ51" s="927"/>
      <c r="AR51" s="927"/>
      <c r="AS51" s="927"/>
      <c r="AT51" s="927"/>
      <c r="AU51" s="927"/>
      <c r="AV51" s="927"/>
      <c r="AW51" s="927"/>
      <c r="AX51" s="927"/>
      <c r="AY51" s="927"/>
      <c r="AZ51" s="930"/>
      <c r="BA51" s="930"/>
      <c r="BB51" s="930"/>
      <c r="BC51" s="930"/>
      <c r="BD51" s="930"/>
      <c r="BE51" s="918"/>
      <c r="BF51" s="918"/>
      <c r="BG51" s="918"/>
      <c r="BH51" s="918"/>
      <c r="BI51" s="919"/>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8"/>
    </row>
    <row r="52" spans="1:131" s="249" customFormat="1" ht="26.25" customHeight="1" x14ac:dyDescent="0.2">
      <c r="A52" s="263">
        <v>25</v>
      </c>
      <c r="B52" s="843"/>
      <c r="C52" s="844"/>
      <c r="D52" s="844"/>
      <c r="E52" s="844"/>
      <c r="F52" s="844"/>
      <c r="G52" s="844"/>
      <c r="H52" s="844"/>
      <c r="I52" s="844"/>
      <c r="J52" s="844"/>
      <c r="K52" s="844"/>
      <c r="L52" s="844"/>
      <c r="M52" s="844"/>
      <c r="N52" s="844"/>
      <c r="O52" s="844"/>
      <c r="P52" s="845"/>
      <c r="Q52" s="926"/>
      <c r="R52" s="927"/>
      <c r="S52" s="927"/>
      <c r="T52" s="927"/>
      <c r="U52" s="927"/>
      <c r="V52" s="927"/>
      <c r="W52" s="927"/>
      <c r="X52" s="927"/>
      <c r="Y52" s="927"/>
      <c r="Z52" s="927"/>
      <c r="AA52" s="927"/>
      <c r="AB52" s="927"/>
      <c r="AC52" s="927"/>
      <c r="AD52" s="927"/>
      <c r="AE52" s="928"/>
      <c r="AF52" s="851"/>
      <c r="AG52" s="847"/>
      <c r="AH52" s="847"/>
      <c r="AI52" s="847"/>
      <c r="AJ52" s="850"/>
      <c r="AK52" s="929"/>
      <c r="AL52" s="927"/>
      <c r="AM52" s="927"/>
      <c r="AN52" s="927"/>
      <c r="AO52" s="927"/>
      <c r="AP52" s="927"/>
      <c r="AQ52" s="927"/>
      <c r="AR52" s="927"/>
      <c r="AS52" s="927"/>
      <c r="AT52" s="927"/>
      <c r="AU52" s="927"/>
      <c r="AV52" s="927"/>
      <c r="AW52" s="927"/>
      <c r="AX52" s="927"/>
      <c r="AY52" s="927"/>
      <c r="AZ52" s="930"/>
      <c r="BA52" s="930"/>
      <c r="BB52" s="930"/>
      <c r="BC52" s="930"/>
      <c r="BD52" s="930"/>
      <c r="BE52" s="918"/>
      <c r="BF52" s="918"/>
      <c r="BG52" s="918"/>
      <c r="BH52" s="918"/>
      <c r="BI52" s="919"/>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8"/>
    </row>
    <row r="53" spans="1:131" s="249" customFormat="1" ht="26.25" customHeight="1" x14ac:dyDescent="0.2">
      <c r="A53" s="263">
        <v>26</v>
      </c>
      <c r="B53" s="843"/>
      <c r="C53" s="844"/>
      <c r="D53" s="844"/>
      <c r="E53" s="844"/>
      <c r="F53" s="844"/>
      <c r="G53" s="844"/>
      <c r="H53" s="844"/>
      <c r="I53" s="844"/>
      <c r="J53" s="844"/>
      <c r="K53" s="844"/>
      <c r="L53" s="844"/>
      <c r="M53" s="844"/>
      <c r="N53" s="844"/>
      <c r="O53" s="844"/>
      <c r="P53" s="845"/>
      <c r="Q53" s="926"/>
      <c r="R53" s="927"/>
      <c r="S53" s="927"/>
      <c r="T53" s="927"/>
      <c r="U53" s="927"/>
      <c r="V53" s="927"/>
      <c r="W53" s="927"/>
      <c r="X53" s="927"/>
      <c r="Y53" s="927"/>
      <c r="Z53" s="927"/>
      <c r="AA53" s="927"/>
      <c r="AB53" s="927"/>
      <c r="AC53" s="927"/>
      <c r="AD53" s="927"/>
      <c r="AE53" s="928"/>
      <c r="AF53" s="851"/>
      <c r="AG53" s="847"/>
      <c r="AH53" s="847"/>
      <c r="AI53" s="847"/>
      <c r="AJ53" s="850"/>
      <c r="AK53" s="929"/>
      <c r="AL53" s="927"/>
      <c r="AM53" s="927"/>
      <c r="AN53" s="927"/>
      <c r="AO53" s="927"/>
      <c r="AP53" s="927"/>
      <c r="AQ53" s="927"/>
      <c r="AR53" s="927"/>
      <c r="AS53" s="927"/>
      <c r="AT53" s="927"/>
      <c r="AU53" s="927"/>
      <c r="AV53" s="927"/>
      <c r="AW53" s="927"/>
      <c r="AX53" s="927"/>
      <c r="AY53" s="927"/>
      <c r="AZ53" s="930"/>
      <c r="BA53" s="930"/>
      <c r="BB53" s="930"/>
      <c r="BC53" s="930"/>
      <c r="BD53" s="930"/>
      <c r="BE53" s="918"/>
      <c r="BF53" s="918"/>
      <c r="BG53" s="918"/>
      <c r="BH53" s="918"/>
      <c r="BI53" s="919"/>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8"/>
    </row>
    <row r="54" spans="1:131" s="249" customFormat="1" ht="26.25" customHeight="1" x14ac:dyDescent="0.2">
      <c r="A54" s="263">
        <v>27</v>
      </c>
      <c r="B54" s="843"/>
      <c r="C54" s="844"/>
      <c r="D54" s="844"/>
      <c r="E54" s="844"/>
      <c r="F54" s="844"/>
      <c r="G54" s="844"/>
      <c r="H54" s="844"/>
      <c r="I54" s="844"/>
      <c r="J54" s="844"/>
      <c r="K54" s="844"/>
      <c r="L54" s="844"/>
      <c r="M54" s="844"/>
      <c r="N54" s="844"/>
      <c r="O54" s="844"/>
      <c r="P54" s="845"/>
      <c r="Q54" s="926"/>
      <c r="R54" s="927"/>
      <c r="S54" s="927"/>
      <c r="T54" s="927"/>
      <c r="U54" s="927"/>
      <c r="V54" s="927"/>
      <c r="W54" s="927"/>
      <c r="X54" s="927"/>
      <c r="Y54" s="927"/>
      <c r="Z54" s="927"/>
      <c r="AA54" s="927"/>
      <c r="AB54" s="927"/>
      <c r="AC54" s="927"/>
      <c r="AD54" s="927"/>
      <c r="AE54" s="928"/>
      <c r="AF54" s="851"/>
      <c r="AG54" s="847"/>
      <c r="AH54" s="847"/>
      <c r="AI54" s="847"/>
      <c r="AJ54" s="850"/>
      <c r="AK54" s="929"/>
      <c r="AL54" s="927"/>
      <c r="AM54" s="927"/>
      <c r="AN54" s="927"/>
      <c r="AO54" s="927"/>
      <c r="AP54" s="927"/>
      <c r="AQ54" s="927"/>
      <c r="AR54" s="927"/>
      <c r="AS54" s="927"/>
      <c r="AT54" s="927"/>
      <c r="AU54" s="927"/>
      <c r="AV54" s="927"/>
      <c r="AW54" s="927"/>
      <c r="AX54" s="927"/>
      <c r="AY54" s="927"/>
      <c r="AZ54" s="930"/>
      <c r="BA54" s="930"/>
      <c r="BB54" s="930"/>
      <c r="BC54" s="930"/>
      <c r="BD54" s="930"/>
      <c r="BE54" s="918"/>
      <c r="BF54" s="918"/>
      <c r="BG54" s="918"/>
      <c r="BH54" s="918"/>
      <c r="BI54" s="919"/>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8"/>
    </row>
    <row r="55" spans="1:131" s="249" customFormat="1" ht="26.25" customHeight="1" x14ac:dyDescent="0.2">
      <c r="A55" s="263">
        <v>28</v>
      </c>
      <c r="B55" s="843"/>
      <c r="C55" s="844"/>
      <c r="D55" s="844"/>
      <c r="E55" s="844"/>
      <c r="F55" s="844"/>
      <c r="G55" s="844"/>
      <c r="H55" s="844"/>
      <c r="I55" s="844"/>
      <c r="J55" s="844"/>
      <c r="K55" s="844"/>
      <c r="L55" s="844"/>
      <c r="M55" s="844"/>
      <c r="N55" s="844"/>
      <c r="O55" s="844"/>
      <c r="P55" s="845"/>
      <c r="Q55" s="926"/>
      <c r="R55" s="927"/>
      <c r="S55" s="927"/>
      <c r="T55" s="927"/>
      <c r="U55" s="927"/>
      <c r="V55" s="927"/>
      <c r="W55" s="927"/>
      <c r="X55" s="927"/>
      <c r="Y55" s="927"/>
      <c r="Z55" s="927"/>
      <c r="AA55" s="927"/>
      <c r="AB55" s="927"/>
      <c r="AC55" s="927"/>
      <c r="AD55" s="927"/>
      <c r="AE55" s="928"/>
      <c r="AF55" s="851"/>
      <c r="AG55" s="847"/>
      <c r="AH55" s="847"/>
      <c r="AI55" s="847"/>
      <c r="AJ55" s="850"/>
      <c r="AK55" s="929"/>
      <c r="AL55" s="927"/>
      <c r="AM55" s="927"/>
      <c r="AN55" s="927"/>
      <c r="AO55" s="927"/>
      <c r="AP55" s="927"/>
      <c r="AQ55" s="927"/>
      <c r="AR55" s="927"/>
      <c r="AS55" s="927"/>
      <c r="AT55" s="927"/>
      <c r="AU55" s="927"/>
      <c r="AV55" s="927"/>
      <c r="AW55" s="927"/>
      <c r="AX55" s="927"/>
      <c r="AY55" s="927"/>
      <c r="AZ55" s="930"/>
      <c r="BA55" s="930"/>
      <c r="BB55" s="930"/>
      <c r="BC55" s="930"/>
      <c r="BD55" s="930"/>
      <c r="BE55" s="918"/>
      <c r="BF55" s="918"/>
      <c r="BG55" s="918"/>
      <c r="BH55" s="918"/>
      <c r="BI55" s="919"/>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8"/>
    </row>
    <row r="56" spans="1:131" s="249" customFormat="1" ht="26.25" customHeight="1" x14ac:dyDescent="0.2">
      <c r="A56" s="263">
        <v>29</v>
      </c>
      <c r="B56" s="843"/>
      <c r="C56" s="844"/>
      <c r="D56" s="844"/>
      <c r="E56" s="844"/>
      <c r="F56" s="844"/>
      <c r="G56" s="844"/>
      <c r="H56" s="844"/>
      <c r="I56" s="844"/>
      <c r="J56" s="844"/>
      <c r="K56" s="844"/>
      <c r="L56" s="844"/>
      <c r="M56" s="844"/>
      <c r="N56" s="844"/>
      <c r="O56" s="844"/>
      <c r="P56" s="845"/>
      <c r="Q56" s="926"/>
      <c r="R56" s="927"/>
      <c r="S56" s="927"/>
      <c r="T56" s="927"/>
      <c r="U56" s="927"/>
      <c r="V56" s="927"/>
      <c r="W56" s="927"/>
      <c r="X56" s="927"/>
      <c r="Y56" s="927"/>
      <c r="Z56" s="927"/>
      <c r="AA56" s="927"/>
      <c r="AB56" s="927"/>
      <c r="AC56" s="927"/>
      <c r="AD56" s="927"/>
      <c r="AE56" s="928"/>
      <c r="AF56" s="851"/>
      <c r="AG56" s="847"/>
      <c r="AH56" s="847"/>
      <c r="AI56" s="847"/>
      <c r="AJ56" s="850"/>
      <c r="AK56" s="929"/>
      <c r="AL56" s="927"/>
      <c r="AM56" s="927"/>
      <c r="AN56" s="927"/>
      <c r="AO56" s="927"/>
      <c r="AP56" s="927"/>
      <c r="AQ56" s="927"/>
      <c r="AR56" s="927"/>
      <c r="AS56" s="927"/>
      <c r="AT56" s="927"/>
      <c r="AU56" s="927"/>
      <c r="AV56" s="927"/>
      <c r="AW56" s="927"/>
      <c r="AX56" s="927"/>
      <c r="AY56" s="927"/>
      <c r="AZ56" s="930"/>
      <c r="BA56" s="930"/>
      <c r="BB56" s="930"/>
      <c r="BC56" s="930"/>
      <c r="BD56" s="930"/>
      <c r="BE56" s="918"/>
      <c r="BF56" s="918"/>
      <c r="BG56" s="918"/>
      <c r="BH56" s="918"/>
      <c r="BI56" s="919"/>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8"/>
    </row>
    <row r="57" spans="1:131" s="249" customFormat="1" ht="26.25" customHeight="1" x14ac:dyDescent="0.2">
      <c r="A57" s="263">
        <v>30</v>
      </c>
      <c r="B57" s="843"/>
      <c r="C57" s="844"/>
      <c r="D57" s="844"/>
      <c r="E57" s="844"/>
      <c r="F57" s="844"/>
      <c r="G57" s="844"/>
      <c r="H57" s="844"/>
      <c r="I57" s="844"/>
      <c r="J57" s="844"/>
      <c r="K57" s="844"/>
      <c r="L57" s="844"/>
      <c r="M57" s="844"/>
      <c r="N57" s="844"/>
      <c r="O57" s="844"/>
      <c r="P57" s="845"/>
      <c r="Q57" s="926"/>
      <c r="R57" s="927"/>
      <c r="S57" s="927"/>
      <c r="T57" s="927"/>
      <c r="U57" s="927"/>
      <c r="V57" s="927"/>
      <c r="W57" s="927"/>
      <c r="X57" s="927"/>
      <c r="Y57" s="927"/>
      <c r="Z57" s="927"/>
      <c r="AA57" s="927"/>
      <c r="AB57" s="927"/>
      <c r="AC57" s="927"/>
      <c r="AD57" s="927"/>
      <c r="AE57" s="928"/>
      <c r="AF57" s="851"/>
      <c r="AG57" s="847"/>
      <c r="AH57" s="847"/>
      <c r="AI57" s="847"/>
      <c r="AJ57" s="850"/>
      <c r="AK57" s="929"/>
      <c r="AL57" s="927"/>
      <c r="AM57" s="927"/>
      <c r="AN57" s="927"/>
      <c r="AO57" s="927"/>
      <c r="AP57" s="927"/>
      <c r="AQ57" s="927"/>
      <c r="AR57" s="927"/>
      <c r="AS57" s="927"/>
      <c r="AT57" s="927"/>
      <c r="AU57" s="927"/>
      <c r="AV57" s="927"/>
      <c r="AW57" s="927"/>
      <c r="AX57" s="927"/>
      <c r="AY57" s="927"/>
      <c r="AZ57" s="930"/>
      <c r="BA57" s="930"/>
      <c r="BB57" s="930"/>
      <c r="BC57" s="930"/>
      <c r="BD57" s="930"/>
      <c r="BE57" s="918"/>
      <c r="BF57" s="918"/>
      <c r="BG57" s="918"/>
      <c r="BH57" s="918"/>
      <c r="BI57" s="919"/>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8"/>
    </row>
    <row r="58" spans="1:131" s="249" customFormat="1" ht="26.25" customHeight="1" x14ac:dyDescent="0.2">
      <c r="A58" s="263">
        <v>31</v>
      </c>
      <c r="B58" s="843"/>
      <c r="C58" s="844"/>
      <c r="D58" s="844"/>
      <c r="E58" s="844"/>
      <c r="F58" s="844"/>
      <c r="G58" s="844"/>
      <c r="H58" s="844"/>
      <c r="I58" s="844"/>
      <c r="J58" s="844"/>
      <c r="K58" s="844"/>
      <c r="L58" s="844"/>
      <c r="M58" s="844"/>
      <c r="N58" s="844"/>
      <c r="O58" s="844"/>
      <c r="P58" s="845"/>
      <c r="Q58" s="926"/>
      <c r="R58" s="927"/>
      <c r="S58" s="927"/>
      <c r="T58" s="927"/>
      <c r="U58" s="927"/>
      <c r="V58" s="927"/>
      <c r="W58" s="927"/>
      <c r="X58" s="927"/>
      <c r="Y58" s="927"/>
      <c r="Z58" s="927"/>
      <c r="AA58" s="927"/>
      <c r="AB58" s="927"/>
      <c r="AC58" s="927"/>
      <c r="AD58" s="927"/>
      <c r="AE58" s="928"/>
      <c r="AF58" s="851"/>
      <c r="AG58" s="847"/>
      <c r="AH58" s="847"/>
      <c r="AI58" s="847"/>
      <c r="AJ58" s="850"/>
      <c r="AK58" s="929"/>
      <c r="AL58" s="927"/>
      <c r="AM58" s="927"/>
      <c r="AN58" s="927"/>
      <c r="AO58" s="927"/>
      <c r="AP58" s="927"/>
      <c r="AQ58" s="927"/>
      <c r="AR58" s="927"/>
      <c r="AS58" s="927"/>
      <c r="AT58" s="927"/>
      <c r="AU58" s="927"/>
      <c r="AV58" s="927"/>
      <c r="AW58" s="927"/>
      <c r="AX58" s="927"/>
      <c r="AY58" s="927"/>
      <c r="AZ58" s="930"/>
      <c r="BA58" s="930"/>
      <c r="BB58" s="930"/>
      <c r="BC58" s="930"/>
      <c r="BD58" s="930"/>
      <c r="BE58" s="918"/>
      <c r="BF58" s="918"/>
      <c r="BG58" s="918"/>
      <c r="BH58" s="918"/>
      <c r="BI58" s="919"/>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8"/>
    </row>
    <row r="59" spans="1:131" s="249" customFormat="1" ht="26.25" customHeight="1" x14ac:dyDescent="0.2">
      <c r="A59" s="263">
        <v>32</v>
      </c>
      <c r="B59" s="843"/>
      <c r="C59" s="844"/>
      <c r="D59" s="844"/>
      <c r="E59" s="844"/>
      <c r="F59" s="844"/>
      <c r="G59" s="844"/>
      <c r="H59" s="844"/>
      <c r="I59" s="844"/>
      <c r="J59" s="844"/>
      <c r="K59" s="844"/>
      <c r="L59" s="844"/>
      <c r="M59" s="844"/>
      <c r="N59" s="844"/>
      <c r="O59" s="844"/>
      <c r="P59" s="845"/>
      <c r="Q59" s="926"/>
      <c r="R59" s="927"/>
      <c r="S59" s="927"/>
      <c r="T59" s="927"/>
      <c r="U59" s="927"/>
      <c r="V59" s="927"/>
      <c r="W59" s="927"/>
      <c r="X59" s="927"/>
      <c r="Y59" s="927"/>
      <c r="Z59" s="927"/>
      <c r="AA59" s="927"/>
      <c r="AB59" s="927"/>
      <c r="AC59" s="927"/>
      <c r="AD59" s="927"/>
      <c r="AE59" s="928"/>
      <c r="AF59" s="851"/>
      <c r="AG59" s="847"/>
      <c r="AH59" s="847"/>
      <c r="AI59" s="847"/>
      <c r="AJ59" s="850"/>
      <c r="AK59" s="929"/>
      <c r="AL59" s="927"/>
      <c r="AM59" s="927"/>
      <c r="AN59" s="927"/>
      <c r="AO59" s="927"/>
      <c r="AP59" s="927"/>
      <c r="AQ59" s="927"/>
      <c r="AR59" s="927"/>
      <c r="AS59" s="927"/>
      <c r="AT59" s="927"/>
      <c r="AU59" s="927"/>
      <c r="AV59" s="927"/>
      <c r="AW59" s="927"/>
      <c r="AX59" s="927"/>
      <c r="AY59" s="927"/>
      <c r="AZ59" s="930"/>
      <c r="BA59" s="930"/>
      <c r="BB59" s="930"/>
      <c r="BC59" s="930"/>
      <c r="BD59" s="930"/>
      <c r="BE59" s="918"/>
      <c r="BF59" s="918"/>
      <c r="BG59" s="918"/>
      <c r="BH59" s="918"/>
      <c r="BI59" s="919"/>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8"/>
    </row>
    <row r="60" spans="1:131" s="249" customFormat="1" ht="26.25" customHeight="1" x14ac:dyDescent="0.2">
      <c r="A60" s="263">
        <v>33</v>
      </c>
      <c r="B60" s="843"/>
      <c r="C60" s="844"/>
      <c r="D60" s="844"/>
      <c r="E60" s="844"/>
      <c r="F60" s="844"/>
      <c r="G60" s="844"/>
      <c r="H60" s="844"/>
      <c r="I60" s="844"/>
      <c r="J60" s="844"/>
      <c r="K60" s="844"/>
      <c r="L60" s="844"/>
      <c r="M60" s="844"/>
      <c r="N60" s="844"/>
      <c r="O60" s="844"/>
      <c r="P60" s="845"/>
      <c r="Q60" s="926"/>
      <c r="R60" s="927"/>
      <c r="S60" s="927"/>
      <c r="T60" s="927"/>
      <c r="U60" s="927"/>
      <c r="V60" s="927"/>
      <c r="W60" s="927"/>
      <c r="X60" s="927"/>
      <c r="Y60" s="927"/>
      <c r="Z60" s="927"/>
      <c r="AA60" s="927"/>
      <c r="AB60" s="927"/>
      <c r="AC60" s="927"/>
      <c r="AD60" s="927"/>
      <c r="AE60" s="928"/>
      <c r="AF60" s="851"/>
      <c r="AG60" s="847"/>
      <c r="AH60" s="847"/>
      <c r="AI60" s="847"/>
      <c r="AJ60" s="850"/>
      <c r="AK60" s="929"/>
      <c r="AL60" s="927"/>
      <c r="AM60" s="927"/>
      <c r="AN60" s="927"/>
      <c r="AO60" s="927"/>
      <c r="AP60" s="927"/>
      <c r="AQ60" s="927"/>
      <c r="AR60" s="927"/>
      <c r="AS60" s="927"/>
      <c r="AT60" s="927"/>
      <c r="AU60" s="927"/>
      <c r="AV60" s="927"/>
      <c r="AW60" s="927"/>
      <c r="AX60" s="927"/>
      <c r="AY60" s="927"/>
      <c r="AZ60" s="930"/>
      <c r="BA60" s="930"/>
      <c r="BB60" s="930"/>
      <c r="BC60" s="930"/>
      <c r="BD60" s="930"/>
      <c r="BE60" s="918"/>
      <c r="BF60" s="918"/>
      <c r="BG60" s="918"/>
      <c r="BH60" s="918"/>
      <c r="BI60" s="919"/>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8"/>
    </row>
    <row r="61" spans="1:131" s="249" customFormat="1" ht="26.25" customHeight="1" thickBot="1" x14ac:dyDescent="0.25">
      <c r="A61" s="263">
        <v>34</v>
      </c>
      <c r="B61" s="843"/>
      <c r="C61" s="844"/>
      <c r="D61" s="844"/>
      <c r="E61" s="844"/>
      <c r="F61" s="844"/>
      <c r="G61" s="844"/>
      <c r="H61" s="844"/>
      <c r="I61" s="844"/>
      <c r="J61" s="844"/>
      <c r="K61" s="844"/>
      <c r="L61" s="844"/>
      <c r="M61" s="844"/>
      <c r="N61" s="844"/>
      <c r="O61" s="844"/>
      <c r="P61" s="845"/>
      <c r="Q61" s="926"/>
      <c r="R61" s="927"/>
      <c r="S61" s="927"/>
      <c r="T61" s="927"/>
      <c r="U61" s="927"/>
      <c r="V61" s="927"/>
      <c r="W61" s="927"/>
      <c r="X61" s="927"/>
      <c r="Y61" s="927"/>
      <c r="Z61" s="927"/>
      <c r="AA61" s="927"/>
      <c r="AB61" s="927"/>
      <c r="AC61" s="927"/>
      <c r="AD61" s="927"/>
      <c r="AE61" s="928"/>
      <c r="AF61" s="851"/>
      <c r="AG61" s="847"/>
      <c r="AH61" s="847"/>
      <c r="AI61" s="847"/>
      <c r="AJ61" s="850"/>
      <c r="AK61" s="929"/>
      <c r="AL61" s="927"/>
      <c r="AM61" s="927"/>
      <c r="AN61" s="927"/>
      <c r="AO61" s="927"/>
      <c r="AP61" s="927"/>
      <c r="AQ61" s="927"/>
      <c r="AR61" s="927"/>
      <c r="AS61" s="927"/>
      <c r="AT61" s="927"/>
      <c r="AU61" s="927"/>
      <c r="AV61" s="927"/>
      <c r="AW61" s="927"/>
      <c r="AX61" s="927"/>
      <c r="AY61" s="927"/>
      <c r="AZ61" s="930"/>
      <c r="BA61" s="930"/>
      <c r="BB61" s="930"/>
      <c r="BC61" s="930"/>
      <c r="BD61" s="930"/>
      <c r="BE61" s="918"/>
      <c r="BF61" s="918"/>
      <c r="BG61" s="918"/>
      <c r="BH61" s="918"/>
      <c r="BI61" s="919"/>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8"/>
    </row>
    <row r="62" spans="1:131" s="249" customFormat="1" ht="26.25" customHeight="1" x14ac:dyDescent="0.2">
      <c r="A62" s="263">
        <v>35</v>
      </c>
      <c r="B62" s="843"/>
      <c r="C62" s="844"/>
      <c r="D62" s="844"/>
      <c r="E62" s="844"/>
      <c r="F62" s="844"/>
      <c r="G62" s="844"/>
      <c r="H62" s="844"/>
      <c r="I62" s="844"/>
      <c r="J62" s="844"/>
      <c r="K62" s="844"/>
      <c r="L62" s="844"/>
      <c r="M62" s="844"/>
      <c r="N62" s="844"/>
      <c r="O62" s="844"/>
      <c r="P62" s="845"/>
      <c r="Q62" s="926"/>
      <c r="R62" s="927"/>
      <c r="S62" s="927"/>
      <c r="T62" s="927"/>
      <c r="U62" s="927"/>
      <c r="V62" s="927"/>
      <c r="W62" s="927"/>
      <c r="X62" s="927"/>
      <c r="Y62" s="927"/>
      <c r="Z62" s="927"/>
      <c r="AA62" s="927"/>
      <c r="AB62" s="927"/>
      <c r="AC62" s="927"/>
      <c r="AD62" s="927"/>
      <c r="AE62" s="928"/>
      <c r="AF62" s="851"/>
      <c r="AG62" s="847"/>
      <c r="AH62" s="847"/>
      <c r="AI62" s="847"/>
      <c r="AJ62" s="850"/>
      <c r="AK62" s="929"/>
      <c r="AL62" s="927"/>
      <c r="AM62" s="927"/>
      <c r="AN62" s="927"/>
      <c r="AO62" s="927"/>
      <c r="AP62" s="927"/>
      <c r="AQ62" s="927"/>
      <c r="AR62" s="927"/>
      <c r="AS62" s="927"/>
      <c r="AT62" s="927"/>
      <c r="AU62" s="927"/>
      <c r="AV62" s="927"/>
      <c r="AW62" s="927"/>
      <c r="AX62" s="927"/>
      <c r="AY62" s="927"/>
      <c r="AZ62" s="930"/>
      <c r="BA62" s="930"/>
      <c r="BB62" s="930"/>
      <c r="BC62" s="930"/>
      <c r="BD62" s="930"/>
      <c r="BE62" s="918"/>
      <c r="BF62" s="918"/>
      <c r="BG62" s="918"/>
      <c r="BH62" s="918"/>
      <c r="BI62" s="919"/>
      <c r="BJ62" s="938" t="s">
        <v>423</v>
      </c>
      <c r="BK62" s="898"/>
      <c r="BL62" s="898"/>
      <c r="BM62" s="898"/>
      <c r="BN62" s="899"/>
      <c r="BO62" s="267"/>
      <c r="BP62" s="267"/>
      <c r="BQ62" s="264">
        <v>56</v>
      </c>
      <c r="BR62" s="265"/>
      <c r="BS62" s="854"/>
      <c r="BT62" s="855"/>
      <c r="BU62" s="855"/>
      <c r="BV62" s="855"/>
      <c r="BW62" s="855"/>
      <c r="BX62" s="855"/>
      <c r="BY62" s="855"/>
      <c r="BZ62" s="855"/>
      <c r="CA62" s="855"/>
      <c r="CB62" s="855"/>
      <c r="CC62" s="855"/>
      <c r="CD62" s="855"/>
      <c r="CE62" s="855"/>
      <c r="CF62" s="855"/>
      <c r="CG62" s="856"/>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8"/>
    </row>
    <row r="63" spans="1:131" s="249" customFormat="1" ht="26.25" customHeight="1" thickBot="1" x14ac:dyDescent="0.25">
      <c r="A63" s="266" t="s">
        <v>393</v>
      </c>
      <c r="B63" s="882" t="s">
        <v>424</v>
      </c>
      <c r="C63" s="883"/>
      <c r="D63" s="883"/>
      <c r="E63" s="883"/>
      <c r="F63" s="883"/>
      <c r="G63" s="883"/>
      <c r="H63" s="883"/>
      <c r="I63" s="883"/>
      <c r="J63" s="883"/>
      <c r="K63" s="883"/>
      <c r="L63" s="883"/>
      <c r="M63" s="883"/>
      <c r="N63" s="883"/>
      <c r="O63" s="883"/>
      <c r="P63" s="884"/>
      <c r="Q63" s="931"/>
      <c r="R63" s="932"/>
      <c r="S63" s="932"/>
      <c r="T63" s="932"/>
      <c r="U63" s="932"/>
      <c r="V63" s="932"/>
      <c r="W63" s="932"/>
      <c r="X63" s="932"/>
      <c r="Y63" s="932"/>
      <c r="Z63" s="932"/>
      <c r="AA63" s="932"/>
      <c r="AB63" s="932"/>
      <c r="AC63" s="932"/>
      <c r="AD63" s="932"/>
      <c r="AE63" s="933"/>
      <c r="AF63" s="934">
        <v>97906</v>
      </c>
      <c r="AG63" s="935"/>
      <c r="AH63" s="935"/>
      <c r="AI63" s="935"/>
      <c r="AJ63" s="936"/>
      <c r="AK63" s="937"/>
      <c r="AL63" s="932"/>
      <c r="AM63" s="932"/>
      <c r="AN63" s="932"/>
      <c r="AO63" s="932"/>
      <c r="AP63" s="935"/>
      <c r="AQ63" s="935"/>
      <c r="AR63" s="935"/>
      <c r="AS63" s="935"/>
      <c r="AT63" s="935"/>
      <c r="AU63" s="935"/>
      <c r="AV63" s="935"/>
      <c r="AW63" s="935"/>
      <c r="AX63" s="935"/>
      <c r="AY63" s="935"/>
      <c r="AZ63" s="939"/>
      <c r="BA63" s="939"/>
      <c r="BB63" s="939"/>
      <c r="BC63" s="939"/>
      <c r="BD63" s="939"/>
      <c r="BE63" s="940"/>
      <c r="BF63" s="940"/>
      <c r="BG63" s="940"/>
      <c r="BH63" s="940"/>
      <c r="BI63" s="941"/>
      <c r="BJ63" s="942" t="s">
        <v>395</v>
      </c>
      <c r="BK63" s="943"/>
      <c r="BL63" s="943"/>
      <c r="BM63" s="943"/>
      <c r="BN63" s="944"/>
      <c r="BO63" s="267"/>
      <c r="BP63" s="267"/>
      <c r="BQ63" s="264">
        <v>57</v>
      </c>
      <c r="BR63" s="265"/>
      <c r="BS63" s="854"/>
      <c r="BT63" s="855"/>
      <c r="BU63" s="855"/>
      <c r="BV63" s="855"/>
      <c r="BW63" s="855"/>
      <c r="BX63" s="855"/>
      <c r="BY63" s="855"/>
      <c r="BZ63" s="855"/>
      <c r="CA63" s="855"/>
      <c r="CB63" s="855"/>
      <c r="CC63" s="855"/>
      <c r="CD63" s="855"/>
      <c r="CE63" s="855"/>
      <c r="CF63" s="855"/>
      <c r="CG63" s="856"/>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8"/>
    </row>
    <row r="65" spans="1:131" s="249" customFormat="1" ht="26.25" customHeight="1" thickBot="1" x14ac:dyDescent="0.25">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8"/>
    </row>
    <row r="66" spans="1:131" s="249" customFormat="1" ht="26.25" customHeight="1" x14ac:dyDescent="0.2">
      <c r="A66" s="828" t="s">
        <v>426</v>
      </c>
      <c r="B66" s="829"/>
      <c r="C66" s="829"/>
      <c r="D66" s="829"/>
      <c r="E66" s="829"/>
      <c r="F66" s="829"/>
      <c r="G66" s="829"/>
      <c r="H66" s="829"/>
      <c r="I66" s="829"/>
      <c r="J66" s="829"/>
      <c r="K66" s="829"/>
      <c r="L66" s="829"/>
      <c r="M66" s="829"/>
      <c r="N66" s="829"/>
      <c r="O66" s="829"/>
      <c r="P66" s="830"/>
      <c r="Q66" s="803" t="s">
        <v>398</v>
      </c>
      <c r="R66" s="804"/>
      <c r="S66" s="804"/>
      <c r="T66" s="804"/>
      <c r="U66" s="805"/>
      <c r="V66" s="803" t="s">
        <v>399</v>
      </c>
      <c r="W66" s="804"/>
      <c r="X66" s="804"/>
      <c r="Y66" s="804"/>
      <c r="Z66" s="805"/>
      <c r="AA66" s="803" t="s">
        <v>400</v>
      </c>
      <c r="AB66" s="804"/>
      <c r="AC66" s="804"/>
      <c r="AD66" s="804"/>
      <c r="AE66" s="805"/>
      <c r="AF66" s="945" t="s">
        <v>427</v>
      </c>
      <c r="AG66" s="905"/>
      <c r="AH66" s="905"/>
      <c r="AI66" s="905"/>
      <c r="AJ66" s="946"/>
      <c r="AK66" s="803" t="s">
        <v>428</v>
      </c>
      <c r="AL66" s="829"/>
      <c r="AM66" s="829"/>
      <c r="AN66" s="829"/>
      <c r="AO66" s="830"/>
      <c r="AP66" s="803" t="s">
        <v>429</v>
      </c>
      <c r="AQ66" s="804"/>
      <c r="AR66" s="804"/>
      <c r="AS66" s="804"/>
      <c r="AT66" s="805"/>
      <c r="AU66" s="803" t="s">
        <v>430</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56"/>
      <c r="BT66" s="957"/>
      <c r="BU66" s="957"/>
      <c r="BV66" s="957"/>
      <c r="BW66" s="957"/>
      <c r="BX66" s="957"/>
      <c r="BY66" s="957"/>
      <c r="BZ66" s="957"/>
      <c r="CA66" s="957"/>
      <c r="CB66" s="957"/>
      <c r="CC66" s="957"/>
      <c r="CD66" s="957"/>
      <c r="CE66" s="957"/>
      <c r="CF66" s="957"/>
      <c r="CG66" s="958"/>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50"/>
      <c r="DW66" s="951"/>
      <c r="DX66" s="951"/>
      <c r="DY66" s="951"/>
      <c r="DZ66" s="952"/>
      <c r="EA66" s="248"/>
    </row>
    <row r="67" spans="1:131" s="249" customFormat="1" ht="26.25" customHeight="1" thickBot="1" x14ac:dyDescent="0.25">
      <c r="A67" s="831"/>
      <c r="B67" s="832"/>
      <c r="C67" s="832"/>
      <c r="D67" s="832"/>
      <c r="E67" s="832"/>
      <c r="F67" s="832"/>
      <c r="G67" s="832"/>
      <c r="H67" s="832"/>
      <c r="I67" s="832"/>
      <c r="J67" s="832"/>
      <c r="K67" s="832"/>
      <c r="L67" s="832"/>
      <c r="M67" s="832"/>
      <c r="N67" s="832"/>
      <c r="O67" s="832"/>
      <c r="P67" s="833"/>
      <c r="Q67" s="806"/>
      <c r="R67" s="807"/>
      <c r="S67" s="807"/>
      <c r="T67" s="807"/>
      <c r="U67" s="808"/>
      <c r="V67" s="806"/>
      <c r="W67" s="807"/>
      <c r="X67" s="807"/>
      <c r="Y67" s="807"/>
      <c r="Z67" s="808"/>
      <c r="AA67" s="806"/>
      <c r="AB67" s="807"/>
      <c r="AC67" s="807"/>
      <c r="AD67" s="807"/>
      <c r="AE67" s="808"/>
      <c r="AF67" s="947"/>
      <c r="AG67" s="908"/>
      <c r="AH67" s="908"/>
      <c r="AI67" s="908"/>
      <c r="AJ67" s="948"/>
      <c r="AK67" s="949"/>
      <c r="AL67" s="832"/>
      <c r="AM67" s="832"/>
      <c r="AN67" s="832"/>
      <c r="AO67" s="833"/>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6"/>
      <c r="BT67" s="957"/>
      <c r="BU67" s="957"/>
      <c r="BV67" s="957"/>
      <c r="BW67" s="957"/>
      <c r="BX67" s="957"/>
      <c r="BY67" s="957"/>
      <c r="BZ67" s="957"/>
      <c r="CA67" s="957"/>
      <c r="CB67" s="957"/>
      <c r="CC67" s="957"/>
      <c r="CD67" s="957"/>
      <c r="CE67" s="957"/>
      <c r="CF67" s="957"/>
      <c r="CG67" s="958"/>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50"/>
      <c r="DW67" s="951"/>
      <c r="DX67" s="951"/>
      <c r="DY67" s="951"/>
      <c r="DZ67" s="952"/>
      <c r="EA67" s="248"/>
    </row>
    <row r="68" spans="1:131" s="249" customFormat="1" ht="26.25" customHeight="1" thickTop="1" x14ac:dyDescent="0.2">
      <c r="A68" s="260">
        <v>1</v>
      </c>
      <c r="B68" s="961" t="s">
        <v>590</v>
      </c>
      <c r="C68" s="962"/>
      <c r="D68" s="962"/>
      <c r="E68" s="962"/>
      <c r="F68" s="962"/>
      <c r="G68" s="962"/>
      <c r="H68" s="962"/>
      <c r="I68" s="962"/>
      <c r="J68" s="962"/>
      <c r="K68" s="962"/>
      <c r="L68" s="962"/>
      <c r="M68" s="962"/>
      <c r="N68" s="962"/>
      <c r="O68" s="962"/>
      <c r="P68" s="963"/>
      <c r="Q68" s="820">
        <v>42494</v>
      </c>
      <c r="R68" s="821"/>
      <c r="S68" s="821"/>
      <c r="T68" s="821"/>
      <c r="U68" s="822"/>
      <c r="V68" s="823">
        <v>38949</v>
      </c>
      <c r="W68" s="821"/>
      <c r="X68" s="821"/>
      <c r="Y68" s="821"/>
      <c r="Z68" s="822"/>
      <c r="AA68" s="823">
        <v>3544</v>
      </c>
      <c r="AB68" s="821"/>
      <c r="AC68" s="821"/>
      <c r="AD68" s="821"/>
      <c r="AE68" s="822"/>
      <c r="AF68" s="823">
        <v>14230</v>
      </c>
      <c r="AG68" s="821"/>
      <c r="AH68" s="821"/>
      <c r="AI68" s="821"/>
      <c r="AJ68" s="822"/>
      <c r="AK68" s="823" t="s">
        <v>639</v>
      </c>
      <c r="AL68" s="821"/>
      <c r="AM68" s="821"/>
      <c r="AN68" s="821"/>
      <c r="AO68" s="822"/>
      <c r="AP68" s="823">
        <v>92942</v>
      </c>
      <c r="AQ68" s="821"/>
      <c r="AR68" s="821"/>
      <c r="AS68" s="821"/>
      <c r="AT68" s="822"/>
      <c r="AU68" s="823" t="s">
        <v>639</v>
      </c>
      <c r="AV68" s="821"/>
      <c r="AW68" s="821"/>
      <c r="AX68" s="821"/>
      <c r="AY68" s="822"/>
      <c r="AZ68" s="959"/>
      <c r="BA68" s="959"/>
      <c r="BB68" s="959"/>
      <c r="BC68" s="959"/>
      <c r="BD68" s="960"/>
      <c r="BE68" s="267"/>
      <c r="BF68" s="267"/>
      <c r="BG68" s="267"/>
      <c r="BH68" s="267"/>
      <c r="BI68" s="267"/>
      <c r="BJ68" s="267"/>
      <c r="BK68" s="267"/>
      <c r="BL68" s="267"/>
      <c r="BM68" s="267"/>
      <c r="BN68" s="267"/>
      <c r="BO68" s="267"/>
      <c r="BP68" s="267"/>
      <c r="BQ68" s="264">
        <v>62</v>
      </c>
      <c r="BR68" s="269"/>
      <c r="BS68" s="956"/>
      <c r="BT68" s="957"/>
      <c r="BU68" s="957"/>
      <c r="BV68" s="957"/>
      <c r="BW68" s="957"/>
      <c r="BX68" s="957"/>
      <c r="BY68" s="957"/>
      <c r="BZ68" s="957"/>
      <c r="CA68" s="957"/>
      <c r="CB68" s="957"/>
      <c r="CC68" s="957"/>
      <c r="CD68" s="957"/>
      <c r="CE68" s="957"/>
      <c r="CF68" s="957"/>
      <c r="CG68" s="958"/>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50"/>
      <c r="DW68" s="951"/>
      <c r="DX68" s="951"/>
      <c r="DY68" s="951"/>
      <c r="DZ68" s="952"/>
      <c r="EA68" s="248"/>
    </row>
    <row r="69" spans="1:131" s="249" customFormat="1" ht="26.25" customHeight="1" x14ac:dyDescent="0.2">
      <c r="A69" s="263">
        <v>2</v>
      </c>
      <c r="B69" s="964" t="s">
        <v>591</v>
      </c>
      <c r="C69" s="965"/>
      <c r="D69" s="965"/>
      <c r="E69" s="965"/>
      <c r="F69" s="965"/>
      <c r="G69" s="965"/>
      <c r="H69" s="965"/>
      <c r="I69" s="965"/>
      <c r="J69" s="965"/>
      <c r="K69" s="965"/>
      <c r="L69" s="965"/>
      <c r="M69" s="965"/>
      <c r="N69" s="965"/>
      <c r="O69" s="965"/>
      <c r="P69" s="966"/>
      <c r="Q69" s="846">
        <v>4670</v>
      </c>
      <c r="R69" s="847"/>
      <c r="S69" s="847"/>
      <c r="T69" s="847"/>
      <c r="U69" s="848"/>
      <c r="V69" s="849">
        <v>3737</v>
      </c>
      <c r="W69" s="847"/>
      <c r="X69" s="847"/>
      <c r="Y69" s="847"/>
      <c r="Z69" s="848"/>
      <c r="AA69" s="849">
        <v>933</v>
      </c>
      <c r="AB69" s="847"/>
      <c r="AC69" s="847"/>
      <c r="AD69" s="847"/>
      <c r="AE69" s="848"/>
      <c r="AF69" s="849">
        <v>933</v>
      </c>
      <c r="AG69" s="847"/>
      <c r="AH69" s="847"/>
      <c r="AI69" s="847"/>
      <c r="AJ69" s="848"/>
      <c r="AK69" s="849">
        <v>203</v>
      </c>
      <c r="AL69" s="847"/>
      <c r="AM69" s="847"/>
      <c r="AN69" s="847"/>
      <c r="AO69" s="848"/>
      <c r="AP69" s="849" t="s">
        <v>639</v>
      </c>
      <c r="AQ69" s="847"/>
      <c r="AR69" s="847"/>
      <c r="AS69" s="847"/>
      <c r="AT69" s="848"/>
      <c r="AU69" s="849" t="s">
        <v>639</v>
      </c>
      <c r="AV69" s="847"/>
      <c r="AW69" s="847"/>
      <c r="AX69" s="847"/>
      <c r="AY69" s="848"/>
      <c r="AZ69" s="967"/>
      <c r="BA69" s="967"/>
      <c r="BB69" s="967"/>
      <c r="BC69" s="967"/>
      <c r="BD69" s="968"/>
      <c r="BE69" s="267"/>
      <c r="BF69" s="267"/>
      <c r="BG69" s="267"/>
      <c r="BH69" s="267"/>
      <c r="BI69" s="267"/>
      <c r="BJ69" s="267"/>
      <c r="BK69" s="267"/>
      <c r="BL69" s="267"/>
      <c r="BM69" s="267"/>
      <c r="BN69" s="267"/>
      <c r="BO69" s="267"/>
      <c r="BP69" s="267"/>
      <c r="BQ69" s="264">
        <v>63</v>
      </c>
      <c r="BR69" s="269"/>
      <c r="BS69" s="956"/>
      <c r="BT69" s="957"/>
      <c r="BU69" s="957"/>
      <c r="BV69" s="957"/>
      <c r="BW69" s="957"/>
      <c r="BX69" s="957"/>
      <c r="BY69" s="957"/>
      <c r="BZ69" s="957"/>
      <c r="CA69" s="957"/>
      <c r="CB69" s="957"/>
      <c r="CC69" s="957"/>
      <c r="CD69" s="957"/>
      <c r="CE69" s="957"/>
      <c r="CF69" s="957"/>
      <c r="CG69" s="958"/>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50"/>
      <c r="DW69" s="951"/>
      <c r="DX69" s="951"/>
      <c r="DY69" s="951"/>
      <c r="DZ69" s="952"/>
      <c r="EA69" s="248"/>
    </row>
    <row r="70" spans="1:131" s="249" customFormat="1" ht="26.25" customHeight="1" x14ac:dyDescent="0.2">
      <c r="A70" s="263">
        <v>3</v>
      </c>
      <c r="B70" s="964" t="s">
        <v>592</v>
      </c>
      <c r="C70" s="965"/>
      <c r="D70" s="965"/>
      <c r="E70" s="965"/>
      <c r="F70" s="965"/>
      <c r="G70" s="965"/>
      <c r="H70" s="965"/>
      <c r="I70" s="965"/>
      <c r="J70" s="965"/>
      <c r="K70" s="965"/>
      <c r="L70" s="965"/>
      <c r="M70" s="965"/>
      <c r="N70" s="965"/>
      <c r="O70" s="965"/>
      <c r="P70" s="966"/>
      <c r="Q70" s="846">
        <v>950375</v>
      </c>
      <c r="R70" s="847"/>
      <c r="S70" s="847"/>
      <c r="T70" s="847"/>
      <c r="U70" s="848"/>
      <c r="V70" s="849">
        <v>910903</v>
      </c>
      <c r="W70" s="847"/>
      <c r="X70" s="847"/>
      <c r="Y70" s="847"/>
      <c r="Z70" s="848"/>
      <c r="AA70" s="849">
        <v>39472</v>
      </c>
      <c r="AB70" s="847"/>
      <c r="AC70" s="847"/>
      <c r="AD70" s="847"/>
      <c r="AE70" s="848"/>
      <c r="AF70" s="849">
        <v>39472</v>
      </c>
      <c r="AG70" s="847"/>
      <c r="AH70" s="847"/>
      <c r="AI70" s="847"/>
      <c r="AJ70" s="848"/>
      <c r="AK70" s="849">
        <v>4419</v>
      </c>
      <c r="AL70" s="847"/>
      <c r="AM70" s="847"/>
      <c r="AN70" s="847"/>
      <c r="AO70" s="848"/>
      <c r="AP70" s="849" t="s">
        <v>639</v>
      </c>
      <c r="AQ70" s="847"/>
      <c r="AR70" s="847"/>
      <c r="AS70" s="847"/>
      <c r="AT70" s="848"/>
      <c r="AU70" s="849" t="s">
        <v>639</v>
      </c>
      <c r="AV70" s="847"/>
      <c r="AW70" s="847"/>
      <c r="AX70" s="847"/>
      <c r="AY70" s="848"/>
      <c r="AZ70" s="967"/>
      <c r="BA70" s="967"/>
      <c r="BB70" s="967"/>
      <c r="BC70" s="967"/>
      <c r="BD70" s="968"/>
      <c r="BE70" s="267"/>
      <c r="BF70" s="267"/>
      <c r="BG70" s="267"/>
      <c r="BH70" s="267"/>
      <c r="BI70" s="267"/>
      <c r="BJ70" s="267"/>
      <c r="BK70" s="267"/>
      <c r="BL70" s="267"/>
      <c r="BM70" s="267"/>
      <c r="BN70" s="267"/>
      <c r="BO70" s="267"/>
      <c r="BP70" s="267"/>
      <c r="BQ70" s="264">
        <v>64</v>
      </c>
      <c r="BR70" s="269"/>
      <c r="BS70" s="956"/>
      <c r="BT70" s="957"/>
      <c r="BU70" s="957"/>
      <c r="BV70" s="957"/>
      <c r="BW70" s="957"/>
      <c r="BX70" s="957"/>
      <c r="BY70" s="957"/>
      <c r="BZ70" s="957"/>
      <c r="CA70" s="957"/>
      <c r="CB70" s="957"/>
      <c r="CC70" s="957"/>
      <c r="CD70" s="957"/>
      <c r="CE70" s="957"/>
      <c r="CF70" s="957"/>
      <c r="CG70" s="958"/>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50"/>
      <c r="DW70" s="951"/>
      <c r="DX70" s="951"/>
      <c r="DY70" s="951"/>
      <c r="DZ70" s="952"/>
      <c r="EA70" s="248"/>
    </row>
    <row r="71" spans="1:131" s="249" customFormat="1" ht="26.25" customHeight="1" x14ac:dyDescent="0.2">
      <c r="A71" s="263">
        <v>4</v>
      </c>
      <c r="B71" s="964"/>
      <c r="C71" s="965"/>
      <c r="D71" s="965"/>
      <c r="E71" s="965"/>
      <c r="F71" s="965"/>
      <c r="G71" s="965"/>
      <c r="H71" s="965"/>
      <c r="I71" s="965"/>
      <c r="J71" s="965"/>
      <c r="K71" s="965"/>
      <c r="L71" s="965"/>
      <c r="M71" s="965"/>
      <c r="N71" s="965"/>
      <c r="O71" s="965"/>
      <c r="P71" s="966"/>
      <c r="Q71" s="969"/>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3"/>
      <c r="AY71" s="923"/>
      <c r="AZ71" s="967"/>
      <c r="BA71" s="967"/>
      <c r="BB71" s="967"/>
      <c r="BC71" s="967"/>
      <c r="BD71" s="968"/>
      <c r="BE71" s="267"/>
      <c r="BF71" s="267"/>
      <c r="BG71" s="267"/>
      <c r="BH71" s="267"/>
      <c r="BI71" s="267"/>
      <c r="BJ71" s="267"/>
      <c r="BK71" s="267"/>
      <c r="BL71" s="267"/>
      <c r="BM71" s="267"/>
      <c r="BN71" s="267"/>
      <c r="BO71" s="267"/>
      <c r="BP71" s="267"/>
      <c r="BQ71" s="264">
        <v>65</v>
      </c>
      <c r="BR71" s="269"/>
      <c r="BS71" s="956"/>
      <c r="BT71" s="957"/>
      <c r="BU71" s="957"/>
      <c r="BV71" s="957"/>
      <c r="BW71" s="957"/>
      <c r="BX71" s="957"/>
      <c r="BY71" s="957"/>
      <c r="BZ71" s="957"/>
      <c r="CA71" s="957"/>
      <c r="CB71" s="957"/>
      <c r="CC71" s="957"/>
      <c r="CD71" s="957"/>
      <c r="CE71" s="957"/>
      <c r="CF71" s="957"/>
      <c r="CG71" s="958"/>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50"/>
      <c r="DW71" s="951"/>
      <c r="DX71" s="951"/>
      <c r="DY71" s="951"/>
      <c r="DZ71" s="952"/>
      <c r="EA71" s="248"/>
    </row>
    <row r="72" spans="1:131" s="249" customFormat="1" ht="26.25" customHeight="1" x14ac:dyDescent="0.2">
      <c r="A72" s="263">
        <v>5</v>
      </c>
      <c r="B72" s="964"/>
      <c r="C72" s="965"/>
      <c r="D72" s="965"/>
      <c r="E72" s="965"/>
      <c r="F72" s="965"/>
      <c r="G72" s="965"/>
      <c r="H72" s="965"/>
      <c r="I72" s="965"/>
      <c r="J72" s="965"/>
      <c r="K72" s="965"/>
      <c r="L72" s="965"/>
      <c r="M72" s="965"/>
      <c r="N72" s="965"/>
      <c r="O72" s="965"/>
      <c r="P72" s="966"/>
      <c r="Q72" s="969"/>
      <c r="R72" s="923"/>
      <c r="S72" s="923"/>
      <c r="T72" s="923"/>
      <c r="U72" s="923"/>
      <c r="V72" s="923"/>
      <c r="W72" s="923"/>
      <c r="X72" s="923"/>
      <c r="Y72" s="923"/>
      <c r="Z72" s="923"/>
      <c r="AA72" s="923"/>
      <c r="AB72" s="923"/>
      <c r="AC72" s="923"/>
      <c r="AD72" s="923"/>
      <c r="AE72" s="923"/>
      <c r="AF72" s="923"/>
      <c r="AG72" s="923"/>
      <c r="AH72" s="923"/>
      <c r="AI72" s="923"/>
      <c r="AJ72" s="923"/>
      <c r="AK72" s="923"/>
      <c r="AL72" s="923"/>
      <c r="AM72" s="923"/>
      <c r="AN72" s="923"/>
      <c r="AO72" s="923"/>
      <c r="AP72" s="923"/>
      <c r="AQ72" s="923"/>
      <c r="AR72" s="923"/>
      <c r="AS72" s="923"/>
      <c r="AT72" s="923"/>
      <c r="AU72" s="923"/>
      <c r="AV72" s="923"/>
      <c r="AW72" s="923"/>
      <c r="AX72" s="923"/>
      <c r="AY72" s="923"/>
      <c r="AZ72" s="967"/>
      <c r="BA72" s="967"/>
      <c r="BB72" s="967"/>
      <c r="BC72" s="967"/>
      <c r="BD72" s="968"/>
      <c r="BE72" s="267"/>
      <c r="BF72" s="267"/>
      <c r="BG72" s="267"/>
      <c r="BH72" s="267"/>
      <c r="BI72" s="267"/>
      <c r="BJ72" s="267"/>
      <c r="BK72" s="267"/>
      <c r="BL72" s="267"/>
      <c r="BM72" s="267"/>
      <c r="BN72" s="267"/>
      <c r="BO72" s="267"/>
      <c r="BP72" s="267"/>
      <c r="BQ72" s="264">
        <v>66</v>
      </c>
      <c r="BR72" s="269"/>
      <c r="BS72" s="956"/>
      <c r="BT72" s="957"/>
      <c r="BU72" s="957"/>
      <c r="BV72" s="957"/>
      <c r="BW72" s="957"/>
      <c r="BX72" s="957"/>
      <c r="BY72" s="957"/>
      <c r="BZ72" s="957"/>
      <c r="CA72" s="957"/>
      <c r="CB72" s="957"/>
      <c r="CC72" s="957"/>
      <c r="CD72" s="957"/>
      <c r="CE72" s="957"/>
      <c r="CF72" s="957"/>
      <c r="CG72" s="958"/>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50"/>
      <c r="DW72" s="951"/>
      <c r="DX72" s="951"/>
      <c r="DY72" s="951"/>
      <c r="DZ72" s="952"/>
      <c r="EA72" s="248"/>
    </row>
    <row r="73" spans="1:131" s="249" customFormat="1" ht="26.25" customHeight="1" x14ac:dyDescent="0.2">
      <c r="A73" s="263">
        <v>6</v>
      </c>
      <c r="B73" s="964"/>
      <c r="C73" s="965"/>
      <c r="D73" s="965"/>
      <c r="E73" s="965"/>
      <c r="F73" s="965"/>
      <c r="G73" s="965"/>
      <c r="H73" s="965"/>
      <c r="I73" s="965"/>
      <c r="J73" s="965"/>
      <c r="K73" s="965"/>
      <c r="L73" s="965"/>
      <c r="M73" s="965"/>
      <c r="N73" s="965"/>
      <c r="O73" s="965"/>
      <c r="P73" s="966"/>
      <c r="Q73" s="969"/>
      <c r="R73" s="923"/>
      <c r="S73" s="923"/>
      <c r="T73" s="923"/>
      <c r="U73" s="923"/>
      <c r="V73" s="923"/>
      <c r="W73" s="923"/>
      <c r="X73" s="923"/>
      <c r="Y73" s="923"/>
      <c r="Z73" s="923"/>
      <c r="AA73" s="923"/>
      <c r="AB73" s="923"/>
      <c r="AC73" s="923"/>
      <c r="AD73" s="923"/>
      <c r="AE73" s="923"/>
      <c r="AF73" s="923"/>
      <c r="AG73" s="923"/>
      <c r="AH73" s="923"/>
      <c r="AI73" s="923"/>
      <c r="AJ73" s="923"/>
      <c r="AK73" s="923"/>
      <c r="AL73" s="923"/>
      <c r="AM73" s="923"/>
      <c r="AN73" s="923"/>
      <c r="AO73" s="923"/>
      <c r="AP73" s="923"/>
      <c r="AQ73" s="923"/>
      <c r="AR73" s="923"/>
      <c r="AS73" s="923"/>
      <c r="AT73" s="923"/>
      <c r="AU73" s="923"/>
      <c r="AV73" s="923"/>
      <c r="AW73" s="923"/>
      <c r="AX73" s="923"/>
      <c r="AY73" s="923"/>
      <c r="AZ73" s="967"/>
      <c r="BA73" s="967"/>
      <c r="BB73" s="967"/>
      <c r="BC73" s="967"/>
      <c r="BD73" s="968"/>
      <c r="BE73" s="267"/>
      <c r="BF73" s="267"/>
      <c r="BG73" s="267"/>
      <c r="BH73" s="267"/>
      <c r="BI73" s="267"/>
      <c r="BJ73" s="267"/>
      <c r="BK73" s="267"/>
      <c r="BL73" s="267"/>
      <c r="BM73" s="267"/>
      <c r="BN73" s="267"/>
      <c r="BO73" s="267"/>
      <c r="BP73" s="267"/>
      <c r="BQ73" s="264">
        <v>67</v>
      </c>
      <c r="BR73" s="269"/>
      <c r="BS73" s="956"/>
      <c r="BT73" s="957"/>
      <c r="BU73" s="957"/>
      <c r="BV73" s="957"/>
      <c r="BW73" s="957"/>
      <c r="BX73" s="957"/>
      <c r="BY73" s="957"/>
      <c r="BZ73" s="957"/>
      <c r="CA73" s="957"/>
      <c r="CB73" s="957"/>
      <c r="CC73" s="957"/>
      <c r="CD73" s="957"/>
      <c r="CE73" s="957"/>
      <c r="CF73" s="957"/>
      <c r="CG73" s="958"/>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50"/>
      <c r="DW73" s="951"/>
      <c r="DX73" s="951"/>
      <c r="DY73" s="951"/>
      <c r="DZ73" s="952"/>
      <c r="EA73" s="248"/>
    </row>
    <row r="74" spans="1:131" s="249" customFormat="1" ht="26.25" customHeight="1" x14ac:dyDescent="0.2">
      <c r="A74" s="263">
        <v>7</v>
      </c>
      <c r="B74" s="964"/>
      <c r="C74" s="965"/>
      <c r="D74" s="965"/>
      <c r="E74" s="965"/>
      <c r="F74" s="965"/>
      <c r="G74" s="965"/>
      <c r="H74" s="965"/>
      <c r="I74" s="965"/>
      <c r="J74" s="965"/>
      <c r="K74" s="965"/>
      <c r="L74" s="965"/>
      <c r="M74" s="965"/>
      <c r="N74" s="965"/>
      <c r="O74" s="965"/>
      <c r="P74" s="966"/>
      <c r="Q74" s="969"/>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923"/>
      <c r="AP74" s="923"/>
      <c r="AQ74" s="923"/>
      <c r="AR74" s="923"/>
      <c r="AS74" s="923"/>
      <c r="AT74" s="923"/>
      <c r="AU74" s="923"/>
      <c r="AV74" s="923"/>
      <c r="AW74" s="923"/>
      <c r="AX74" s="923"/>
      <c r="AY74" s="923"/>
      <c r="AZ74" s="967"/>
      <c r="BA74" s="967"/>
      <c r="BB74" s="967"/>
      <c r="BC74" s="967"/>
      <c r="BD74" s="968"/>
      <c r="BE74" s="267"/>
      <c r="BF74" s="267"/>
      <c r="BG74" s="267"/>
      <c r="BH74" s="267"/>
      <c r="BI74" s="267"/>
      <c r="BJ74" s="267"/>
      <c r="BK74" s="267"/>
      <c r="BL74" s="267"/>
      <c r="BM74" s="267"/>
      <c r="BN74" s="267"/>
      <c r="BO74" s="267"/>
      <c r="BP74" s="267"/>
      <c r="BQ74" s="264">
        <v>68</v>
      </c>
      <c r="BR74" s="269"/>
      <c r="BS74" s="956"/>
      <c r="BT74" s="957"/>
      <c r="BU74" s="957"/>
      <c r="BV74" s="957"/>
      <c r="BW74" s="957"/>
      <c r="BX74" s="957"/>
      <c r="BY74" s="957"/>
      <c r="BZ74" s="957"/>
      <c r="CA74" s="957"/>
      <c r="CB74" s="957"/>
      <c r="CC74" s="957"/>
      <c r="CD74" s="957"/>
      <c r="CE74" s="957"/>
      <c r="CF74" s="957"/>
      <c r="CG74" s="958"/>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50"/>
      <c r="DW74" s="951"/>
      <c r="DX74" s="951"/>
      <c r="DY74" s="951"/>
      <c r="DZ74" s="952"/>
      <c r="EA74" s="248"/>
    </row>
    <row r="75" spans="1:131" s="249" customFormat="1" ht="26.25" customHeight="1" x14ac:dyDescent="0.2">
      <c r="A75" s="263">
        <v>8</v>
      </c>
      <c r="B75" s="964"/>
      <c r="C75" s="965"/>
      <c r="D75" s="965"/>
      <c r="E75" s="965"/>
      <c r="F75" s="965"/>
      <c r="G75" s="965"/>
      <c r="H75" s="965"/>
      <c r="I75" s="965"/>
      <c r="J75" s="965"/>
      <c r="K75" s="965"/>
      <c r="L75" s="965"/>
      <c r="M75" s="965"/>
      <c r="N75" s="965"/>
      <c r="O75" s="965"/>
      <c r="P75" s="966"/>
      <c r="Q75" s="970"/>
      <c r="R75" s="971"/>
      <c r="S75" s="971"/>
      <c r="T75" s="971"/>
      <c r="U75" s="925"/>
      <c r="V75" s="972"/>
      <c r="W75" s="971"/>
      <c r="X75" s="971"/>
      <c r="Y75" s="971"/>
      <c r="Z75" s="925"/>
      <c r="AA75" s="972"/>
      <c r="AB75" s="971"/>
      <c r="AC75" s="971"/>
      <c r="AD75" s="971"/>
      <c r="AE75" s="925"/>
      <c r="AF75" s="972"/>
      <c r="AG75" s="971"/>
      <c r="AH75" s="971"/>
      <c r="AI75" s="971"/>
      <c r="AJ75" s="925"/>
      <c r="AK75" s="972"/>
      <c r="AL75" s="971"/>
      <c r="AM75" s="971"/>
      <c r="AN75" s="971"/>
      <c r="AO75" s="925"/>
      <c r="AP75" s="972"/>
      <c r="AQ75" s="971"/>
      <c r="AR75" s="971"/>
      <c r="AS75" s="971"/>
      <c r="AT75" s="925"/>
      <c r="AU75" s="972"/>
      <c r="AV75" s="971"/>
      <c r="AW75" s="971"/>
      <c r="AX75" s="971"/>
      <c r="AY75" s="925"/>
      <c r="AZ75" s="967"/>
      <c r="BA75" s="967"/>
      <c r="BB75" s="967"/>
      <c r="BC75" s="967"/>
      <c r="BD75" s="968"/>
      <c r="BE75" s="267"/>
      <c r="BF75" s="267"/>
      <c r="BG75" s="267"/>
      <c r="BH75" s="267"/>
      <c r="BI75" s="267"/>
      <c r="BJ75" s="267"/>
      <c r="BK75" s="267"/>
      <c r="BL75" s="267"/>
      <c r="BM75" s="267"/>
      <c r="BN75" s="267"/>
      <c r="BO75" s="267"/>
      <c r="BP75" s="267"/>
      <c r="BQ75" s="264">
        <v>69</v>
      </c>
      <c r="BR75" s="269"/>
      <c r="BS75" s="956"/>
      <c r="BT75" s="957"/>
      <c r="BU75" s="957"/>
      <c r="BV75" s="957"/>
      <c r="BW75" s="957"/>
      <c r="BX75" s="957"/>
      <c r="BY75" s="957"/>
      <c r="BZ75" s="957"/>
      <c r="CA75" s="957"/>
      <c r="CB75" s="957"/>
      <c r="CC75" s="957"/>
      <c r="CD75" s="957"/>
      <c r="CE75" s="957"/>
      <c r="CF75" s="957"/>
      <c r="CG75" s="958"/>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50"/>
      <c r="DW75" s="951"/>
      <c r="DX75" s="951"/>
      <c r="DY75" s="951"/>
      <c r="DZ75" s="952"/>
      <c r="EA75" s="248"/>
    </row>
    <row r="76" spans="1:131" s="249" customFormat="1" ht="26.25" customHeight="1" x14ac:dyDescent="0.2">
      <c r="A76" s="263">
        <v>9</v>
      </c>
      <c r="B76" s="964"/>
      <c r="C76" s="965"/>
      <c r="D76" s="965"/>
      <c r="E76" s="965"/>
      <c r="F76" s="965"/>
      <c r="G76" s="965"/>
      <c r="H76" s="965"/>
      <c r="I76" s="965"/>
      <c r="J76" s="965"/>
      <c r="K76" s="965"/>
      <c r="L76" s="965"/>
      <c r="M76" s="965"/>
      <c r="N76" s="965"/>
      <c r="O76" s="965"/>
      <c r="P76" s="966"/>
      <c r="Q76" s="970"/>
      <c r="R76" s="971"/>
      <c r="S76" s="971"/>
      <c r="T76" s="971"/>
      <c r="U76" s="925"/>
      <c r="V76" s="972"/>
      <c r="W76" s="971"/>
      <c r="X76" s="971"/>
      <c r="Y76" s="971"/>
      <c r="Z76" s="925"/>
      <c r="AA76" s="972"/>
      <c r="AB76" s="971"/>
      <c r="AC76" s="971"/>
      <c r="AD76" s="971"/>
      <c r="AE76" s="925"/>
      <c r="AF76" s="972"/>
      <c r="AG76" s="971"/>
      <c r="AH76" s="971"/>
      <c r="AI76" s="971"/>
      <c r="AJ76" s="925"/>
      <c r="AK76" s="972"/>
      <c r="AL76" s="971"/>
      <c r="AM76" s="971"/>
      <c r="AN76" s="971"/>
      <c r="AO76" s="925"/>
      <c r="AP76" s="972"/>
      <c r="AQ76" s="971"/>
      <c r="AR76" s="971"/>
      <c r="AS76" s="971"/>
      <c r="AT76" s="925"/>
      <c r="AU76" s="972"/>
      <c r="AV76" s="971"/>
      <c r="AW76" s="971"/>
      <c r="AX76" s="971"/>
      <c r="AY76" s="925"/>
      <c r="AZ76" s="967"/>
      <c r="BA76" s="967"/>
      <c r="BB76" s="967"/>
      <c r="BC76" s="967"/>
      <c r="BD76" s="968"/>
      <c r="BE76" s="267"/>
      <c r="BF76" s="267"/>
      <c r="BG76" s="267"/>
      <c r="BH76" s="267"/>
      <c r="BI76" s="267"/>
      <c r="BJ76" s="267"/>
      <c r="BK76" s="267"/>
      <c r="BL76" s="267"/>
      <c r="BM76" s="267"/>
      <c r="BN76" s="267"/>
      <c r="BO76" s="267"/>
      <c r="BP76" s="267"/>
      <c r="BQ76" s="264">
        <v>70</v>
      </c>
      <c r="BR76" s="269"/>
      <c r="BS76" s="956"/>
      <c r="BT76" s="957"/>
      <c r="BU76" s="957"/>
      <c r="BV76" s="957"/>
      <c r="BW76" s="957"/>
      <c r="BX76" s="957"/>
      <c r="BY76" s="957"/>
      <c r="BZ76" s="957"/>
      <c r="CA76" s="957"/>
      <c r="CB76" s="957"/>
      <c r="CC76" s="957"/>
      <c r="CD76" s="957"/>
      <c r="CE76" s="957"/>
      <c r="CF76" s="957"/>
      <c r="CG76" s="958"/>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50"/>
      <c r="DW76" s="951"/>
      <c r="DX76" s="951"/>
      <c r="DY76" s="951"/>
      <c r="DZ76" s="952"/>
      <c r="EA76" s="248"/>
    </row>
    <row r="77" spans="1:131" s="249" customFormat="1" ht="26.25" customHeight="1" x14ac:dyDescent="0.2">
      <c r="A77" s="263">
        <v>10</v>
      </c>
      <c r="B77" s="964"/>
      <c r="C77" s="965"/>
      <c r="D77" s="965"/>
      <c r="E77" s="965"/>
      <c r="F77" s="965"/>
      <c r="G77" s="965"/>
      <c r="H77" s="965"/>
      <c r="I77" s="965"/>
      <c r="J77" s="965"/>
      <c r="K77" s="965"/>
      <c r="L77" s="965"/>
      <c r="M77" s="965"/>
      <c r="N77" s="965"/>
      <c r="O77" s="965"/>
      <c r="P77" s="966"/>
      <c r="Q77" s="970"/>
      <c r="R77" s="971"/>
      <c r="S77" s="971"/>
      <c r="T77" s="971"/>
      <c r="U77" s="925"/>
      <c r="V77" s="972"/>
      <c r="W77" s="971"/>
      <c r="X77" s="971"/>
      <c r="Y77" s="971"/>
      <c r="Z77" s="925"/>
      <c r="AA77" s="972"/>
      <c r="AB77" s="971"/>
      <c r="AC77" s="971"/>
      <c r="AD77" s="971"/>
      <c r="AE77" s="925"/>
      <c r="AF77" s="972"/>
      <c r="AG77" s="971"/>
      <c r="AH77" s="971"/>
      <c r="AI77" s="971"/>
      <c r="AJ77" s="925"/>
      <c r="AK77" s="972"/>
      <c r="AL77" s="971"/>
      <c r="AM77" s="971"/>
      <c r="AN77" s="971"/>
      <c r="AO77" s="925"/>
      <c r="AP77" s="972"/>
      <c r="AQ77" s="971"/>
      <c r="AR77" s="971"/>
      <c r="AS77" s="971"/>
      <c r="AT77" s="925"/>
      <c r="AU77" s="972"/>
      <c r="AV77" s="971"/>
      <c r="AW77" s="971"/>
      <c r="AX77" s="971"/>
      <c r="AY77" s="925"/>
      <c r="AZ77" s="967"/>
      <c r="BA77" s="967"/>
      <c r="BB77" s="967"/>
      <c r="BC77" s="967"/>
      <c r="BD77" s="968"/>
      <c r="BE77" s="267"/>
      <c r="BF77" s="267"/>
      <c r="BG77" s="267"/>
      <c r="BH77" s="267"/>
      <c r="BI77" s="267"/>
      <c r="BJ77" s="267"/>
      <c r="BK77" s="267"/>
      <c r="BL77" s="267"/>
      <c r="BM77" s="267"/>
      <c r="BN77" s="267"/>
      <c r="BO77" s="267"/>
      <c r="BP77" s="267"/>
      <c r="BQ77" s="264">
        <v>71</v>
      </c>
      <c r="BR77" s="269"/>
      <c r="BS77" s="956"/>
      <c r="BT77" s="957"/>
      <c r="BU77" s="957"/>
      <c r="BV77" s="957"/>
      <c r="BW77" s="957"/>
      <c r="BX77" s="957"/>
      <c r="BY77" s="957"/>
      <c r="BZ77" s="957"/>
      <c r="CA77" s="957"/>
      <c r="CB77" s="957"/>
      <c r="CC77" s="957"/>
      <c r="CD77" s="957"/>
      <c r="CE77" s="957"/>
      <c r="CF77" s="957"/>
      <c r="CG77" s="958"/>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50"/>
      <c r="DW77" s="951"/>
      <c r="DX77" s="951"/>
      <c r="DY77" s="951"/>
      <c r="DZ77" s="952"/>
      <c r="EA77" s="248"/>
    </row>
    <row r="78" spans="1:131" s="249" customFormat="1" ht="26.25" customHeight="1" x14ac:dyDescent="0.2">
      <c r="A78" s="263">
        <v>11</v>
      </c>
      <c r="B78" s="964"/>
      <c r="C78" s="965"/>
      <c r="D78" s="965"/>
      <c r="E78" s="965"/>
      <c r="F78" s="965"/>
      <c r="G78" s="965"/>
      <c r="H78" s="965"/>
      <c r="I78" s="965"/>
      <c r="J78" s="965"/>
      <c r="K78" s="965"/>
      <c r="L78" s="965"/>
      <c r="M78" s="965"/>
      <c r="N78" s="965"/>
      <c r="O78" s="965"/>
      <c r="P78" s="966"/>
      <c r="Q78" s="969"/>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67"/>
      <c r="BA78" s="967"/>
      <c r="BB78" s="967"/>
      <c r="BC78" s="967"/>
      <c r="BD78" s="968"/>
      <c r="BE78" s="267"/>
      <c r="BF78" s="267"/>
      <c r="BG78" s="267"/>
      <c r="BH78" s="267"/>
      <c r="BI78" s="267"/>
      <c r="BJ78" s="270"/>
      <c r="BK78" s="270"/>
      <c r="BL78" s="270"/>
      <c r="BM78" s="270"/>
      <c r="BN78" s="270"/>
      <c r="BO78" s="267"/>
      <c r="BP78" s="267"/>
      <c r="BQ78" s="264">
        <v>72</v>
      </c>
      <c r="BR78" s="269"/>
      <c r="BS78" s="956"/>
      <c r="BT78" s="957"/>
      <c r="BU78" s="957"/>
      <c r="BV78" s="957"/>
      <c r="BW78" s="957"/>
      <c r="BX78" s="957"/>
      <c r="BY78" s="957"/>
      <c r="BZ78" s="957"/>
      <c r="CA78" s="957"/>
      <c r="CB78" s="957"/>
      <c r="CC78" s="957"/>
      <c r="CD78" s="957"/>
      <c r="CE78" s="957"/>
      <c r="CF78" s="957"/>
      <c r="CG78" s="958"/>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50"/>
      <c r="DW78" s="951"/>
      <c r="DX78" s="951"/>
      <c r="DY78" s="951"/>
      <c r="DZ78" s="952"/>
      <c r="EA78" s="248"/>
    </row>
    <row r="79" spans="1:131" s="249" customFormat="1" ht="26.25" customHeight="1" x14ac:dyDescent="0.2">
      <c r="A79" s="263">
        <v>12</v>
      </c>
      <c r="B79" s="964"/>
      <c r="C79" s="965"/>
      <c r="D79" s="965"/>
      <c r="E79" s="965"/>
      <c r="F79" s="965"/>
      <c r="G79" s="965"/>
      <c r="H79" s="965"/>
      <c r="I79" s="965"/>
      <c r="J79" s="965"/>
      <c r="K79" s="965"/>
      <c r="L79" s="965"/>
      <c r="M79" s="965"/>
      <c r="N79" s="965"/>
      <c r="O79" s="965"/>
      <c r="P79" s="966"/>
      <c r="Q79" s="969"/>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67"/>
      <c r="BA79" s="967"/>
      <c r="BB79" s="967"/>
      <c r="BC79" s="967"/>
      <c r="BD79" s="968"/>
      <c r="BE79" s="267"/>
      <c r="BF79" s="267"/>
      <c r="BG79" s="267"/>
      <c r="BH79" s="267"/>
      <c r="BI79" s="267"/>
      <c r="BJ79" s="270"/>
      <c r="BK79" s="270"/>
      <c r="BL79" s="270"/>
      <c r="BM79" s="270"/>
      <c r="BN79" s="270"/>
      <c r="BO79" s="267"/>
      <c r="BP79" s="267"/>
      <c r="BQ79" s="264">
        <v>73</v>
      </c>
      <c r="BR79" s="269"/>
      <c r="BS79" s="956"/>
      <c r="BT79" s="957"/>
      <c r="BU79" s="957"/>
      <c r="BV79" s="957"/>
      <c r="BW79" s="957"/>
      <c r="BX79" s="957"/>
      <c r="BY79" s="957"/>
      <c r="BZ79" s="957"/>
      <c r="CA79" s="957"/>
      <c r="CB79" s="957"/>
      <c r="CC79" s="957"/>
      <c r="CD79" s="957"/>
      <c r="CE79" s="957"/>
      <c r="CF79" s="957"/>
      <c r="CG79" s="958"/>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50"/>
      <c r="DW79" s="951"/>
      <c r="DX79" s="951"/>
      <c r="DY79" s="951"/>
      <c r="DZ79" s="952"/>
      <c r="EA79" s="248"/>
    </row>
    <row r="80" spans="1:131" s="249" customFormat="1" ht="26.25" customHeight="1" x14ac:dyDescent="0.2">
      <c r="A80" s="263">
        <v>13</v>
      </c>
      <c r="B80" s="964"/>
      <c r="C80" s="965"/>
      <c r="D80" s="965"/>
      <c r="E80" s="965"/>
      <c r="F80" s="965"/>
      <c r="G80" s="965"/>
      <c r="H80" s="965"/>
      <c r="I80" s="965"/>
      <c r="J80" s="965"/>
      <c r="K80" s="965"/>
      <c r="L80" s="965"/>
      <c r="M80" s="965"/>
      <c r="N80" s="965"/>
      <c r="O80" s="965"/>
      <c r="P80" s="966"/>
      <c r="Q80" s="969"/>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67"/>
      <c r="BA80" s="967"/>
      <c r="BB80" s="967"/>
      <c r="BC80" s="967"/>
      <c r="BD80" s="968"/>
      <c r="BE80" s="267"/>
      <c r="BF80" s="267"/>
      <c r="BG80" s="267"/>
      <c r="BH80" s="267"/>
      <c r="BI80" s="267"/>
      <c r="BJ80" s="267"/>
      <c r="BK80" s="267"/>
      <c r="BL80" s="267"/>
      <c r="BM80" s="267"/>
      <c r="BN80" s="267"/>
      <c r="BO80" s="267"/>
      <c r="BP80" s="267"/>
      <c r="BQ80" s="264">
        <v>74</v>
      </c>
      <c r="BR80" s="269"/>
      <c r="BS80" s="956"/>
      <c r="BT80" s="957"/>
      <c r="BU80" s="957"/>
      <c r="BV80" s="957"/>
      <c r="BW80" s="957"/>
      <c r="BX80" s="957"/>
      <c r="BY80" s="957"/>
      <c r="BZ80" s="957"/>
      <c r="CA80" s="957"/>
      <c r="CB80" s="957"/>
      <c r="CC80" s="957"/>
      <c r="CD80" s="957"/>
      <c r="CE80" s="957"/>
      <c r="CF80" s="957"/>
      <c r="CG80" s="958"/>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50"/>
      <c r="DW80" s="951"/>
      <c r="DX80" s="951"/>
      <c r="DY80" s="951"/>
      <c r="DZ80" s="952"/>
      <c r="EA80" s="248"/>
    </row>
    <row r="81" spans="1:131" s="249" customFormat="1" ht="26.25" customHeight="1" x14ac:dyDescent="0.2">
      <c r="A81" s="263">
        <v>14</v>
      </c>
      <c r="B81" s="964"/>
      <c r="C81" s="965"/>
      <c r="D81" s="965"/>
      <c r="E81" s="965"/>
      <c r="F81" s="965"/>
      <c r="G81" s="965"/>
      <c r="H81" s="965"/>
      <c r="I81" s="965"/>
      <c r="J81" s="965"/>
      <c r="K81" s="965"/>
      <c r="L81" s="965"/>
      <c r="M81" s="965"/>
      <c r="N81" s="965"/>
      <c r="O81" s="965"/>
      <c r="P81" s="966"/>
      <c r="Q81" s="969"/>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67"/>
      <c r="BA81" s="967"/>
      <c r="BB81" s="967"/>
      <c r="BC81" s="967"/>
      <c r="BD81" s="968"/>
      <c r="BE81" s="267"/>
      <c r="BF81" s="267"/>
      <c r="BG81" s="267"/>
      <c r="BH81" s="267"/>
      <c r="BI81" s="267"/>
      <c r="BJ81" s="267"/>
      <c r="BK81" s="267"/>
      <c r="BL81" s="267"/>
      <c r="BM81" s="267"/>
      <c r="BN81" s="267"/>
      <c r="BO81" s="267"/>
      <c r="BP81" s="267"/>
      <c r="BQ81" s="264">
        <v>75</v>
      </c>
      <c r="BR81" s="269"/>
      <c r="BS81" s="956"/>
      <c r="BT81" s="957"/>
      <c r="BU81" s="957"/>
      <c r="BV81" s="957"/>
      <c r="BW81" s="957"/>
      <c r="BX81" s="957"/>
      <c r="BY81" s="957"/>
      <c r="BZ81" s="957"/>
      <c r="CA81" s="957"/>
      <c r="CB81" s="957"/>
      <c r="CC81" s="957"/>
      <c r="CD81" s="957"/>
      <c r="CE81" s="957"/>
      <c r="CF81" s="957"/>
      <c r="CG81" s="958"/>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50"/>
      <c r="DW81" s="951"/>
      <c r="DX81" s="951"/>
      <c r="DY81" s="951"/>
      <c r="DZ81" s="952"/>
      <c r="EA81" s="248"/>
    </row>
    <row r="82" spans="1:131" s="249" customFormat="1" ht="26.25" customHeight="1" x14ac:dyDescent="0.2">
      <c r="A82" s="263">
        <v>15</v>
      </c>
      <c r="B82" s="964"/>
      <c r="C82" s="965"/>
      <c r="D82" s="965"/>
      <c r="E82" s="965"/>
      <c r="F82" s="965"/>
      <c r="G82" s="965"/>
      <c r="H82" s="965"/>
      <c r="I82" s="965"/>
      <c r="J82" s="965"/>
      <c r="K82" s="965"/>
      <c r="L82" s="965"/>
      <c r="M82" s="965"/>
      <c r="N82" s="965"/>
      <c r="O82" s="965"/>
      <c r="P82" s="966"/>
      <c r="Q82" s="969"/>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67"/>
      <c r="BA82" s="967"/>
      <c r="BB82" s="967"/>
      <c r="BC82" s="967"/>
      <c r="BD82" s="968"/>
      <c r="BE82" s="267"/>
      <c r="BF82" s="267"/>
      <c r="BG82" s="267"/>
      <c r="BH82" s="267"/>
      <c r="BI82" s="267"/>
      <c r="BJ82" s="267"/>
      <c r="BK82" s="267"/>
      <c r="BL82" s="267"/>
      <c r="BM82" s="267"/>
      <c r="BN82" s="267"/>
      <c r="BO82" s="267"/>
      <c r="BP82" s="267"/>
      <c r="BQ82" s="264">
        <v>76</v>
      </c>
      <c r="BR82" s="269"/>
      <c r="BS82" s="956"/>
      <c r="BT82" s="957"/>
      <c r="BU82" s="957"/>
      <c r="BV82" s="957"/>
      <c r="BW82" s="957"/>
      <c r="BX82" s="957"/>
      <c r="BY82" s="957"/>
      <c r="BZ82" s="957"/>
      <c r="CA82" s="957"/>
      <c r="CB82" s="957"/>
      <c r="CC82" s="957"/>
      <c r="CD82" s="957"/>
      <c r="CE82" s="957"/>
      <c r="CF82" s="957"/>
      <c r="CG82" s="958"/>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50"/>
      <c r="DW82" s="951"/>
      <c r="DX82" s="951"/>
      <c r="DY82" s="951"/>
      <c r="DZ82" s="952"/>
      <c r="EA82" s="248"/>
    </row>
    <row r="83" spans="1:131" s="249" customFormat="1" ht="26.25" customHeight="1" x14ac:dyDescent="0.2">
      <c r="A83" s="263">
        <v>16</v>
      </c>
      <c r="B83" s="964"/>
      <c r="C83" s="965"/>
      <c r="D83" s="965"/>
      <c r="E83" s="965"/>
      <c r="F83" s="965"/>
      <c r="G83" s="965"/>
      <c r="H83" s="965"/>
      <c r="I83" s="965"/>
      <c r="J83" s="965"/>
      <c r="K83" s="965"/>
      <c r="L83" s="965"/>
      <c r="M83" s="965"/>
      <c r="N83" s="965"/>
      <c r="O83" s="965"/>
      <c r="P83" s="966"/>
      <c r="Q83" s="969"/>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67"/>
      <c r="BA83" s="967"/>
      <c r="BB83" s="967"/>
      <c r="BC83" s="967"/>
      <c r="BD83" s="968"/>
      <c r="BE83" s="267"/>
      <c r="BF83" s="267"/>
      <c r="BG83" s="267"/>
      <c r="BH83" s="267"/>
      <c r="BI83" s="267"/>
      <c r="BJ83" s="267"/>
      <c r="BK83" s="267"/>
      <c r="BL83" s="267"/>
      <c r="BM83" s="267"/>
      <c r="BN83" s="267"/>
      <c r="BO83" s="267"/>
      <c r="BP83" s="267"/>
      <c r="BQ83" s="264">
        <v>77</v>
      </c>
      <c r="BR83" s="269"/>
      <c r="BS83" s="956"/>
      <c r="BT83" s="957"/>
      <c r="BU83" s="957"/>
      <c r="BV83" s="957"/>
      <c r="BW83" s="957"/>
      <c r="BX83" s="957"/>
      <c r="BY83" s="957"/>
      <c r="BZ83" s="957"/>
      <c r="CA83" s="957"/>
      <c r="CB83" s="957"/>
      <c r="CC83" s="957"/>
      <c r="CD83" s="957"/>
      <c r="CE83" s="957"/>
      <c r="CF83" s="957"/>
      <c r="CG83" s="958"/>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50"/>
      <c r="DW83" s="951"/>
      <c r="DX83" s="951"/>
      <c r="DY83" s="951"/>
      <c r="DZ83" s="952"/>
      <c r="EA83" s="248"/>
    </row>
    <row r="84" spans="1:131" s="249" customFormat="1" ht="26.25" customHeight="1" x14ac:dyDescent="0.2">
      <c r="A84" s="263">
        <v>17</v>
      </c>
      <c r="B84" s="964"/>
      <c r="C84" s="965"/>
      <c r="D84" s="965"/>
      <c r="E84" s="965"/>
      <c r="F84" s="965"/>
      <c r="G84" s="965"/>
      <c r="H84" s="965"/>
      <c r="I84" s="965"/>
      <c r="J84" s="965"/>
      <c r="K84" s="965"/>
      <c r="L84" s="965"/>
      <c r="M84" s="965"/>
      <c r="N84" s="965"/>
      <c r="O84" s="965"/>
      <c r="P84" s="966"/>
      <c r="Q84" s="969"/>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67"/>
      <c r="BA84" s="967"/>
      <c r="BB84" s="967"/>
      <c r="BC84" s="967"/>
      <c r="BD84" s="968"/>
      <c r="BE84" s="267"/>
      <c r="BF84" s="267"/>
      <c r="BG84" s="267"/>
      <c r="BH84" s="267"/>
      <c r="BI84" s="267"/>
      <c r="BJ84" s="267"/>
      <c r="BK84" s="267"/>
      <c r="BL84" s="267"/>
      <c r="BM84" s="267"/>
      <c r="BN84" s="267"/>
      <c r="BO84" s="267"/>
      <c r="BP84" s="267"/>
      <c r="BQ84" s="264">
        <v>78</v>
      </c>
      <c r="BR84" s="269"/>
      <c r="BS84" s="956"/>
      <c r="BT84" s="957"/>
      <c r="BU84" s="957"/>
      <c r="BV84" s="957"/>
      <c r="BW84" s="957"/>
      <c r="BX84" s="957"/>
      <c r="BY84" s="957"/>
      <c r="BZ84" s="957"/>
      <c r="CA84" s="957"/>
      <c r="CB84" s="957"/>
      <c r="CC84" s="957"/>
      <c r="CD84" s="957"/>
      <c r="CE84" s="957"/>
      <c r="CF84" s="957"/>
      <c r="CG84" s="958"/>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50"/>
      <c r="DW84" s="951"/>
      <c r="DX84" s="951"/>
      <c r="DY84" s="951"/>
      <c r="DZ84" s="952"/>
      <c r="EA84" s="248"/>
    </row>
    <row r="85" spans="1:131" s="249" customFormat="1" ht="26.25" customHeight="1" x14ac:dyDescent="0.2">
      <c r="A85" s="263">
        <v>18</v>
      </c>
      <c r="B85" s="964"/>
      <c r="C85" s="965"/>
      <c r="D85" s="965"/>
      <c r="E85" s="965"/>
      <c r="F85" s="965"/>
      <c r="G85" s="965"/>
      <c r="H85" s="965"/>
      <c r="I85" s="965"/>
      <c r="J85" s="965"/>
      <c r="K85" s="965"/>
      <c r="L85" s="965"/>
      <c r="M85" s="965"/>
      <c r="N85" s="965"/>
      <c r="O85" s="965"/>
      <c r="P85" s="966"/>
      <c r="Q85" s="969"/>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67"/>
      <c r="BA85" s="967"/>
      <c r="BB85" s="967"/>
      <c r="BC85" s="967"/>
      <c r="BD85" s="968"/>
      <c r="BE85" s="267"/>
      <c r="BF85" s="267"/>
      <c r="BG85" s="267"/>
      <c r="BH85" s="267"/>
      <c r="BI85" s="267"/>
      <c r="BJ85" s="267"/>
      <c r="BK85" s="267"/>
      <c r="BL85" s="267"/>
      <c r="BM85" s="267"/>
      <c r="BN85" s="267"/>
      <c r="BO85" s="267"/>
      <c r="BP85" s="267"/>
      <c r="BQ85" s="264">
        <v>79</v>
      </c>
      <c r="BR85" s="269"/>
      <c r="BS85" s="956"/>
      <c r="BT85" s="957"/>
      <c r="BU85" s="957"/>
      <c r="BV85" s="957"/>
      <c r="BW85" s="957"/>
      <c r="BX85" s="957"/>
      <c r="BY85" s="957"/>
      <c r="BZ85" s="957"/>
      <c r="CA85" s="957"/>
      <c r="CB85" s="957"/>
      <c r="CC85" s="957"/>
      <c r="CD85" s="957"/>
      <c r="CE85" s="957"/>
      <c r="CF85" s="957"/>
      <c r="CG85" s="958"/>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50"/>
      <c r="DW85" s="951"/>
      <c r="DX85" s="951"/>
      <c r="DY85" s="951"/>
      <c r="DZ85" s="952"/>
      <c r="EA85" s="248"/>
    </row>
    <row r="86" spans="1:131" s="249" customFormat="1" ht="26.25" customHeight="1" x14ac:dyDescent="0.2">
      <c r="A86" s="263">
        <v>19</v>
      </c>
      <c r="B86" s="964"/>
      <c r="C86" s="965"/>
      <c r="D86" s="965"/>
      <c r="E86" s="965"/>
      <c r="F86" s="965"/>
      <c r="G86" s="965"/>
      <c r="H86" s="965"/>
      <c r="I86" s="965"/>
      <c r="J86" s="965"/>
      <c r="K86" s="965"/>
      <c r="L86" s="965"/>
      <c r="M86" s="965"/>
      <c r="N86" s="965"/>
      <c r="O86" s="965"/>
      <c r="P86" s="966"/>
      <c r="Q86" s="969"/>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67"/>
      <c r="BA86" s="967"/>
      <c r="BB86" s="967"/>
      <c r="BC86" s="967"/>
      <c r="BD86" s="968"/>
      <c r="BE86" s="267"/>
      <c r="BF86" s="267"/>
      <c r="BG86" s="267"/>
      <c r="BH86" s="267"/>
      <c r="BI86" s="267"/>
      <c r="BJ86" s="267"/>
      <c r="BK86" s="267"/>
      <c r="BL86" s="267"/>
      <c r="BM86" s="267"/>
      <c r="BN86" s="267"/>
      <c r="BO86" s="267"/>
      <c r="BP86" s="267"/>
      <c r="BQ86" s="264">
        <v>80</v>
      </c>
      <c r="BR86" s="269"/>
      <c r="BS86" s="956"/>
      <c r="BT86" s="957"/>
      <c r="BU86" s="957"/>
      <c r="BV86" s="957"/>
      <c r="BW86" s="957"/>
      <c r="BX86" s="957"/>
      <c r="BY86" s="957"/>
      <c r="BZ86" s="957"/>
      <c r="CA86" s="957"/>
      <c r="CB86" s="957"/>
      <c r="CC86" s="957"/>
      <c r="CD86" s="957"/>
      <c r="CE86" s="957"/>
      <c r="CF86" s="957"/>
      <c r="CG86" s="958"/>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50"/>
      <c r="DW86" s="951"/>
      <c r="DX86" s="951"/>
      <c r="DY86" s="951"/>
      <c r="DZ86" s="952"/>
      <c r="EA86" s="248"/>
    </row>
    <row r="87" spans="1:131" s="249" customFormat="1" ht="26.25" customHeight="1" x14ac:dyDescent="0.2">
      <c r="A87" s="271">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7"/>
      <c r="BF87" s="267"/>
      <c r="BG87" s="267"/>
      <c r="BH87" s="267"/>
      <c r="BI87" s="267"/>
      <c r="BJ87" s="267"/>
      <c r="BK87" s="267"/>
      <c r="BL87" s="267"/>
      <c r="BM87" s="267"/>
      <c r="BN87" s="267"/>
      <c r="BO87" s="267"/>
      <c r="BP87" s="267"/>
      <c r="BQ87" s="264">
        <v>81</v>
      </c>
      <c r="BR87" s="269"/>
      <c r="BS87" s="956"/>
      <c r="BT87" s="957"/>
      <c r="BU87" s="957"/>
      <c r="BV87" s="957"/>
      <c r="BW87" s="957"/>
      <c r="BX87" s="957"/>
      <c r="BY87" s="957"/>
      <c r="BZ87" s="957"/>
      <c r="CA87" s="957"/>
      <c r="CB87" s="957"/>
      <c r="CC87" s="957"/>
      <c r="CD87" s="957"/>
      <c r="CE87" s="957"/>
      <c r="CF87" s="957"/>
      <c r="CG87" s="958"/>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50"/>
      <c r="DW87" s="951"/>
      <c r="DX87" s="951"/>
      <c r="DY87" s="951"/>
      <c r="DZ87" s="952"/>
      <c r="EA87" s="248"/>
    </row>
    <row r="88" spans="1:131" s="249" customFormat="1" ht="26.25" customHeight="1" thickBot="1" x14ac:dyDescent="0.25">
      <c r="A88" s="266" t="s">
        <v>393</v>
      </c>
      <c r="B88" s="882" t="s">
        <v>431</v>
      </c>
      <c r="C88" s="883"/>
      <c r="D88" s="883"/>
      <c r="E88" s="883"/>
      <c r="F88" s="883"/>
      <c r="G88" s="883"/>
      <c r="H88" s="883"/>
      <c r="I88" s="883"/>
      <c r="J88" s="883"/>
      <c r="K88" s="883"/>
      <c r="L88" s="883"/>
      <c r="M88" s="883"/>
      <c r="N88" s="883"/>
      <c r="O88" s="883"/>
      <c r="P88" s="884"/>
      <c r="Q88" s="931"/>
      <c r="R88" s="932"/>
      <c r="S88" s="932"/>
      <c r="T88" s="932"/>
      <c r="U88" s="932"/>
      <c r="V88" s="932"/>
      <c r="W88" s="932"/>
      <c r="X88" s="932"/>
      <c r="Y88" s="932"/>
      <c r="Z88" s="932"/>
      <c r="AA88" s="932"/>
      <c r="AB88" s="932"/>
      <c r="AC88" s="932"/>
      <c r="AD88" s="932"/>
      <c r="AE88" s="932"/>
      <c r="AF88" s="935"/>
      <c r="AG88" s="935"/>
      <c r="AH88" s="935"/>
      <c r="AI88" s="935"/>
      <c r="AJ88" s="935"/>
      <c r="AK88" s="932"/>
      <c r="AL88" s="932"/>
      <c r="AM88" s="932"/>
      <c r="AN88" s="932"/>
      <c r="AO88" s="932"/>
      <c r="AP88" s="935"/>
      <c r="AQ88" s="935"/>
      <c r="AR88" s="935"/>
      <c r="AS88" s="935"/>
      <c r="AT88" s="935"/>
      <c r="AU88" s="935"/>
      <c r="AV88" s="935"/>
      <c r="AW88" s="935"/>
      <c r="AX88" s="935"/>
      <c r="AY88" s="935"/>
      <c r="AZ88" s="940"/>
      <c r="BA88" s="940"/>
      <c r="BB88" s="940"/>
      <c r="BC88" s="940"/>
      <c r="BD88" s="941"/>
      <c r="BE88" s="267"/>
      <c r="BF88" s="267"/>
      <c r="BG88" s="267"/>
      <c r="BH88" s="267"/>
      <c r="BI88" s="267"/>
      <c r="BJ88" s="267"/>
      <c r="BK88" s="267"/>
      <c r="BL88" s="267"/>
      <c r="BM88" s="267"/>
      <c r="BN88" s="267"/>
      <c r="BO88" s="267"/>
      <c r="BP88" s="267"/>
      <c r="BQ88" s="264">
        <v>82</v>
      </c>
      <c r="BR88" s="269"/>
      <c r="BS88" s="956"/>
      <c r="BT88" s="957"/>
      <c r="BU88" s="957"/>
      <c r="BV88" s="957"/>
      <c r="BW88" s="957"/>
      <c r="BX88" s="957"/>
      <c r="BY88" s="957"/>
      <c r="BZ88" s="957"/>
      <c r="CA88" s="957"/>
      <c r="CB88" s="957"/>
      <c r="CC88" s="957"/>
      <c r="CD88" s="957"/>
      <c r="CE88" s="957"/>
      <c r="CF88" s="957"/>
      <c r="CG88" s="958"/>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50"/>
      <c r="DW88" s="951"/>
      <c r="DX88" s="951"/>
      <c r="DY88" s="951"/>
      <c r="DZ88" s="952"/>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6"/>
      <c r="BT89" s="957"/>
      <c r="BU89" s="957"/>
      <c r="BV89" s="957"/>
      <c r="BW89" s="957"/>
      <c r="BX89" s="957"/>
      <c r="BY89" s="957"/>
      <c r="BZ89" s="957"/>
      <c r="CA89" s="957"/>
      <c r="CB89" s="957"/>
      <c r="CC89" s="957"/>
      <c r="CD89" s="957"/>
      <c r="CE89" s="957"/>
      <c r="CF89" s="957"/>
      <c r="CG89" s="958"/>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50"/>
      <c r="DW89" s="951"/>
      <c r="DX89" s="951"/>
      <c r="DY89" s="951"/>
      <c r="DZ89" s="952"/>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6"/>
      <c r="BT90" s="957"/>
      <c r="BU90" s="957"/>
      <c r="BV90" s="957"/>
      <c r="BW90" s="957"/>
      <c r="BX90" s="957"/>
      <c r="BY90" s="957"/>
      <c r="BZ90" s="957"/>
      <c r="CA90" s="957"/>
      <c r="CB90" s="957"/>
      <c r="CC90" s="957"/>
      <c r="CD90" s="957"/>
      <c r="CE90" s="957"/>
      <c r="CF90" s="957"/>
      <c r="CG90" s="958"/>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50"/>
      <c r="DW90" s="951"/>
      <c r="DX90" s="951"/>
      <c r="DY90" s="951"/>
      <c r="DZ90" s="952"/>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6"/>
      <c r="BT91" s="957"/>
      <c r="BU91" s="957"/>
      <c r="BV91" s="957"/>
      <c r="BW91" s="957"/>
      <c r="BX91" s="957"/>
      <c r="BY91" s="957"/>
      <c r="BZ91" s="957"/>
      <c r="CA91" s="957"/>
      <c r="CB91" s="957"/>
      <c r="CC91" s="957"/>
      <c r="CD91" s="957"/>
      <c r="CE91" s="957"/>
      <c r="CF91" s="957"/>
      <c r="CG91" s="958"/>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50"/>
      <c r="DW91" s="951"/>
      <c r="DX91" s="951"/>
      <c r="DY91" s="951"/>
      <c r="DZ91" s="952"/>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6"/>
      <c r="BT92" s="957"/>
      <c r="BU92" s="957"/>
      <c r="BV92" s="957"/>
      <c r="BW92" s="957"/>
      <c r="BX92" s="957"/>
      <c r="BY92" s="957"/>
      <c r="BZ92" s="957"/>
      <c r="CA92" s="957"/>
      <c r="CB92" s="957"/>
      <c r="CC92" s="957"/>
      <c r="CD92" s="957"/>
      <c r="CE92" s="957"/>
      <c r="CF92" s="957"/>
      <c r="CG92" s="958"/>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50"/>
      <c r="DW92" s="951"/>
      <c r="DX92" s="951"/>
      <c r="DY92" s="951"/>
      <c r="DZ92" s="952"/>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6"/>
      <c r="BT93" s="957"/>
      <c r="BU93" s="957"/>
      <c r="BV93" s="957"/>
      <c r="BW93" s="957"/>
      <c r="BX93" s="957"/>
      <c r="BY93" s="957"/>
      <c r="BZ93" s="957"/>
      <c r="CA93" s="957"/>
      <c r="CB93" s="957"/>
      <c r="CC93" s="957"/>
      <c r="CD93" s="957"/>
      <c r="CE93" s="957"/>
      <c r="CF93" s="957"/>
      <c r="CG93" s="958"/>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50"/>
      <c r="DW93" s="951"/>
      <c r="DX93" s="951"/>
      <c r="DY93" s="951"/>
      <c r="DZ93" s="952"/>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6"/>
      <c r="BT94" s="957"/>
      <c r="BU94" s="957"/>
      <c r="BV94" s="957"/>
      <c r="BW94" s="957"/>
      <c r="BX94" s="957"/>
      <c r="BY94" s="957"/>
      <c r="BZ94" s="957"/>
      <c r="CA94" s="957"/>
      <c r="CB94" s="957"/>
      <c r="CC94" s="957"/>
      <c r="CD94" s="957"/>
      <c r="CE94" s="957"/>
      <c r="CF94" s="957"/>
      <c r="CG94" s="958"/>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50"/>
      <c r="DW94" s="951"/>
      <c r="DX94" s="951"/>
      <c r="DY94" s="951"/>
      <c r="DZ94" s="952"/>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6"/>
      <c r="BT95" s="957"/>
      <c r="BU95" s="957"/>
      <c r="BV95" s="957"/>
      <c r="BW95" s="957"/>
      <c r="BX95" s="957"/>
      <c r="BY95" s="957"/>
      <c r="BZ95" s="957"/>
      <c r="CA95" s="957"/>
      <c r="CB95" s="957"/>
      <c r="CC95" s="957"/>
      <c r="CD95" s="957"/>
      <c r="CE95" s="957"/>
      <c r="CF95" s="957"/>
      <c r="CG95" s="958"/>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50"/>
      <c r="DW95" s="951"/>
      <c r="DX95" s="951"/>
      <c r="DY95" s="951"/>
      <c r="DZ95" s="952"/>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6"/>
      <c r="BT96" s="957"/>
      <c r="BU96" s="957"/>
      <c r="BV96" s="957"/>
      <c r="BW96" s="957"/>
      <c r="BX96" s="957"/>
      <c r="BY96" s="957"/>
      <c r="BZ96" s="957"/>
      <c r="CA96" s="957"/>
      <c r="CB96" s="957"/>
      <c r="CC96" s="957"/>
      <c r="CD96" s="957"/>
      <c r="CE96" s="957"/>
      <c r="CF96" s="957"/>
      <c r="CG96" s="958"/>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50"/>
      <c r="DW96" s="951"/>
      <c r="DX96" s="951"/>
      <c r="DY96" s="951"/>
      <c r="DZ96" s="952"/>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6"/>
      <c r="BT97" s="957"/>
      <c r="BU97" s="957"/>
      <c r="BV97" s="957"/>
      <c r="BW97" s="957"/>
      <c r="BX97" s="957"/>
      <c r="BY97" s="957"/>
      <c r="BZ97" s="957"/>
      <c r="CA97" s="957"/>
      <c r="CB97" s="957"/>
      <c r="CC97" s="957"/>
      <c r="CD97" s="957"/>
      <c r="CE97" s="957"/>
      <c r="CF97" s="957"/>
      <c r="CG97" s="958"/>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50"/>
      <c r="DW97" s="951"/>
      <c r="DX97" s="951"/>
      <c r="DY97" s="951"/>
      <c r="DZ97" s="952"/>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6"/>
      <c r="BT98" s="957"/>
      <c r="BU98" s="957"/>
      <c r="BV98" s="957"/>
      <c r="BW98" s="957"/>
      <c r="BX98" s="957"/>
      <c r="BY98" s="957"/>
      <c r="BZ98" s="957"/>
      <c r="CA98" s="957"/>
      <c r="CB98" s="957"/>
      <c r="CC98" s="957"/>
      <c r="CD98" s="957"/>
      <c r="CE98" s="957"/>
      <c r="CF98" s="957"/>
      <c r="CG98" s="958"/>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50"/>
      <c r="DW98" s="951"/>
      <c r="DX98" s="951"/>
      <c r="DY98" s="951"/>
      <c r="DZ98" s="952"/>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6"/>
      <c r="BT99" s="957"/>
      <c r="BU99" s="957"/>
      <c r="BV99" s="957"/>
      <c r="BW99" s="957"/>
      <c r="BX99" s="957"/>
      <c r="BY99" s="957"/>
      <c r="BZ99" s="957"/>
      <c r="CA99" s="957"/>
      <c r="CB99" s="957"/>
      <c r="CC99" s="957"/>
      <c r="CD99" s="957"/>
      <c r="CE99" s="957"/>
      <c r="CF99" s="957"/>
      <c r="CG99" s="958"/>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50"/>
      <c r="DW99" s="951"/>
      <c r="DX99" s="951"/>
      <c r="DY99" s="951"/>
      <c r="DZ99" s="952"/>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6"/>
      <c r="BT100" s="957"/>
      <c r="BU100" s="957"/>
      <c r="BV100" s="957"/>
      <c r="BW100" s="957"/>
      <c r="BX100" s="957"/>
      <c r="BY100" s="957"/>
      <c r="BZ100" s="957"/>
      <c r="CA100" s="957"/>
      <c r="CB100" s="957"/>
      <c r="CC100" s="957"/>
      <c r="CD100" s="957"/>
      <c r="CE100" s="957"/>
      <c r="CF100" s="957"/>
      <c r="CG100" s="958"/>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50"/>
      <c r="DW100" s="951"/>
      <c r="DX100" s="951"/>
      <c r="DY100" s="951"/>
      <c r="DZ100" s="952"/>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6"/>
      <c r="BT101" s="957"/>
      <c r="BU101" s="957"/>
      <c r="BV101" s="957"/>
      <c r="BW101" s="957"/>
      <c r="BX101" s="957"/>
      <c r="BY101" s="957"/>
      <c r="BZ101" s="957"/>
      <c r="CA101" s="957"/>
      <c r="CB101" s="957"/>
      <c r="CC101" s="957"/>
      <c r="CD101" s="957"/>
      <c r="CE101" s="957"/>
      <c r="CF101" s="957"/>
      <c r="CG101" s="958"/>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50"/>
      <c r="DW101" s="951"/>
      <c r="DX101" s="951"/>
      <c r="DY101" s="951"/>
      <c r="DZ101" s="952"/>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82" t="s">
        <v>432</v>
      </c>
      <c r="BS102" s="883"/>
      <c r="BT102" s="883"/>
      <c r="BU102" s="883"/>
      <c r="BV102" s="883"/>
      <c r="BW102" s="883"/>
      <c r="BX102" s="883"/>
      <c r="BY102" s="883"/>
      <c r="BZ102" s="883"/>
      <c r="CA102" s="883"/>
      <c r="CB102" s="883"/>
      <c r="CC102" s="883"/>
      <c r="CD102" s="883"/>
      <c r="CE102" s="883"/>
      <c r="CF102" s="883"/>
      <c r="CG102" s="884"/>
      <c r="CH102" s="980"/>
      <c r="CI102" s="981"/>
      <c r="CJ102" s="981"/>
      <c r="CK102" s="981"/>
      <c r="CL102" s="982"/>
      <c r="CM102" s="980"/>
      <c r="CN102" s="981"/>
      <c r="CO102" s="981"/>
      <c r="CP102" s="981"/>
      <c r="CQ102" s="982"/>
      <c r="CR102" s="983"/>
      <c r="CS102" s="943"/>
      <c r="CT102" s="943"/>
      <c r="CU102" s="943"/>
      <c r="CV102" s="984"/>
      <c r="CW102" s="983"/>
      <c r="CX102" s="943"/>
      <c r="CY102" s="943"/>
      <c r="CZ102" s="943"/>
      <c r="DA102" s="984"/>
      <c r="DB102" s="983"/>
      <c r="DC102" s="943"/>
      <c r="DD102" s="943"/>
      <c r="DE102" s="943"/>
      <c r="DF102" s="984"/>
      <c r="DG102" s="983"/>
      <c r="DH102" s="943"/>
      <c r="DI102" s="943"/>
      <c r="DJ102" s="943"/>
      <c r="DK102" s="984"/>
      <c r="DL102" s="983"/>
      <c r="DM102" s="943"/>
      <c r="DN102" s="943"/>
      <c r="DO102" s="943"/>
      <c r="DP102" s="984"/>
      <c r="DQ102" s="983"/>
      <c r="DR102" s="943"/>
      <c r="DS102" s="943"/>
      <c r="DT102" s="943"/>
      <c r="DU102" s="984"/>
      <c r="DV102" s="1007"/>
      <c r="DW102" s="1008"/>
      <c r="DX102" s="1008"/>
      <c r="DY102" s="1008"/>
      <c r="DZ102" s="1009"/>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0" t="s">
        <v>433</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1" t="s">
        <v>434</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12" t="s">
        <v>437</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438</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8" customFormat="1" ht="26.25" customHeight="1" x14ac:dyDescent="0.2">
      <c r="A109" s="1005" t="s">
        <v>439</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440</v>
      </c>
      <c r="AB109" s="986"/>
      <c r="AC109" s="986"/>
      <c r="AD109" s="986"/>
      <c r="AE109" s="987"/>
      <c r="AF109" s="985" t="s">
        <v>441</v>
      </c>
      <c r="AG109" s="986"/>
      <c r="AH109" s="986"/>
      <c r="AI109" s="986"/>
      <c r="AJ109" s="987"/>
      <c r="AK109" s="985" t="s">
        <v>301</v>
      </c>
      <c r="AL109" s="986"/>
      <c r="AM109" s="986"/>
      <c r="AN109" s="986"/>
      <c r="AO109" s="987"/>
      <c r="AP109" s="985" t="s">
        <v>442</v>
      </c>
      <c r="AQ109" s="986"/>
      <c r="AR109" s="986"/>
      <c r="AS109" s="986"/>
      <c r="AT109" s="988"/>
      <c r="AU109" s="1005" t="s">
        <v>439</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440</v>
      </c>
      <c r="BR109" s="986"/>
      <c r="BS109" s="986"/>
      <c r="BT109" s="986"/>
      <c r="BU109" s="987"/>
      <c r="BV109" s="985" t="s">
        <v>441</v>
      </c>
      <c r="BW109" s="986"/>
      <c r="BX109" s="986"/>
      <c r="BY109" s="986"/>
      <c r="BZ109" s="987"/>
      <c r="CA109" s="985" t="s">
        <v>301</v>
      </c>
      <c r="CB109" s="986"/>
      <c r="CC109" s="986"/>
      <c r="CD109" s="986"/>
      <c r="CE109" s="987"/>
      <c r="CF109" s="1006" t="s">
        <v>442</v>
      </c>
      <c r="CG109" s="1006"/>
      <c r="CH109" s="1006"/>
      <c r="CI109" s="1006"/>
      <c r="CJ109" s="1006"/>
      <c r="CK109" s="985" t="s">
        <v>443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440</v>
      </c>
      <c r="DH109" s="986"/>
      <c r="DI109" s="986"/>
      <c r="DJ109" s="986"/>
      <c r="DK109" s="987"/>
      <c r="DL109" s="985" t="s">
        <v>441</v>
      </c>
      <c r="DM109" s="986"/>
      <c r="DN109" s="986"/>
      <c r="DO109" s="986"/>
      <c r="DP109" s="987"/>
      <c r="DQ109" s="985" t="s">
        <v>301</v>
      </c>
      <c r="DR109" s="986"/>
      <c r="DS109" s="986"/>
      <c r="DT109" s="986"/>
      <c r="DU109" s="987"/>
      <c r="DV109" s="985" t="s">
        <v>442</v>
      </c>
      <c r="DW109" s="986"/>
      <c r="DX109" s="986"/>
      <c r="DY109" s="986"/>
      <c r="DZ109" s="988"/>
    </row>
    <row r="110" spans="1:131" s="248" customFormat="1" ht="26.25" customHeight="1" x14ac:dyDescent="0.2">
      <c r="A110" s="989" t="s">
        <v>444</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105495020</v>
      </c>
      <c r="AB110" s="993"/>
      <c r="AC110" s="993"/>
      <c r="AD110" s="993"/>
      <c r="AE110" s="994"/>
      <c r="AF110" s="995">
        <v>119475076</v>
      </c>
      <c r="AG110" s="993"/>
      <c r="AH110" s="993"/>
      <c r="AI110" s="993"/>
      <c r="AJ110" s="994"/>
      <c r="AK110" s="995">
        <v>122220491</v>
      </c>
      <c r="AL110" s="993"/>
      <c r="AM110" s="993"/>
      <c r="AN110" s="993"/>
      <c r="AO110" s="994"/>
      <c r="AP110" s="996">
        <v>14.3</v>
      </c>
      <c r="AQ110" s="997"/>
      <c r="AR110" s="997"/>
      <c r="AS110" s="997"/>
      <c r="AT110" s="998"/>
      <c r="AU110" s="999" t="s">
        <v>73</v>
      </c>
      <c r="AV110" s="1000"/>
      <c r="AW110" s="1000"/>
      <c r="AX110" s="1000"/>
      <c r="AY110" s="1000"/>
      <c r="AZ110" s="1041" t="s">
        <v>445</v>
      </c>
      <c r="BA110" s="990"/>
      <c r="BB110" s="990"/>
      <c r="BC110" s="990"/>
      <c r="BD110" s="990"/>
      <c r="BE110" s="990"/>
      <c r="BF110" s="990"/>
      <c r="BG110" s="990"/>
      <c r="BH110" s="990"/>
      <c r="BI110" s="990"/>
      <c r="BJ110" s="990"/>
      <c r="BK110" s="990"/>
      <c r="BL110" s="990"/>
      <c r="BM110" s="990"/>
      <c r="BN110" s="990"/>
      <c r="BO110" s="990"/>
      <c r="BP110" s="991"/>
      <c r="BQ110" s="1027">
        <v>2639495333</v>
      </c>
      <c r="BR110" s="1028"/>
      <c r="BS110" s="1028"/>
      <c r="BT110" s="1028"/>
      <c r="BU110" s="1028"/>
      <c r="BV110" s="1028">
        <v>2671094512</v>
      </c>
      <c r="BW110" s="1028"/>
      <c r="BX110" s="1028"/>
      <c r="BY110" s="1028"/>
      <c r="BZ110" s="1028"/>
      <c r="CA110" s="1028">
        <v>2678080134</v>
      </c>
      <c r="CB110" s="1028"/>
      <c r="CC110" s="1028"/>
      <c r="CD110" s="1028"/>
      <c r="CE110" s="1028"/>
      <c r="CF110" s="1042">
        <v>314</v>
      </c>
      <c r="CG110" s="1043"/>
      <c r="CH110" s="1043"/>
      <c r="CI110" s="1043"/>
      <c r="CJ110" s="1043"/>
      <c r="CK110" s="1044" t="s">
        <v>446</v>
      </c>
      <c r="CL110" s="1045"/>
      <c r="CM110" s="1024" t="s">
        <v>447</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v>7911191</v>
      </c>
      <c r="DH110" s="1028"/>
      <c r="DI110" s="1028"/>
      <c r="DJ110" s="1028"/>
      <c r="DK110" s="1028"/>
      <c r="DL110" s="1028">
        <v>37893946</v>
      </c>
      <c r="DM110" s="1028"/>
      <c r="DN110" s="1028"/>
      <c r="DO110" s="1028"/>
      <c r="DP110" s="1028"/>
      <c r="DQ110" s="1028">
        <v>44813951</v>
      </c>
      <c r="DR110" s="1028"/>
      <c r="DS110" s="1028"/>
      <c r="DT110" s="1028"/>
      <c r="DU110" s="1028"/>
      <c r="DV110" s="1029">
        <v>5.3</v>
      </c>
      <c r="DW110" s="1029"/>
      <c r="DX110" s="1029"/>
      <c r="DY110" s="1029"/>
      <c r="DZ110" s="1030"/>
    </row>
    <row r="111" spans="1:131" s="248" customFormat="1" ht="26.25" customHeight="1" x14ac:dyDescent="0.2">
      <c r="A111" s="1031" t="s">
        <v>448</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v>38038634</v>
      </c>
      <c r="AB111" s="1035"/>
      <c r="AC111" s="1035"/>
      <c r="AD111" s="1035"/>
      <c r="AE111" s="1036"/>
      <c r="AF111" s="1037">
        <v>37685657</v>
      </c>
      <c r="AG111" s="1035"/>
      <c r="AH111" s="1035"/>
      <c r="AI111" s="1035"/>
      <c r="AJ111" s="1036"/>
      <c r="AK111" s="1037">
        <v>29477850</v>
      </c>
      <c r="AL111" s="1035"/>
      <c r="AM111" s="1035"/>
      <c r="AN111" s="1035"/>
      <c r="AO111" s="1036"/>
      <c r="AP111" s="1038">
        <v>3.5</v>
      </c>
      <c r="AQ111" s="1039"/>
      <c r="AR111" s="1039"/>
      <c r="AS111" s="1039"/>
      <c r="AT111" s="1040"/>
      <c r="AU111" s="1001"/>
      <c r="AV111" s="1002"/>
      <c r="AW111" s="1002"/>
      <c r="AX111" s="1002"/>
      <c r="AY111" s="1002"/>
      <c r="AZ111" s="1050" t="s">
        <v>449</v>
      </c>
      <c r="BA111" s="1051"/>
      <c r="BB111" s="1051"/>
      <c r="BC111" s="1051"/>
      <c r="BD111" s="1051"/>
      <c r="BE111" s="1051"/>
      <c r="BF111" s="1051"/>
      <c r="BG111" s="1051"/>
      <c r="BH111" s="1051"/>
      <c r="BI111" s="1051"/>
      <c r="BJ111" s="1051"/>
      <c r="BK111" s="1051"/>
      <c r="BL111" s="1051"/>
      <c r="BM111" s="1051"/>
      <c r="BN111" s="1051"/>
      <c r="BO111" s="1051"/>
      <c r="BP111" s="1052"/>
      <c r="BQ111" s="1020">
        <v>41830559</v>
      </c>
      <c r="BR111" s="1021"/>
      <c r="BS111" s="1021"/>
      <c r="BT111" s="1021"/>
      <c r="BU111" s="1021"/>
      <c r="BV111" s="1021">
        <v>95987730</v>
      </c>
      <c r="BW111" s="1021"/>
      <c r="BX111" s="1021"/>
      <c r="BY111" s="1021"/>
      <c r="BZ111" s="1021"/>
      <c r="CA111" s="1021">
        <v>91229923</v>
      </c>
      <c r="CB111" s="1021"/>
      <c r="CC111" s="1021"/>
      <c r="CD111" s="1021"/>
      <c r="CE111" s="1021"/>
      <c r="CF111" s="1015">
        <v>10.7</v>
      </c>
      <c r="CG111" s="1016"/>
      <c r="CH111" s="1016"/>
      <c r="CI111" s="1016"/>
      <c r="CJ111" s="1016"/>
      <c r="CK111" s="1046"/>
      <c r="CL111" s="1047"/>
      <c r="CM111" s="1017" t="s">
        <v>450</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451</v>
      </c>
      <c r="DH111" s="1021"/>
      <c r="DI111" s="1021"/>
      <c r="DJ111" s="1021"/>
      <c r="DK111" s="1021"/>
      <c r="DL111" s="1021" t="s">
        <v>395</v>
      </c>
      <c r="DM111" s="1021"/>
      <c r="DN111" s="1021"/>
      <c r="DO111" s="1021"/>
      <c r="DP111" s="1021"/>
      <c r="DQ111" s="1021" t="s">
        <v>395</v>
      </c>
      <c r="DR111" s="1021"/>
      <c r="DS111" s="1021"/>
      <c r="DT111" s="1021"/>
      <c r="DU111" s="1021"/>
      <c r="DV111" s="1022" t="s">
        <v>452</v>
      </c>
      <c r="DW111" s="1022"/>
      <c r="DX111" s="1022"/>
      <c r="DY111" s="1022"/>
      <c r="DZ111" s="1023"/>
    </row>
    <row r="112" spans="1:131" s="248" customFormat="1" ht="26.25" customHeight="1" x14ac:dyDescent="0.2">
      <c r="A112" s="1053" t="s">
        <v>453</v>
      </c>
      <c r="B112" s="1054"/>
      <c r="C112" s="1051" t="s">
        <v>454</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v>66506657</v>
      </c>
      <c r="AB112" s="1060"/>
      <c r="AC112" s="1060"/>
      <c r="AD112" s="1060"/>
      <c r="AE112" s="1061"/>
      <c r="AF112" s="1062">
        <v>61378123</v>
      </c>
      <c r="AG112" s="1060"/>
      <c r="AH112" s="1060"/>
      <c r="AI112" s="1060"/>
      <c r="AJ112" s="1061"/>
      <c r="AK112" s="1062">
        <v>60202558</v>
      </c>
      <c r="AL112" s="1060"/>
      <c r="AM112" s="1060"/>
      <c r="AN112" s="1060"/>
      <c r="AO112" s="1061"/>
      <c r="AP112" s="1063">
        <v>7.1</v>
      </c>
      <c r="AQ112" s="1064"/>
      <c r="AR112" s="1064"/>
      <c r="AS112" s="1064"/>
      <c r="AT112" s="1065"/>
      <c r="AU112" s="1001"/>
      <c r="AV112" s="1002"/>
      <c r="AW112" s="1002"/>
      <c r="AX112" s="1002"/>
      <c r="AY112" s="1002"/>
      <c r="AZ112" s="1050" t="s">
        <v>455</v>
      </c>
      <c r="BA112" s="1051"/>
      <c r="BB112" s="1051"/>
      <c r="BC112" s="1051"/>
      <c r="BD112" s="1051"/>
      <c r="BE112" s="1051"/>
      <c r="BF112" s="1051"/>
      <c r="BG112" s="1051"/>
      <c r="BH112" s="1051"/>
      <c r="BI112" s="1051"/>
      <c r="BJ112" s="1051"/>
      <c r="BK112" s="1051"/>
      <c r="BL112" s="1051"/>
      <c r="BM112" s="1051"/>
      <c r="BN112" s="1051"/>
      <c r="BO112" s="1051"/>
      <c r="BP112" s="1052"/>
      <c r="BQ112" s="1020">
        <v>520360618</v>
      </c>
      <c r="BR112" s="1021"/>
      <c r="BS112" s="1021"/>
      <c r="BT112" s="1021"/>
      <c r="BU112" s="1021"/>
      <c r="BV112" s="1021">
        <v>493201907</v>
      </c>
      <c r="BW112" s="1021"/>
      <c r="BX112" s="1021"/>
      <c r="BY112" s="1021"/>
      <c r="BZ112" s="1021"/>
      <c r="CA112" s="1021">
        <v>467957550</v>
      </c>
      <c r="CB112" s="1021"/>
      <c r="CC112" s="1021"/>
      <c r="CD112" s="1021"/>
      <c r="CE112" s="1021"/>
      <c r="CF112" s="1015">
        <v>54.9</v>
      </c>
      <c r="CG112" s="1016"/>
      <c r="CH112" s="1016"/>
      <c r="CI112" s="1016"/>
      <c r="CJ112" s="1016"/>
      <c r="CK112" s="1046"/>
      <c r="CL112" s="1047"/>
      <c r="CM112" s="1017" t="s">
        <v>456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395</v>
      </c>
      <c r="DH112" s="1021"/>
      <c r="DI112" s="1021"/>
      <c r="DJ112" s="1021"/>
      <c r="DK112" s="1021"/>
      <c r="DL112" s="1021" t="s">
        <v>452</v>
      </c>
      <c r="DM112" s="1021"/>
      <c r="DN112" s="1021"/>
      <c r="DO112" s="1021"/>
      <c r="DP112" s="1021"/>
      <c r="DQ112" s="1021" t="s">
        <v>452</v>
      </c>
      <c r="DR112" s="1021"/>
      <c r="DS112" s="1021"/>
      <c r="DT112" s="1021"/>
      <c r="DU112" s="1021"/>
      <c r="DV112" s="1022" t="s">
        <v>452</v>
      </c>
      <c r="DW112" s="1022"/>
      <c r="DX112" s="1022"/>
      <c r="DY112" s="1022"/>
      <c r="DZ112" s="1023"/>
    </row>
    <row r="113" spans="1:130" s="248" customFormat="1" ht="26.25" customHeight="1" x14ac:dyDescent="0.2">
      <c r="A113" s="1055"/>
      <c r="B113" s="1056"/>
      <c r="C113" s="1051" t="s">
        <v>457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53307656</v>
      </c>
      <c r="AB113" s="1035"/>
      <c r="AC113" s="1035"/>
      <c r="AD113" s="1035"/>
      <c r="AE113" s="1036"/>
      <c r="AF113" s="1037">
        <v>48635599</v>
      </c>
      <c r="AG113" s="1035"/>
      <c r="AH113" s="1035"/>
      <c r="AI113" s="1035"/>
      <c r="AJ113" s="1036"/>
      <c r="AK113" s="1037">
        <v>43151165</v>
      </c>
      <c r="AL113" s="1035"/>
      <c r="AM113" s="1035"/>
      <c r="AN113" s="1035"/>
      <c r="AO113" s="1036"/>
      <c r="AP113" s="1038">
        <v>5.0999999999999996</v>
      </c>
      <c r="AQ113" s="1039"/>
      <c r="AR113" s="1039"/>
      <c r="AS113" s="1039"/>
      <c r="AT113" s="1040"/>
      <c r="AU113" s="1001"/>
      <c r="AV113" s="1002"/>
      <c r="AW113" s="1002"/>
      <c r="AX113" s="1002"/>
      <c r="AY113" s="1002"/>
      <c r="AZ113" s="1050" t="s">
        <v>458</v>
      </c>
      <c r="BA113" s="1051"/>
      <c r="BB113" s="1051"/>
      <c r="BC113" s="1051"/>
      <c r="BD113" s="1051"/>
      <c r="BE113" s="1051"/>
      <c r="BF113" s="1051"/>
      <c r="BG113" s="1051"/>
      <c r="BH113" s="1051"/>
      <c r="BI113" s="1051"/>
      <c r="BJ113" s="1051"/>
      <c r="BK113" s="1051"/>
      <c r="BL113" s="1051"/>
      <c r="BM113" s="1051"/>
      <c r="BN113" s="1051"/>
      <c r="BO113" s="1051"/>
      <c r="BP113" s="1052"/>
      <c r="BQ113" s="1020">
        <v>105000</v>
      </c>
      <c r="BR113" s="1021"/>
      <c r="BS113" s="1021"/>
      <c r="BT113" s="1021"/>
      <c r="BU113" s="1021"/>
      <c r="BV113" s="1021" t="s">
        <v>452</v>
      </c>
      <c r="BW113" s="1021"/>
      <c r="BX113" s="1021"/>
      <c r="BY113" s="1021"/>
      <c r="BZ113" s="1021"/>
      <c r="CA113" s="1021" t="s">
        <v>452</v>
      </c>
      <c r="CB113" s="1021"/>
      <c r="CC113" s="1021"/>
      <c r="CD113" s="1021"/>
      <c r="CE113" s="1021"/>
      <c r="CF113" s="1015" t="s">
        <v>452</v>
      </c>
      <c r="CG113" s="1016"/>
      <c r="CH113" s="1016"/>
      <c r="CI113" s="1016"/>
      <c r="CJ113" s="1016"/>
      <c r="CK113" s="1046"/>
      <c r="CL113" s="1047"/>
      <c r="CM113" s="1017" t="s">
        <v>459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452</v>
      </c>
      <c r="DH113" s="1060"/>
      <c r="DI113" s="1060"/>
      <c r="DJ113" s="1060"/>
      <c r="DK113" s="1061"/>
      <c r="DL113" s="1062" t="s">
        <v>452</v>
      </c>
      <c r="DM113" s="1060"/>
      <c r="DN113" s="1060"/>
      <c r="DO113" s="1060"/>
      <c r="DP113" s="1061"/>
      <c r="DQ113" s="1062" t="s">
        <v>452</v>
      </c>
      <c r="DR113" s="1060"/>
      <c r="DS113" s="1060"/>
      <c r="DT113" s="1060"/>
      <c r="DU113" s="1061"/>
      <c r="DV113" s="1063" t="s">
        <v>395</v>
      </c>
      <c r="DW113" s="1064"/>
      <c r="DX113" s="1064"/>
      <c r="DY113" s="1064"/>
      <c r="DZ113" s="1065"/>
    </row>
    <row r="114" spans="1:130" s="248" customFormat="1" ht="26.25" customHeight="1" x14ac:dyDescent="0.2">
      <c r="A114" s="1055"/>
      <c r="B114" s="1056"/>
      <c r="C114" s="1051" t="s">
        <v>460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t="s">
        <v>452</v>
      </c>
      <c r="AB114" s="1060"/>
      <c r="AC114" s="1060"/>
      <c r="AD114" s="1060"/>
      <c r="AE114" s="1061"/>
      <c r="AF114" s="1062" t="s">
        <v>452</v>
      </c>
      <c r="AG114" s="1060"/>
      <c r="AH114" s="1060"/>
      <c r="AI114" s="1060"/>
      <c r="AJ114" s="1061"/>
      <c r="AK114" s="1062" t="s">
        <v>452</v>
      </c>
      <c r="AL114" s="1060"/>
      <c r="AM114" s="1060"/>
      <c r="AN114" s="1060"/>
      <c r="AO114" s="1061"/>
      <c r="AP114" s="1063" t="s">
        <v>452</v>
      </c>
      <c r="AQ114" s="1064"/>
      <c r="AR114" s="1064"/>
      <c r="AS114" s="1064"/>
      <c r="AT114" s="1065"/>
      <c r="AU114" s="1001"/>
      <c r="AV114" s="1002"/>
      <c r="AW114" s="1002"/>
      <c r="AX114" s="1002"/>
      <c r="AY114" s="1002"/>
      <c r="AZ114" s="1050" t="s">
        <v>461</v>
      </c>
      <c r="BA114" s="1051"/>
      <c r="BB114" s="1051"/>
      <c r="BC114" s="1051"/>
      <c r="BD114" s="1051"/>
      <c r="BE114" s="1051"/>
      <c r="BF114" s="1051"/>
      <c r="BG114" s="1051"/>
      <c r="BH114" s="1051"/>
      <c r="BI114" s="1051"/>
      <c r="BJ114" s="1051"/>
      <c r="BK114" s="1051"/>
      <c r="BL114" s="1051"/>
      <c r="BM114" s="1051"/>
      <c r="BN114" s="1051"/>
      <c r="BO114" s="1051"/>
      <c r="BP114" s="1052"/>
      <c r="BQ114" s="1020">
        <v>207076684</v>
      </c>
      <c r="BR114" s="1021"/>
      <c r="BS114" s="1021"/>
      <c r="BT114" s="1021"/>
      <c r="BU114" s="1021"/>
      <c r="BV114" s="1021">
        <v>204782227</v>
      </c>
      <c r="BW114" s="1021"/>
      <c r="BX114" s="1021"/>
      <c r="BY114" s="1021"/>
      <c r="BZ114" s="1021"/>
      <c r="CA114" s="1021">
        <v>205583460</v>
      </c>
      <c r="CB114" s="1021"/>
      <c r="CC114" s="1021"/>
      <c r="CD114" s="1021"/>
      <c r="CE114" s="1021"/>
      <c r="CF114" s="1015">
        <v>24.1</v>
      </c>
      <c r="CG114" s="1016"/>
      <c r="CH114" s="1016"/>
      <c r="CI114" s="1016"/>
      <c r="CJ114" s="1016"/>
      <c r="CK114" s="1046"/>
      <c r="CL114" s="1047"/>
      <c r="CM114" s="1017" t="s">
        <v>462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452</v>
      </c>
      <c r="DH114" s="1060"/>
      <c r="DI114" s="1060"/>
      <c r="DJ114" s="1060"/>
      <c r="DK114" s="1061"/>
      <c r="DL114" s="1062" t="s">
        <v>452</v>
      </c>
      <c r="DM114" s="1060"/>
      <c r="DN114" s="1060"/>
      <c r="DO114" s="1060"/>
      <c r="DP114" s="1061"/>
      <c r="DQ114" s="1062" t="s">
        <v>452</v>
      </c>
      <c r="DR114" s="1060"/>
      <c r="DS114" s="1060"/>
      <c r="DT114" s="1060"/>
      <c r="DU114" s="1061"/>
      <c r="DV114" s="1063" t="s">
        <v>452</v>
      </c>
      <c r="DW114" s="1064"/>
      <c r="DX114" s="1064"/>
      <c r="DY114" s="1064"/>
      <c r="DZ114" s="1065"/>
    </row>
    <row r="115" spans="1:130" s="248" customFormat="1" ht="26.25" customHeight="1" x14ac:dyDescent="0.2">
      <c r="A115" s="1055"/>
      <c r="B115" s="1056"/>
      <c r="C115" s="1051" t="s">
        <v>463</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1655232</v>
      </c>
      <c r="AB115" s="1035"/>
      <c r="AC115" s="1035"/>
      <c r="AD115" s="1035"/>
      <c r="AE115" s="1036"/>
      <c r="AF115" s="1037">
        <v>2555766</v>
      </c>
      <c r="AG115" s="1035"/>
      <c r="AH115" s="1035"/>
      <c r="AI115" s="1035"/>
      <c r="AJ115" s="1036"/>
      <c r="AK115" s="1037">
        <v>3804473</v>
      </c>
      <c r="AL115" s="1035"/>
      <c r="AM115" s="1035"/>
      <c r="AN115" s="1035"/>
      <c r="AO115" s="1036"/>
      <c r="AP115" s="1038">
        <v>0.4</v>
      </c>
      <c r="AQ115" s="1039"/>
      <c r="AR115" s="1039"/>
      <c r="AS115" s="1039"/>
      <c r="AT115" s="1040"/>
      <c r="AU115" s="1001"/>
      <c r="AV115" s="1002"/>
      <c r="AW115" s="1002"/>
      <c r="AX115" s="1002"/>
      <c r="AY115" s="1002"/>
      <c r="AZ115" s="1050" t="s">
        <v>464</v>
      </c>
      <c r="BA115" s="1051"/>
      <c r="BB115" s="1051"/>
      <c r="BC115" s="1051"/>
      <c r="BD115" s="1051"/>
      <c r="BE115" s="1051"/>
      <c r="BF115" s="1051"/>
      <c r="BG115" s="1051"/>
      <c r="BH115" s="1051"/>
      <c r="BI115" s="1051"/>
      <c r="BJ115" s="1051"/>
      <c r="BK115" s="1051"/>
      <c r="BL115" s="1051"/>
      <c r="BM115" s="1051"/>
      <c r="BN115" s="1051"/>
      <c r="BO115" s="1051"/>
      <c r="BP115" s="1052"/>
      <c r="BQ115" s="1020">
        <v>50500514</v>
      </c>
      <c r="BR115" s="1021"/>
      <c r="BS115" s="1021"/>
      <c r="BT115" s="1021"/>
      <c r="BU115" s="1021"/>
      <c r="BV115" s="1021">
        <v>38574096</v>
      </c>
      <c r="BW115" s="1021"/>
      <c r="BX115" s="1021"/>
      <c r="BY115" s="1021"/>
      <c r="BZ115" s="1021"/>
      <c r="CA115" s="1021">
        <v>39544193</v>
      </c>
      <c r="CB115" s="1021"/>
      <c r="CC115" s="1021"/>
      <c r="CD115" s="1021"/>
      <c r="CE115" s="1021"/>
      <c r="CF115" s="1015">
        <v>4.5999999999999996</v>
      </c>
      <c r="CG115" s="1016"/>
      <c r="CH115" s="1016"/>
      <c r="CI115" s="1016"/>
      <c r="CJ115" s="1016"/>
      <c r="CK115" s="1046"/>
      <c r="CL115" s="1047"/>
      <c r="CM115" s="1050" t="s">
        <v>465</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452</v>
      </c>
      <c r="DH115" s="1060"/>
      <c r="DI115" s="1060"/>
      <c r="DJ115" s="1060"/>
      <c r="DK115" s="1061"/>
      <c r="DL115" s="1062" t="s">
        <v>452</v>
      </c>
      <c r="DM115" s="1060"/>
      <c r="DN115" s="1060"/>
      <c r="DO115" s="1060"/>
      <c r="DP115" s="1061"/>
      <c r="DQ115" s="1062" t="s">
        <v>452</v>
      </c>
      <c r="DR115" s="1060"/>
      <c r="DS115" s="1060"/>
      <c r="DT115" s="1060"/>
      <c r="DU115" s="1061"/>
      <c r="DV115" s="1063" t="s">
        <v>452</v>
      </c>
      <c r="DW115" s="1064"/>
      <c r="DX115" s="1064"/>
      <c r="DY115" s="1064"/>
      <c r="DZ115" s="1065"/>
    </row>
    <row r="116" spans="1:130" s="248" customFormat="1" ht="26.25" customHeight="1" x14ac:dyDescent="0.2">
      <c r="A116" s="1057"/>
      <c r="B116" s="1058"/>
      <c r="C116" s="1066" t="s">
        <v>466</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452</v>
      </c>
      <c r="AB116" s="1060"/>
      <c r="AC116" s="1060"/>
      <c r="AD116" s="1060"/>
      <c r="AE116" s="1061"/>
      <c r="AF116" s="1062" t="s">
        <v>452</v>
      </c>
      <c r="AG116" s="1060"/>
      <c r="AH116" s="1060"/>
      <c r="AI116" s="1060"/>
      <c r="AJ116" s="1061"/>
      <c r="AK116" s="1062">
        <v>2748</v>
      </c>
      <c r="AL116" s="1060"/>
      <c r="AM116" s="1060"/>
      <c r="AN116" s="1060"/>
      <c r="AO116" s="1061"/>
      <c r="AP116" s="1063">
        <v>0</v>
      </c>
      <c r="AQ116" s="1064"/>
      <c r="AR116" s="1064"/>
      <c r="AS116" s="1064"/>
      <c r="AT116" s="1065"/>
      <c r="AU116" s="1001"/>
      <c r="AV116" s="1002"/>
      <c r="AW116" s="1002"/>
      <c r="AX116" s="1002"/>
      <c r="AY116" s="1002"/>
      <c r="AZ116" s="1068" t="s">
        <v>467</v>
      </c>
      <c r="BA116" s="1069"/>
      <c r="BB116" s="1069"/>
      <c r="BC116" s="1069"/>
      <c r="BD116" s="1069"/>
      <c r="BE116" s="1069"/>
      <c r="BF116" s="1069"/>
      <c r="BG116" s="1069"/>
      <c r="BH116" s="1069"/>
      <c r="BI116" s="1069"/>
      <c r="BJ116" s="1069"/>
      <c r="BK116" s="1069"/>
      <c r="BL116" s="1069"/>
      <c r="BM116" s="1069"/>
      <c r="BN116" s="1069"/>
      <c r="BO116" s="1069"/>
      <c r="BP116" s="1070"/>
      <c r="BQ116" s="1020" t="s">
        <v>452</v>
      </c>
      <c r="BR116" s="1021"/>
      <c r="BS116" s="1021"/>
      <c r="BT116" s="1021"/>
      <c r="BU116" s="1021"/>
      <c r="BV116" s="1021" t="s">
        <v>452</v>
      </c>
      <c r="BW116" s="1021"/>
      <c r="BX116" s="1021"/>
      <c r="BY116" s="1021"/>
      <c r="BZ116" s="1021"/>
      <c r="CA116" s="1021" t="s">
        <v>452</v>
      </c>
      <c r="CB116" s="1021"/>
      <c r="CC116" s="1021"/>
      <c r="CD116" s="1021"/>
      <c r="CE116" s="1021"/>
      <c r="CF116" s="1015" t="s">
        <v>452</v>
      </c>
      <c r="CG116" s="1016"/>
      <c r="CH116" s="1016"/>
      <c r="CI116" s="1016"/>
      <c r="CJ116" s="1016"/>
      <c r="CK116" s="1046"/>
      <c r="CL116" s="1047"/>
      <c r="CM116" s="1017" t="s">
        <v>468</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452</v>
      </c>
      <c r="DH116" s="1060"/>
      <c r="DI116" s="1060"/>
      <c r="DJ116" s="1060"/>
      <c r="DK116" s="1061"/>
      <c r="DL116" s="1062" t="s">
        <v>452</v>
      </c>
      <c r="DM116" s="1060"/>
      <c r="DN116" s="1060"/>
      <c r="DO116" s="1060"/>
      <c r="DP116" s="1061"/>
      <c r="DQ116" s="1062" t="s">
        <v>452</v>
      </c>
      <c r="DR116" s="1060"/>
      <c r="DS116" s="1060"/>
      <c r="DT116" s="1060"/>
      <c r="DU116" s="1061"/>
      <c r="DV116" s="1063" t="s">
        <v>452</v>
      </c>
      <c r="DW116" s="1064"/>
      <c r="DX116" s="1064"/>
      <c r="DY116" s="1064"/>
      <c r="DZ116" s="1065"/>
    </row>
    <row r="117" spans="1:130" s="248" customFormat="1" ht="26.25" customHeight="1" x14ac:dyDescent="0.2">
      <c r="A117" s="1005" t="s">
        <v>183</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469</v>
      </c>
      <c r="Z117" s="987"/>
      <c r="AA117" s="1077">
        <v>265003199</v>
      </c>
      <c r="AB117" s="1078"/>
      <c r="AC117" s="1078"/>
      <c r="AD117" s="1078"/>
      <c r="AE117" s="1079"/>
      <c r="AF117" s="1080">
        <v>269730221</v>
      </c>
      <c r="AG117" s="1078"/>
      <c r="AH117" s="1078"/>
      <c r="AI117" s="1078"/>
      <c r="AJ117" s="1079"/>
      <c r="AK117" s="1080">
        <v>258859285</v>
      </c>
      <c r="AL117" s="1078"/>
      <c r="AM117" s="1078"/>
      <c r="AN117" s="1078"/>
      <c r="AO117" s="1079"/>
      <c r="AP117" s="1081"/>
      <c r="AQ117" s="1082"/>
      <c r="AR117" s="1082"/>
      <c r="AS117" s="1082"/>
      <c r="AT117" s="1083"/>
      <c r="AU117" s="1001"/>
      <c r="AV117" s="1002"/>
      <c r="AW117" s="1002"/>
      <c r="AX117" s="1002"/>
      <c r="AY117" s="1002"/>
      <c r="AZ117" s="1068" t="s">
        <v>470</v>
      </c>
      <c r="BA117" s="1069"/>
      <c r="BB117" s="1069"/>
      <c r="BC117" s="1069"/>
      <c r="BD117" s="1069"/>
      <c r="BE117" s="1069"/>
      <c r="BF117" s="1069"/>
      <c r="BG117" s="1069"/>
      <c r="BH117" s="1069"/>
      <c r="BI117" s="1069"/>
      <c r="BJ117" s="1069"/>
      <c r="BK117" s="1069"/>
      <c r="BL117" s="1069"/>
      <c r="BM117" s="1069"/>
      <c r="BN117" s="1069"/>
      <c r="BO117" s="1069"/>
      <c r="BP117" s="1070"/>
      <c r="BQ117" s="1020" t="s">
        <v>128</v>
      </c>
      <c r="BR117" s="1021"/>
      <c r="BS117" s="1021"/>
      <c r="BT117" s="1021"/>
      <c r="BU117" s="1021"/>
      <c r="BV117" s="1021" t="s">
        <v>395</v>
      </c>
      <c r="BW117" s="1021"/>
      <c r="BX117" s="1021"/>
      <c r="BY117" s="1021"/>
      <c r="BZ117" s="1021"/>
      <c r="CA117" s="1021" t="s">
        <v>395</v>
      </c>
      <c r="CB117" s="1021"/>
      <c r="CC117" s="1021"/>
      <c r="CD117" s="1021"/>
      <c r="CE117" s="1021"/>
      <c r="CF117" s="1015" t="s">
        <v>395</v>
      </c>
      <c r="CG117" s="1016"/>
      <c r="CH117" s="1016"/>
      <c r="CI117" s="1016"/>
      <c r="CJ117" s="1016"/>
      <c r="CK117" s="1046"/>
      <c r="CL117" s="1047"/>
      <c r="CM117" s="1017" t="s">
        <v>471</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128</v>
      </c>
      <c r="DH117" s="1060"/>
      <c r="DI117" s="1060"/>
      <c r="DJ117" s="1060"/>
      <c r="DK117" s="1061"/>
      <c r="DL117" s="1062" t="s">
        <v>128</v>
      </c>
      <c r="DM117" s="1060"/>
      <c r="DN117" s="1060"/>
      <c r="DO117" s="1060"/>
      <c r="DP117" s="1061"/>
      <c r="DQ117" s="1062" t="s">
        <v>128</v>
      </c>
      <c r="DR117" s="1060"/>
      <c r="DS117" s="1060"/>
      <c r="DT117" s="1060"/>
      <c r="DU117" s="1061"/>
      <c r="DV117" s="1063" t="s">
        <v>128</v>
      </c>
      <c r="DW117" s="1064"/>
      <c r="DX117" s="1064"/>
      <c r="DY117" s="1064"/>
      <c r="DZ117" s="1065"/>
    </row>
    <row r="118" spans="1:130" s="248" customFormat="1" ht="26.25" customHeight="1" x14ac:dyDescent="0.2">
      <c r="A118" s="1005" t="s">
        <v>443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440</v>
      </c>
      <c r="AB118" s="986"/>
      <c r="AC118" s="986"/>
      <c r="AD118" s="986"/>
      <c r="AE118" s="987"/>
      <c r="AF118" s="985" t="s">
        <v>441</v>
      </c>
      <c r="AG118" s="986"/>
      <c r="AH118" s="986"/>
      <c r="AI118" s="986"/>
      <c r="AJ118" s="987"/>
      <c r="AK118" s="985" t="s">
        <v>301</v>
      </c>
      <c r="AL118" s="986"/>
      <c r="AM118" s="986"/>
      <c r="AN118" s="986"/>
      <c r="AO118" s="987"/>
      <c r="AP118" s="1072" t="s">
        <v>442</v>
      </c>
      <c r="AQ118" s="1073"/>
      <c r="AR118" s="1073"/>
      <c r="AS118" s="1073"/>
      <c r="AT118" s="1074"/>
      <c r="AU118" s="1001"/>
      <c r="AV118" s="1002"/>
      <c r="AW118" s="1002"/>
      <c r="AX118" s="1002"/>
      <c r="AY118" s="1002"/>
      <c r="AZ118" s="1075" t="s">
        <v>472</v>
      </c>
      <c r="BA118" s="1066"/>
      <c r="BB118" s="1066"/>
      <c r="BC118" s="1066"/>
      <c r="BD118" s="1066"/>
      <c r="BE118" s="1066"/>
      <c r="BF118" s="1066"/>
      <c r="BG118" s="1066"/>
      <c r="BH118" s="1066"/>
      <c r="BI118" s="1066"/>
      <c r="BJ118" s="1066"/>
      <c r="BK118" s="1066"/>
      <c r="BL118" s="1066"/>
      <c r="BM118" s="1066"/>
      <c r="BN118" s="1066"/>
      <c r="BO118" s="1066"/>
      <c r="BP118" s="1067"/>
      <c r="BQ118" s="1098" t="s">
        <v>128</v>
      </c>
      <c r="BR118" s="1099"/>
      <c r="BS118" s="1099"/>
      <c r="BT118" s="1099"/>
      <c r="BU118" s="1099"/>
      <c r="BV118" s="1099" t="s">
        <v>128</v>
      </c>
      <c r="BW118" s="1099"/>
      <c r="BX118" s="1099"/>
      <c r="BY118" s="1099"/>
      <c r="BZ118" s="1099"/>
      <c r="CA118" s="1099" t="s">
        <v>128</v>
      </c>
      <c r="CB118" s="1099"/>
      <c r="CC118" s="1099"/>
      <c r="CD118" s="1099"/>
      <c r="CE118" s="1099"/>
      <c r="CF118" s="1015" t="s">
        <v>128</v>
      </c>
      <c r="CG118" s="1016"/>
      <c r="CH118" s="1016"/>
      <c r="CI118" s="1016"/>
      <c r="CJ118" s="1016"/>
      <c r="CK118" s="1046"/>
      <c r="CL118" s="1047"/>
      <c r="CM118" s="1017" t="s">
        <v>473</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128</v>
      </c>
      <c r="DH118" s="1060"/>
      <c r="DI118" s="1060"/>
      <c r="DJ118" s="1060"/>
      <c r="DK118" s="1061"/>
      <c r="DL118" s="1062" t="s">
        <v>474</v>
      </c>
      <c r="DM118" s="1060"/>
      <c r="DN118" s="1060"/>
      <c r="DO118" s="1060"/>
      <c r="DP118" s="1061"/>
      <c r="DQ118" s="1062" t="s">
        <v>128</v>
      </c>
      <c r="DR118" s="1060"/>
      <c r="DS118" s="1060"/>
      <c r="DT118" s="1060"/>
      <c r="DU118" s="1061"/>
      <c r="DV118" s="1063" t="s">
        <v>128</v>
      </c>
      <c r="DW118" s="1064"/>
      <c r="DX118" s="1064"/>
      <c r="DY118" s="1064"/>
      <c r="DZ118" s="1065"/>
    </row>
    <row r="119" spans="1:130" s="248" customFormat="1" ht="26.25" customHeight="1" x14ac:dyDescent="0.2">
      <c r="A119" s="1159" t="s">
        <v>446</v>
      </c>
      <c r="B119" s="1045"/>
      <c r="C119" s="1024" t="s">
        <v>447</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v>1655232</v>
      </c>
      <c r="AB119" s="993"/>
      <c r="AC119" s="993"/>
      <c r="AD119" s="993"/>
      <c r="AE119" s="994"/>
      <c r="AF119" s="995">
        <v>2555766</v>
      </c>
      <c r="AG119" s="993"/>
      <c r="AH119" s="993"/>
      <c r="AI119" s="993"/>
      <c r="AJ119" s="994"/>
      <c r="AK119" s="995">
        <v>3804473</v>
      </c>
      <c r="AL119" s="993"/>
      <c r="AM119" s="993"/>
      <c r="AN119" s="993"/>
      <c r="AO119" s="994"/>
      <c r="AP119" s="996">
        <v>0.4</v>
      </c>
      <c r="AQ119" s="997"/>
      <c r="AR119" s="997"/>
      <c r="AS119" s="997"/>
      <c r="AT119" s="998"/>
      <c r="AU119" s="1003"/>
      <c r="AV119" s="1004"/>
      <c r="AW119" s="1004"/>
      <c r="AX119" s="1004"/>
      <c r="AY119" s="1004"/>
      <c r="AZ119" s="279" t="s">
        <v>183</v>
      </c>
      <c r="BA119" s="279"/>
      <c r="BB119" s="279"/>
      <c r="BC119" s="279"/>
      <c r="BD119" s="279"/>
      <c r="BE119" s="279"/>
      <c r="BF119" s="279"/>
      <c r="BG119" s="279"/>
      <c r="BH119" s="279"/>
      <c r="BI119" s="279"/>
      <c r="BJ119" s="279"/>
      <c r="BK119" s="279"/>
      <c r="BL119" s="279"/>
      <c r="BM119" s="279"/>
      <c r="BN119" s="279"/>
      <c r="BO119" s="1076" t="s">
        <v>475</v>
      </c>
      <c r="BP119" s="1107"/>
      <c r="BQ119" s="1098">
        <v>3459368708</v>
      </c>
      <c r="BR119" s="1099"/>
      <c r="BS119" s="1099"/>
      <c r="BT119" s="1099"/>
      <c r="BU119" s="1099"/>
      <c r="BV119" s="1099">
        <v>3503640472</v>
      </c>
      <c r="BW119" s="1099"/>
      <c r="BX119" s="1099"/>
      <c r="BY119" s="1099"/>
      <c r="BZ119" s="1099"/>
      <c r="CA119" s="1099">
        <v>3482395260</v>
      </c>
      <c r="CB119" s="1099"/>
      <c r="CC119" s="1099"/>
      <c r="CD119" s="1099"/>
      <c r="CE119" s="1099"/>
      <c r="CF119" s="1100"/>
      <c r="CG119" s="1101"/>
      <c r="CH119" s="1101"/>
      <c r="CI119" s="1101"/>
      <c r="CJ119" s="1102"/>
      <c r="CK119" s="1048"/>
      <c r="CL119" s="1049"/>
      <c r="CM119" s="1103" t="s">
        <v>476</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v>33919368</v>
      </c>
      <c r="DH119" s="1085"/>
      <c r="DI119" s="1085"/>
      <c r="DJ119" s="1085"/>
      <c r="DK119" s="1086"/>
      <c r="DL119" s="1084">
        <v>58093784</v>
      </c>
      <c r="DM119" s="1085"/>
      <c r="DN119" s="1085"/>
      <c r="DO119" s="1085"/>
      <c r="DP119" s="1086"/>
      <c r="DQ119" s="1084">
        <v>46415972</v>
      </c>
      <c r="DR119" s="1085"/>
      <c r="DS119" s="1085"/>
      <c r="DT119" s="1085"/>
      <c r="DU119" s="1086"/>
      <c r="DV119" s="1087">
        <v>5.4</v>
      </c>
      <c r="DW119" s="1088"/>
      <c r="DX119" s="1088"/>
      <c r="DY119" s="1088"/>
      <c r="DZ119" s="1089"/>
    </row>
    <row r="120" spans="1:130" s="248" customFormat="1" ht="26.25" customHeight="1" x14ac:dyDescent="0.2">
      <c r="A120" s="1160"/>
      <c r="B120" s="1047"/>
      <c r="C120" s="1017" t="s">
        <v>450</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128</v>
      </c>
      <c r="AB120" s="1060"/>
      <c r="AC120" s="1060"/>
      <c r="AD120" s="1060"/>
      <c r="AE120" s="1061"/>
      <c r="AF120" s="1062" t="s">
        <v>128</v>
      </c>
      <c r="AG120" s="1060"/>
      <c r="AH120" s="1060"/>
      <c r="AI120" s="1060"/>
      <c r="AJ120" s="1061"/>
      <c r="AK120" s="1062" t="s">
        <v>128</v>
      </c>
      <c r="AL120" s="1060"/>
      <c r="AM120" s="1060"/>
      <c r="AN120" s="1060"/>
      <c r="AO120" s="1061"/>
      <c r="AP120" s="1063" t="s">
        <v>474</v>
      </c>
      <c r="AQ120" s="1064"/>
      <c r="AR120" s="1064"/>
      <c r="AS120" s="1064"/>
      <c r="AT120" s="1065"/>
      <c r="AU120" s="1090" t="s">
        <v>477</v>
      </c>
      <c r="AV120" s="1091"/>
      <c r="AW120" s="1091"/>
      <c r="AX120" s="1091"/>
      <c r="AY120" s="1092"/>
      <c r="AZ120" s="1041" t="s">
        <v>478</v>
      </c>
      <c r="BA120" s="990"/>
      <c r="BB120" s="990"/>
      <c r="BC120" s="990"/>
      <c r="BD120" s="990"/>
      <c r="BE120" s="990"/>
      <c r="BF120" s="990"/>
      <c r="BG120" s="990"/>
      <c r="BH120" s="990"/>
      <c r="BI120" s="990"/>
      <c r="BJ120" s="990"/>
      <c r="BK120" s="990"/>
      <c r="BL120" s="990"/>
      <c r="BM120" s="990"/>
      <c r="BN120" s="990"/>
      <c r="BO120" s="990"/>
      <c r="BP120" s="991"/>
      <c r="BQ120" s="1027">
        <v>182347479</v>
      </c>
      <c r="BR120" s="1028"/>
      <c r="BS120" s="1028"/>
      <c r="BT120" s="1028"/>
      <c r="BU120" s="1028"/>
      <c r="BV120" s="1028">
        <v>181000492</v>
      </c>
      <c r="BW120" s="1028"/>
      <c r="BX120" s="1028"/>
      <c r="BY120" s="1028"/>
      <c r="BZ120" s="1028"/>
      <c r="CA120" s="1028">
        <v>183879808</v>
      </c>
      <c r="CB120" s="1028"/>
      <c r="CC120" s="1028"/>
      <c r="CD120" s="1028"/>
      <c r="CE120" s="1028"/>
      <c r="CF120" s="1042">
        <v>21.6</v>
      </c>
      <c r="CG120" s="1043"/>
      <c r="CH120" s="1043"/>
      <c r="CI120" s="1043"/>
      <c r="CJ120" s="1043"/>
      <c r="CK120" s="1108" t="s">
        <v>479</v>
      </c>
      <c r="CL120" s="1109"/>
      <c r="CM120" s="1109"/>
      <c r="CN120" s="1109"/>
      <c r="CO120" s="1110"/>
      <c r="CP120" s="1116" t="s">
        <v>415</v>
      </c>
      <c r="CQ120" s="1117"/>
      <c r="CR120" s="1117"/>
      <c r="CS120" s="1117"/>
      <c r="CT120" s="1117"/>
      <c r="CU120" s="1117"/>
      <c r="CV120" s="1117"/>
      <c r="CW120" s="1117"/>
      <c r="CX120" s="1117"/>
      <c r="CY120" s="1117"/>
      <c r="CZ120" s="1117"/>
      <c r="DA120" s="1117"/>
      <c r="DB120" s="1117"/>
      <c r="DC120" s="1117"/>
      <c r="DD120" s="1117"/>
      <c r="DE120" s="1117"/>
      <c r="DF120" s="1118"/>
      <c r="DG120" s="1027">
        <v>394481260</v>
      </c>
      <c r="DH120" s="1028"/>
      <c r="DI120" s="1028"/>
      <c r="DJ120" s="1028"/>
      <c r="DK120" s="1028"/>
      <c r="DL120" s="1028">
        <v>361378735</v>
      </c>
      <c r="DM120" s="1028"/>
      <c r="DN120" s="1028"/>
      <c r="DO120" s="1028"/>
      <c r="DP120" s="1028"/>
      <c r="DQ120" s="1028">
        <v>348458593</v>
      </c>
      <c r="DR120" s="1028"/>
      <c r="DS120" s="1028"/>
      <c r="DT120" s="1028"/>
      <c r="DU120" s="1028"/>
      <c r="DV120" s="1029">
        <v>40.9</v>
      </c>
      <c r="DW120" s="1029"/>
      <c r="DX120" s="1029"/>
      <c r="DY120" s="1029"/>
      <c r="DZ120" s="1030"/>
    </row>
    <row r="121" spans="1:130" s="248" customFormat="1" ht="26.25" customHeight="1" x14ac:dyDescent="0.2">
      <c r="A121" s="1160"/>
      <c r="B121" s="1047"/>
      <c r="C121" s="1068" t="s">
        <v>480</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395</v>
      </c>
      <c r="AB121" s="1060"/>
      <c r="AC121" s="1060"/>
      <c r="AD121" s="1060"/>
      <c r="AE121" s="1061"/>
      <c r="AF121" s="1062" t="s">
        <v>128</v>
      </c>
      <c r="AG121" s="1060"/>
      <c r="AH121" s="1060"/>
      <c r="AI121" s="1060"/>
      <c r="AJ121" s="1061"/>
      <c r="AK121" s="1062" t="s">
        <v>128</v>
      </c>
      <c r="AL121" s="1060"/>
      <c r="AM121" s="1060"/>
      <c r="AN121" s="1060"/>
      <c r="AO121" s="1061"/>
      <c r="AP121" s="1063" t="s">
        <v>395</v>
      </c>
      <c r="AQ121" s="1064"/>
      <c r="AR121" s="1064"/>
      <c r="AS121" s="1064"/>
      <c r="AT121" s="1065"/>
      <c r="AU121" s="1093"/>
      <c r="AV121" s="1094"/>
      <c r="AW121" s="1094"/>
      <c r="AX121" s="1094"/>
      <c r="AY121" s="1095"/>
      <c r="AZ121" s="1050" t="s">
        <v>481</v>
      </c>
      <c r="BA121" s="1051"/>
      <c r="BB121" s="1051"/>
      <c r="BC121" s="1051"/>
      <c r="BD121" s="1051"/>
      <c r="BE121" s="1051"/>
      <c r="BF121" s="1051"/>
      <c r="BG121" s="1051"/>
      <c r="BH121" s="1051"/>
      <c r="BI121" s="1051"/>
      <c r="BJ121" s="1051"/>
      <c r="BK121" s="1051"/>
      <c r="BL121" s="1051"/>
      <c r="BM121" s="1051"/>
      <c r="BN121" s="1051"/>
      <c r="BO121" s="1051"/>
      <c r="BP121" s="1052"/>
      <c r="BQ121" s="1020">
        <v>746715673</v>
      </c>
      <c r="BR121" s="1021"/>
      <c r="BS121" s="1021"/>
      <c r="BT121" s="1021"/>
      <c r="BU121" s="1021"/>
      <c r="BV121" s="1021">
        <v>777314112</v>
      </c>
      <c r="BW121" s="1021"/>
      <c r="BX121" s="1021"/>
      <c r="BY121" s="1021"/>
      <c r="BZ121" s="1021"/>
      <c r="CA121" s="1021">
        <v>777425702</v>
      </c>
      <c r="CB121" s="1021"/>
      <c r="CC121" s="1021"/>
      <c r="CD121" s="1021"/>
      <c r="CE121" s="1021"/>
      <c r="CF121" s="1015">
        <v>91.1</v>
      </c>
      <c r="CG121" s="1016"/>
      <c r="CH121" s="1016"/>
      <c r="CI121" s="1016"/>
      <c r="CJ121" s="1016"/>
      <c r="CK121" s="1111"/>
      <c r="CL121" s="1112"/>
      <c r="CM121" s="1112"/>
      <c r="CN121" s="1112"/>
      <c r="CO121" s="1113"/>
      <c r="CP121" s="1121" t="s">
        <v>482</v>
      </c>
      <c r="CQ121" s="1122"/>
      <c r="CR121" s="1122"/>
      <c r="CS121" s="1122"/>
      <c r="CT121" s="1122"/>
      <c r="CU121" s="1122"/>
      <c r="CV121" s="1122"/>
      <c r="CW121" s="1122"/>
      <c r="CX121" s="1122"/>
      <c r="CY121" s="1122"/>
      <c r="CZ121" s="1122"/>
      <c r="DA121" s="1122"/>
      <c r="DB121" s="1122"/>
      <c r="DC121" s="1122"/>
      <c r="DD121" s="1122"/>
      <c r="DE121" s="1122"/>
      <c r="DF121" s="1123"/>
      <c r="DG121" s="1020">
        <v>34437594</v>
      </c>
      <c r="DH121" s="1021"/>
      <c r="DI121" s="1021"/>
      <c r="DJ121" s="1021"/>
      <c r="DK121" s="1021"/>
      <c r="DL121" s="1021">
        <v>51001979</v>
      </c>
      <c r="DM121" s="1021"/>
      <c r="DN121" s="1021"/>
      <c r="DO121" s="1021"/>
      <c r="DP121" s="1021"/>
      <c r="DQ121" s="1021">
        <v>45898325</v>
      </c>
      <c r="DR121" s="1021"/>
      <c r="DS121" s="1021"/>
      <c r="DT121" s="1021"/>
      <c r="DU121" s="1021"/>
      <c r="DV121" s="1022">
        <v>5.4</v>
      </c>
      <c r="DW121" s="1022"/>
      <c r="DX121" s="1022"/>
      <c r="DY121" s="1022"/>
      <c r="DZ121" s="1023"/>
    </row>
    <row r="122" spans="1:130" s="248" customFormat="1" ht="26.25" customHeight="1" x14ac:dyDescent="0.2">
      <c r="A122" s="1160"/>
      <c r="B122" s="1047"/>
      <c r="C122" s="1017" t="s">
        <v>462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395</v>
      </c>
      <c r="AB122" s="1060"/>
      <c r="AC122" s="1060"/>
      <c r="AD122" s="1060"/>
      <c r="AE122" s="1061"/>
      <c r="AF122" s="1062" t="s">
        <v>128</v>
      </c>
      <c r="AG122" s="1060"/>
      <c r="AH122" s="1060"/>
      <c r="AI122" s="1060"/>
      <c r="AJ122" s="1061"/>
      <c r="AK122" s="1062" t="s">
        <v>128</v>
      </c>
      <c r="AL122" s="1060"/>
      <c r="AM122" s="1060"/>
      <c r="AN122" s="1060"/>
      <c r="AO122" s="1061"/>
      <c r="AP122" s="1063" t="s">
        <v>128</v>
      </c>
      <c r="AQ122" s="1064"/>
      <c r="AR122" s="1064"/>
      <c r="AS122" s="1064"/>
      <c r="AT122" s="1065"/>
      <c r="AU122" s="1093"/>
      <c r="AV122" s="1094"/>
      <c r="AW122" s="1094"/>
      <c r="AX122" s="1094"/>
      <c r="AY122" s="1095"/>
      <c r="AZ122" s="1075" t="s">
        <v>483</v>
      </c>
      <c r="BA122" s="1066"/>
      <c r="BB122" s="1066"/>
      <c r="BC122" s="1066"/>
      <c r="BD122" s="1066"/>
      <c r="BE122" s="1066"/>
      <c r="BF122" s="1066"/>
      <c r="BG122" s="1066"/>
      <c r="BH122" s="1066"/>
      <c r="BI122" s="1066"/>
      <c r="BJ122" s="1066"/>
      <c r="BK122" s="1066"/>
      <c r="BL122" s="1066"/>
      <c r="BM122" s="1066"/>
      <c r="BN122" s="1066"/>
      <c r="BO122" s="1066"/>
      <c r="BP122" s="1067"/>
      <c r="BQ122" s="1098">
        <v>1377857726</v>
      </c>
      <c r="BR122" s="1099"/>
      <c r="BS122" s="1099"/>
      <c r="BT122" s="1099"/>
      <c r="BU122" s="1099"/>
      <c r="BV122" s="1099">
        <v>1367851993</v>
      </c>
      <c r="BW122" s="1099"/>
      <c r="BX122" s="1099"/>
      <c r="BY122" s="1099"/>
      <c r="BZ122" s="1099"/>
      <c r="CA122" s="1099">
        <v>1348979409</v>
      </c>
      <c r="CB122" s="1099"/>
      <c r="CC122" s="1099"/>
      <c r="CD122" s="1099"/>
      <c r="CE122" s="1099"/>
      <c r="CF122" s="1119">
        <v>158.19999999999999</v>
      </c>
      <c r="CG122" s="1120"/>
      <c r="CH122" s="1120"/>
      <c r="CI122" s="1120"/>
      <c r="CJ122" s="1120"/>
      <c r="CK122" s="1111"/>
      <c r="CL122" s="1112"/>
      <c r="CM122" s="1112"/>
      <c r="CN122" s="1112"/>
      <c r="CO122" s="1113"/>
      <c r="CP122" s="1121" t="s">
        <v>484</v>
      </c>
      <c r="CQ122" s="1122"/>
      <c r="CR122" s="1122"/>
      <c r="CS122" s="1122"/>
      <c r="CT122" s="1122"/>
      <c r="CU122" s="1122"/>
      <c r="CV122" s="1122"/>
      <c r="CW122" s="1122"/>
      <c r="CX122" s="1122"/>
      <c r="CY122" s="1122"/>
      <c r="CZ122" s="1122"/>
      <c r="DA122" s="1122"/>
      <c r="DB122" s="1122"/>
      <c r="DC122" s="1122"/>
      <c r="DD122" s="1122"/>
      <c r="DE122" s="1122"/>
      <c r="DF122" s="1123"/>
      <c r="DG122" s="1020">
        <v>62787081</v>
      </c>
      <c r="DH122" s="1021"/>
      <c r="DI122" s="1021"/>
      <c r="DJ122" s="1021"/>
      <c r="DK122" s="1021"/>
      <c r="DL122" s="1021">
        <v>53897335</v>
      </c>
      <c r="DM122" s="1021"/>
      <c r="DN122" s="1021"/>
      <c r="DO122" s="1021"/>
      <c r="DP122" s="1021"/>
      <c r="DQ122" s="1021">
        <v>44687491</v>
      </c>
      <c r="DR122" s="1021"/>
      <c r="DS122" s="1021"/>
      <c r="DT122" s="1021"/>
      <c r="DU122" s="1021"/>
      <c r="DV122" s="1022">
        <v>5.2</v>
      </c>
      <c r="DW122" s="1022"/>
      <c r="DX122" s="1022"/>
      <c r="DY122" s="1022"/>
      <c r="DZ122" s="1023"/>
    </row>
    <row r="123" spans="1:130" s="248" customFormat="1" ht="26.25" customHeight="1" x14ac:dyDescent="0.2">
      <c r="A123" s="1160"/>
      <c r="B123" s="1047"/>
      <c r="C123" s="1017" t="s">
        <v>468</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395</v>
      </c>
      <c r="AB123" s="1060"/>
      <c r="AC123" s="1060"/>
      <c r="AD123" s="1060"/>
      <c r="AE123" s="1061"/>
      <c r="AF123" s="1062" t="s">
        <v>128</v>
      </c>
      <c r="AG123" s="1060"/>
      <c r="AH123" s="1060"/>
      <c r="AI123" s="1060"/>
      <c r="AJ123" s="1061"/>
      <c r="AK123" s="1062" t="s">
        <v>128</v>
      </c>
      <c r="AL123" s="1060"/>
      <c r="AM123" s="1060"/>
      <c r="AN123" s="1060"/>
      <c r="AO123" s="1061"/>
      <c r="AP123" s="1063" t="s">
        <v>128</v>
      </c>
      <c r="AQ123" s="1064"/>
      <c r="AR123" s="1064"/>
      <c r="AS123" s="1064"/>
      <c r="AT123" s="1065"/>
      <c r="AU123" s="1096"/>
      <c r="AV123" s="1097"/>
      <c r="AW123" s="1097"/>
      <c r="AX123" s="1097"/>
      <c r="AY123" s="1097"/>
      <c r="AZ123" s="279" t="s">
        <v>183</v>
      </c>
      <c r="BA123" s="279"/>
      <c r="BB123" s="279"/>
      <c r="BC123" s="279"/>
      <c r="BD123" s="279"/>
      <c r="BE123" s="279"/>
      <c r="BF123" s="279"/>
      <c r="BG123" s="279"/>
      <c r="BH123" s="279"/>
      <c r="BI123" s="279"/>
      <c r="BJ123" s="279"/>
      <c r="BK123" s="279"/>
      <c r="BL123" s="279"/>
      <c r="BM123" s="279"/>
      <c r="BN123" s="279"/>
      <c r="BO123" s="1076" t="s">
        <v>485</v>
      </c>
      <c r="BP123" s="1107"/>
      <c r="BQ123" s="1166">
        <v>2306920878</v>
      </c>
      <c r="BR123" s="1167"/>
      <c r="BS123" s="1167"/>
      <c r="BT123" s="1167"/>
      <c r="BU123" s="1167"/>
      <c r="BV123" s="1167">
        <v>2326166597</v>
      </c>
      <c r="BW123" s="1167"/>
      <c r="BX123" s="1167"/>
      <c r="BY123" s="1167"/>
      <c r="BZ123" s="1167"/>
      <c r="CA123" s="1167">
        <v>2310284919</v>
      </c>
      <c r="CB123" s="1167"/>
      <c r="CC123" s="1167"/>
      <c r="CD123" s="1167"/>
      <c r="CE123" s="1167"/>
      <c r="CF123" s="1100"/>
      <c r="CG123" s="1101"/>
      <c r="CH123" s="1101"/>
      <c r="CI123" s="1101"/>
      <c r="CJ123" s="1102"/>
      <c r="CK123" s="1111"/>
      <c r="CL123" s="1112"/>
      <c r="CM123" s="1112"/>
      <c r="CN123" s="1112"/>
      <c r="CO123" s="1113"/>
      <c r="CP123" s="1121" t="s">
        <v>486</v>
      </c>
      <c r="CQ123" s="1122"/>
      <c r="CR123" s="1122"/>
      <c r="CS123" s="1122"/>
      <c r="CT123" s="1122"/>
      <c r="CU123" s="1122"/>
      <c r="CV123" s="1122"/>
      <c r="CW123" s="1122"/>
      <c r="CX123" s="1122"/>
      <c r="CY123" s="1122"/>
      <c r="CZ123" s="1122"/>
      <c r="DA123" s="1122"/>
      <c r="DB123" s="1122"/>
      <c r="DC123" s="1122"/>
      <c r="DD123" s="1122"/>
      <c r="DE123" s="1122"/>
      <c r="DF123" s="1123"/>
      <c r="DG123" s="1059">
        <v>16465704</v>
      </c>
      <c r="DH123" s="1060"/>
      <c r="DI123" s="1060"/>
      <c r="DJ123" s="1060"/>
      <c r="DK123" s="1061"/>
      <c r="DL123" s="1062">
        <v>15797618</v>
      </c>
      <c r="DM123" s="1060"/>
      <c r="DN123" s="1060"/>
      <c r="DO123" s="1060"/>
      <c r="DP123" s="1061"/>
      <c r="DQ123" s="1062">
        <v>16373724</v>
      </c>
      <c r="DR123" s="1060"/>
      <c r="DS123" s="1060"/>
      <c r="DT123" s="1060"/>
      <c r="DU123" s="1061"/>
      <c r="DV123" s="1063">
        <v>1.9</v>
      </c>
      <c r="DW123" s="1064"/>
      <c r="DX123" s="1064"/>
      <c r="DY123" s="1064"/>
      <c r="DZ123" s="1065"/>
    </row>
    <row r="124" spans="1:130" s="248" customFormat="1" ht="26.25" customHeight="1" thickBot="1" x14ac:dyDescent="0.25">
      <c r="A124" s="1160"/>
      <c r="B124" s="1047"/>
      <c r="C124" s="1017" t="s">
        <v>471</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128</v>
      </c>
      <c r="AB124" s="1060"/>
      <c r="AC124" s="1060"/>
      <c r="AD124" s="1060"/>
      <c r="AE124" s="1061"/>
      <c r="AF124" s="1062" t="s">
        <v>395</v>
      </c>
      <c r="AG124" s="1060"/>
      <c r="AH124" s="1060"/>
      <c r="AI124" s="1060"/>
      <c r="AJ124" s="1061"/>
      <c r="AK124" s="1062" t="s">
        <v>474</v>
      </c>
      <c r="AL124" s="1060"/>
      <c r="AM124" s="1060"/>
      <c r="AN124" s="1060"/>
      <c r="AO124" s="1061"/>
      <c r="AP124" s="1063" t="s">
        <v>128</v>
      </c>
      <c r="AQ124" s="1064"/>
      <c r="AR124" s="1064"/>
      <c r="AS124" s="1064"/>
      <c r="AT124" s="1065"/>
      <c r="AU124" s="1162" t="s">
        <v>487</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v>138.5</v>
      </c>
      <c r="BR124" s="1129"/>
      <c r="BS124" s="1129"/>
      <c r="BT124" s="1129"/>
      <c r="BU124" s="1129"/>
      <c r="BV124" s="1129">
        <v>140.4</v>
      </c>
      <c r="BW124" s="1129"/>
      <c r="BX124" s="1129"/>
      <c r="BY124" s="1129"/>
      <c r="BZ124" s="1129"/>
      <c r="CA124" s="1129">
        <v>137.4</v>
      </c>
      <c r="CB124" s="1129"/>
      <c r="CC124" s="1129"/>
      <c r="CD124" s="1129"/>
      <c r="CE124" s="1129"/>
      <c r="CF124" s="1130"/>
      <c r="CG124" s="1131"/>
      <c r="CH124" s="1131"/>
      <c r="CI124" s="1131"/>
      <c r="CJ124" s="1132"/>
      <c r="CK124" s="1114"/>
      <c r="CL124" s="1114"/>
      <c r="CM124" s="1114"/>
      <c r="CN124" s="1114"/>
      <c r="CO124" s="1115"/>
      <c r="CP124" s="1121" t="s">
        <v>488</v>
      </c>
      <c r="CQ124" s="1122"/>
      <c r="CR124" s="1122"/>
      <c r="CS124" s="1122"/>
      <c r="CT124" s="1122"/>
      <c r="CU124" s="1122"/>
      <c r="CV124" s="1122"/>
      <c r="CW124" s="1122"/>
      <c r="CX124" s="1122"/>
      <c r="CY124" s="1122"/>
      <c r="CZ124" s="1122"/>
      <c r="DA124" s="1122"/>
      <c r="DB124" s="1122"/>
      <c r="DC124" s="1122"/>
      <c r="DD124" s="1122"/>
      <c r="DE124" s="1122"/>
      <c r="DF124" s="1123"/>
      <c r="DG124" s="1106">
        <v>12188979</v>
      </c>
      <c r="DH124" s="1085"/>
      <c r="DI124" s="1085"/>
      <c r="DJ124" s="1085"/>
      <c r="DK124" s="1086"/>
      <c r="DL124" s="1084">
        <v>11126240</v>
      </c>
      <c r="DM124" s="1085"/>
      <c r="DN124" s="1085"/>
      <c r="DO124" s="1085"/>
      <c r="DP124" s="1086"/>
      <c r="DQ124" s="1084">
        <v>12539417</v>
      </c>
      <c r="DR124" s="1085"/>
      <c r="DS124" s="1085"/>
      <c r="DT124" s="1085"/>
      <c r="DU124" s="1086"/>
      <c r="DV124" s="1087">
        <v>1.5</v>
      </c>
      <c r="DW124" s="1088"/>
      <c r="DX124" s="1088"/>
      <c r="DY124" s="1088"/>
      <c r="DZ124" s="1089"/>
    </row>
    <row r="125" spans="1:130" s="248" customFormat="1" ht="26.25" customHeight="1" x14ac:dyDescent="0.2">
      <c r="A125" s="1160"/>
      <c r="B125" s="1047"/>
      <c r="C125" s="1017" t="s">
        <v>473</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128</v>
      </c>
      <c r="AB125" s="1060"/>
      <c r="AC125" s="1060"/>
      <c r="AD125" s="1060"/>
      <c r="AE125" s="1061"/>
      <c r="AF125" s="1062" t="s">
        <v>128</v>
      </c>
      <c r="AG125" s="1060"/>
      <c r="AH125" s="1060"/>
      <c r="AI125" s="1060"/>
      <c r="AJ125" s="1061"/>
      <c r="AK125" s="1062" t="s">
        <v>128</v>
      </c>
      <c r="AL125" s="1060"/>
      <c r="AM125" s="1060"/>
      <c r="AN125" s="1060"/>
      <c r="AO125" s="1061"/>
      <c r="AP125" s="1063" t="s">
        <v>128</v>
      </c>
      <c r="AQ125" s="1064"/>
      <c r="AR125" s="1064"/>
      <c r="AS125" s="1064"/>
      <c r="AT125" s="106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4" t="s">
        <v>489</v>
      </c>
      <c r="CL125" s="1109"/>
      <c r="CM125" s="1109"/>
      <c r="CN125" s="1109"/>
      <c r="CO125" s="1110"/>
      <c r="CP125" s="1041" t="s">
        <v>490</v>
      </c>
      <c r="CQ125" s="990"/>
      <c r="CR125" s="990"/>
      <c r="CS125" s="990"/>
      <c r="CT125" s="990"/>
      <c r="CU125" s="990"/>
      <c r="CV125" s="990"/>
      <c r="CW125" s="990"/>
      <c r="CX125" s="990"/>
      <c r="CY125" s="990"/>
      <c r="CZ125" s="990"/>
      <c r="DA125" s="990"/>
      <c r="DB125" s="990"/>
      <c r="DC125" s="990"/>
      <c r="DD125" s="990"/>
      <c r="DE125" s="990"/>
      <c r="DF125" s="991"/>
      <c r="DG125" s="1027" t="s">
        <v>128</v>
      </c>
      <c r="DH125" s="1028"/>
      <c r="DI125" s="1028"/>
      <c r="DJ125" s="1028"/>
      <c r="DK125" s="1028"/>
      <c r="DL125" s="1028" t="s">
        <v>128</v>
      </c>
      <c r="DM125" s="1028"/>
      <c r="DN125" s="1028"/>
      <c r="DO125" s="1028"/>
      <c r="DP125" s="1028"/>
      <c r="DQ125" s="1028" t="s">
        <v>395</v>
      </c>
      <c r="DR125" s="1028"/>
      <c r="DS125" s="1028"/>
      <c r="DT125" s="1028"/>
      <c r="DU125" s="1028"/>
      <c r="DV125" s="1029" t="s">
        <v>128</v>
      </c>
      <c r="DW125" s="1029"/>
      <c r="DX125" s="1029"/>
      <c r="DY125" s="1029"/>
      <c r="DZ125" s="1030"/>
    </row>
    <row r="126" spans="1:130" s="248" customFormat="1" ht="26.25" customHeight="1" thickBot="1" x14ac:dyDescent="0.25">
      <c r="A126" s="1160"/>
      <c r="B126" s="1047"/>
      <c r="C126" s="1017" t="s">
        <v>476</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128</v>
      </c>
      <c r="AB126" s="1060"/>
      <c r="AC126" s="1060"/>
      <c r="AD126" s="1060"/>
      <c r="AE126" s="1061"/>
      <c r="AF126" s="1062" t="s">
        <v>395</v>
      </c>
      <c r="AG126" s="1060"/>
      <c r="AH126" s="1060"/>
      <c r="AI126" s="1060"/>
      <c r="AJ126" s="1061"/>
      <c r="AK126" s="1062" t="s">
        <v>395</v>
      </c>
      <c r="AL126" s="1060"/>
      <c r="AM126" s="1060"/>
      <c r="AN126" s="1060"/>
      <c r="AO126" s="1061"/>
      <c r="AP126" s="1063" t="s">
        <v>474</v>
      </c>
      <c r="AQ126" s="1064"/>
      <c r="AR126" s="1064"/>
      <c r="AS126" s="1064"/>
      <c r="AT126" s="106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5"/>
      <c r="CL126" s="1112"/>
      <c r="CM126" s="1112"/>
      <c r="CN126" s="1112"/>
      <c r="CO126" s="1113"/>
      <c r="CP126" s="1050" t="s">
        <v>491</v>
      </c>
      <c r="CQ126" s="1051"/>
      <c r="CR126" s="1051"/>
      <c r="CS126" s="1051"/>
      <c r="CT126" s="1051"/>
      <c r="CU126" s="1051"/>
      <c r="CV126" s="1051"/>
      <c r="CW126" s="1051"/>
      <c r="CX126" s="1051"/>
      <c r="CY126" s="1051"/>
      <c r="CZ126" s="1051"/>
      <c r="DA126" s="1051"/>
      <c r="DB126" s="1051"/>
      <c r="DC126" s="1051"/>
      <c r="DD126" s="1051"/>
      <c r="DE126" s="1051"/>
      <c r="DF126" s="1052"/>
      <c r="DG126" s="1020" t="s">
        <v>395</v>
      </c>
      <c r="DH126" s="1021"/>
      <c r="DI126" s="1021"/>
      <c r="DJ126" s="1021"/>
      <c r="DK126" s="1021"/>
      <c r="DL126" s="1021" t="s">
        <v>395</v>
      </c>
      <c r="DM126" s="1021"/>
      <c r="DN126" s="1021"/>
      <c r="DO126" s="1021"/>
      <c r="DP126" s="1021"/>
      <c r="DQ126" s="1021" t="s">
        <v>128</v>
      </c>
      <c r="DR126" s="1021"/>
      <c r="DS126" s="1021"/>
      <c r="DT126" s="1021"/>
      <c r="DU126" s="1021"/>
      <c r="DV126" s="1022" t="s">
        <v>395</v>
      </c>
      <c r="DW126" s="1022"/>
      <c r="DX126" s="1022"/>
      <c r="DY126" s="1022"/>
      <c r="DZ126" s="1023"/>
    </row>
    <row r="127" spans="1:130" s="248" customFormat="1" ht="26.25" customHeight="1" x14ac:dyDescent="0.2">
      <c r="A127" s="1161"/>
      <c r="B127" s="1049"/>
      <c r="C127" s="1103" t="s">
        <v>492</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474</v>
      </c>
      <c r="AB127" s="1060"/>
      <c r="AC127" s="1060"/>
      <c r="AD127" s="1060"/>
      <c r="AE127" s="1061"/>
      <c r="AF127" s="1062" t="s">
        <v>128</v>
      </c>
      <c r="AG127" s="1060"/>
      <c r="AH127" s="1060"/>
      <c r="AI127" s="1060"/>
      <c r="AJ127" s="1061"/>
      <c r="AK127" s="1062" t="s">
        <v>128</v>
      </c>
      <c r="AL127" s="1060"/>
      <c r="AM127" s="1060"/>
      <c r="AN127" s="1060"/>
      <c r="AO127" s="1061"/>
      <c r="AP127" s="1063" t="s">
        <v>395</v>
      </c>
      <c r="AQ127" s="1064"/>
      <c r="AR127" s="1064"/>
      <c r="AS127" s="1064"/>
      <c r="AT127" s="1065"/>
      <c r="AU127" s="284"/>
      <c r="AV127" s="284"/>
      <c r="AW127" s="284"/>
      <c r="AX127" s="1133" t="s">
        <v>493</v>
      </c>
      <c r="AY127" s="1134"/>
      <c r="AZ127" s="1134"/>
      <c r="BA127" s="1134"/>
      <c r="BB127" s="1134"/>
      <c r="BC127" s="1134"/>
      <c r="BD127" s="1134"/>
      <c r="BE127" s="1135"/>
      <c r="BF127" s="1136" t="s">
        <v>494</v>
      </c>
      <c r="BG127" s="1134"/>
      <c r="BH127" s="1134"/>
      <c r="BI127" s="1134"/>
      <c r="BJ127" s="1134"/>
      <c r="BK127" s="1134"/>
      <c r="BL127" s="1135"/>
      <c r="BM127" s="1136" t="s">
        <v>495</v>
      </c>
      <c r="BN127" s="1134"/>
      <c r="BO127" s="1134"/>
      <c r="BP127" s="1134"/>
      <c r="BQ127" s="1134"/>
      <c r="BR127" s="1134"/>
      <c r="BS127" s="1135"/>
      <c r="BT127" s="1136" t="s">
        <v>496</v>
      </c>
      <c r="BU127" s="1134"/>
      <c r="BV127" s="1134"/>
      <c r="BW127" s="1134"/>
      <c r="BX127" s="1134"/>
      <c r="BY127" s="1134"/>
      <c r="BZ127" s="1158"/>
      <c r="CA127" s="284"/>
      <c r="CB127" s="284"/>
      <c r="CC127" s="284"/>
      <c r="CD127" s="285"/>
      <c r="CE127" s="285"/>
      <c r="CF127" s="285"/>
      <c r="CG127" s="282"/>
      <c r="CH127" s="282"/>
      <c r="CI127" s="282"/>
      <c r="CJ127" s="283"/>
      <c r="CK127" s="1125"/>
      <c r="CL127" s="1112"/>
      <c r="CM127" s="1112"/>
      <c r="CN127" s="1112"/>
      <c r="CO127" s="1113"/>
      <c r="CP127" s="1050" t="s">
        <v>497</v>
      </c>
      <c r="CQ127" s="1051"/>
      <c r="CR127" s="1051"/>
      <c r="CS127" s="1051"/>
      <c r="CT127" s="1051"/>
      <c r="CU127" s="1051"/>
      <c r="CV127" s="1051"/>
      <c r="CW127" s="1051"/>
      <c r="CX127" s="1051"/>
      <c r="CY127" s="1051"/>
      <c r="CZ127" s="1051"/>
      <c r="DA127" s="1051"/>
      <c r="DB127" s="1051"/>
      <c r="DC127" s="1051"/>
      <c r="DD127" s="1051"/>
      <c r="DE127" s="1051"/>
      <c r="DF127" s="1052"/>
      <c r="DG127" s="1020" t="s">
        <v>474</v>
      </c>
      <c r="DH127" s="1021"/>
      <c r="DI127" s="1021"/>
      <c r="DJ127" s="1021"/>
      <c r="DK127" s="1021"/>
      <c r="DL127" s="1021" t="s">
        <v>474</v>
      </c>
      <c r="DM127" s="1021"/>
      <c r="DN127" s="1021"/>
      <c r="DO127" s="1021"/>
      <c r="DP127" s="1021"/>
      <c r="DQ127" s="1021" t="s">
        <v>395</v>
      </c>
      <c r="DR127" s="1021"/>
      <c r="DS127" s="1021"/>
      <c r="DT127" s="1021"/>
      <c r="DU127" s="1021"/>
      <c r="DV127" s="1022" t="s">
        <v>395</v>
      </c>
      <c r="DW127" s="1022"/>
      <c r="DX127" s="1022"/>
      <c r="DY127" s="1022"/>
      <c r="DZ127" s="1023"/>
    </row>
    <row r="128" spans="1:130" s="248" customFormat="1" ht="26.25" customHeight="1" thickBot="1" x14ac:dyDescent="0.25">
      <c r="A128" s="1144" t="s">
        <v>498</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499</v>
      </c>
      <c r="X128" s="1146"/>
      <c r="Y128" s="1146"/>
      <c r="Z128" s="1147"/>
      <c r="AA128" s="1148">
        <v>74736847</v>
      </c>
      <c r="AB128" s="1149"/>
      <c r="AC128" s="1149"/>
      <c r="AD128" s="1149"/>
      <c r="AE128" s="1150"/>
      <c r="AF128" s="1151">
        <v>69123807</v>
      </c>
      <c r="AG128" s="1149"/>
      <c r="AH128" s="1149"/>
      <c r="AI128" s="1149"/>
      <c r="AJ128" s="1150"/>
      <c r="AK128" s="1151">
        <v>61815390</v>
      </c>
      <c r="AL128" s="1149"/>
      <c r="AM128" s="1149"/>
      <c r="AN128" s="1149"/>
      <c r="AO128" s="1150"/>
      <c r="AP128" s="1152"/>
      <c r="AQ128" s="1153"/>
      <c r="AR128" s="1153"/>
      <c r="AS128" s="1153"/>
      <c r="AT128" s="1154"/>
      <c r="AU128" s="284"/>
      <c r="AV128" s="284"/>
      <c r="AW128" s="284"/>
      <c r="AX128" s="989" t="s">
        <v>500</v>
      </c>
      <c r="AY128" s="990"/>
      <c r="AZ128" s="990"/>
      <c r="BA128" s="990"/>
      <c r="BB128" s="990"/>
      <c r="BC128" s="990"/>
      <c r="BD128" s="990"/>
      <c r="BE128" s="991"/>
      <c r="BF128" s="1155" t="s">
        <v>128</v>
      </c>
      <c r="BG128" s="1156"/>
      <c r="BH128" s="1156"/>
      <c r="BI128" s="1156"/>
      <c r="BJ128" s="1156"/>
      <c r="BK128" s="1156"/>
      <c r="BL128" s="1157"/>
      <c r="BM128" s="1155">
        <v>11.25</v>
      </c>
      <c r="BN128" s="1156"/>
      <c r="BO128" s="1156"/>
      <c r="BP128" s="1156"/>
      <c r="BQ128" s="1156"/>
      <c r="BR128" s="1156"/>
      <c r="BS128" s="1157"/>
      <c r="BT128" s="1155">
        <v>20</v>
      </c>
      <c r="BU128" s="1156"/>
      <c r="BV128" s="1156"/>
      <c r="BW128" s="1156"/>
      <c r="BX128" s="1156"/>
      <c r="BY128" s="1156"/>
      <c r="BZ128" s="1180"/>
      <c r="CA128" s="285"/>
      <c r="CB128" s="285"/>
      <c r="CC128" s="285"/>
      <c r="CD128" s="285"/>
      <c r="CE128" s="285"/>
      <c r="CF128" s="285"/>
      <c r="CG128" s="282"/>
      <c r="CH128" s="282"/>
      <c r="CI128" s="282"/>
      <c r="CJ128" s="283"/>
      <c r="CK128" s="1126"/>
      <c r="CL128" s="1127"/>
      <c r="CM128" s="1127"/>
      <c r="CN128" s="1127"/>
      <c r="CO128" s="1128"/>
      <c r="CP128" s="1137" t="s">
        <v>501</v>
      </c>
      <c r="CQ128" s="1138"/>
      <c r="CR128" s="1138"/>
      <c r="CS128" s="1138"/>
      <c r="CT128" s="1138"/>
      <c r="CU128" s="1138"/>
      <c r="CV128" s="1138"/>
      <c r="CW128" s="1138"/>
      <c r="CX128" s="1138"/>
      <c r="CY128" s="1138"/>
      <c r="CZ128" s="1138"/>
      <c r="DA128" s="1138"/>
      <c r="DB128" s="1138"/>
      <c r="DC128" s="1138"/>
      <c r="DD128" s="1138"/>
      <c r="DE128" s="1138"/>
      <c r="DF128" s="1139"/>
      <c r="DG128" s="1140">
        <v>50500514</v>
      </c>
      <c r="DH128" s="1141"/>
      <c r="DI128" s="1141"/>
      <c r="DJ128" s="1141"/>
      <c r="DK128" s="1141"/>
      <c r="DL128" s="1141">
        <v>38574096</v>
      </c>
      <c r="DM128" s="1141"/>
      <c r="DN128" s="1141"/>
      <c r="DO128" s="1141"/>
      <c r="DP128" s="1141"/>
      <c r="DQ128" s="1141">
        <v>39544193</v>
      </c>
      <c r="DR128" s="1141"/>
      <c r="DS128" s="1141"/>
      <c r="DT128" s="1141"/>
      <c r="DU128" s="1141"/>
      <c r="DV128" s="1142">
        <v>4.5999999999999996</v>
      </c>
      <c r="DW128" s="1142"/>
      <c r="DX128" s="1142"/>
      <c r="DY128" s="1142"/>
      <c r="DZ128" s="1143"/>
    </row>
    <row r="129" spans="1:131" s="248" customFormat="1" ht="26.25" customHeight="1" x14ac:dyDescent="0.2">
      <c r="A129" s="1031" t="s">
        <v>107</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502</v>
      </c>
      <c r="X129" s="1175"/>
      <c r="Y129" s="1175"/>
      <c r="Z129" s="1176"/>
      <c r="AA129" s="1059">
        <v>940364001</v>
      </c>
      <c r="AB129" s="1060"/>
      <c r="AC129" s="1060"/>
      <c r="AD129" s="1060"/>
      <c r="AE129" s="1061"/>
      <c r="AF129" s="1062">
        <v>944806570</v>
      </c>
      <c r="AG129" s="1060"/>
      <c r="AH129" s="1060"/>
      <c r="AI129" s="1060"/>
      <c r="AJ129" s="1061"/>
      <c r="AK129" s="1062">
        <v>957786462</v>
      </c>
      <c r="AL129" s="1060"/>
      <c r="AM129" s="1060"/>
      <c r="AN129" s="1060"/>
      <c r="AO129" s="1061"/>
      <c r="AP129" s="1177"/>
      <c r="AQ129" s="1178"/>
      <c r="AR129" s="1178"/>
      <c r="AS129" s="1178"/>
      <c r="AT129" s="1179"/>
      <c r="AU129" s="286"/>
      <c r="AV129" s="286"/>
      <c r="AW129" s="286"/>
      <c r="AX129" s="1168" t="s">
        <v>503</v>
      </c>
      <c r="AY129" s="1051"/>
      <c r="AZ129" s="1051"/>
      <c r="BA129" s="1051"/>
      <c r="BB129" s="1051"/>
      <c r="BC129" s="1051"/>
      <c r="BD129" s="1051"/>
      <c r="BE129" s="1052"/>
      <c r="BF129" s="1169" t="s">
        <v>474</v>
      </c>
      <c r="BG129" s="1170"/>
      <c r="BH129" s="1170"/>
      <c r="BI129" s="1170"/>
      <c r="BJ129" s="1170"/>
      <c r="BK129" s="1170"/>
      <c r="BL129" s="1171"/>
      <c r="BM129" s="1169">
        <v>16.25</v>
      </c>
      <c r="BN129" s="1170"/>
      <c r="BO129" s="1170"/>
      <c r="BP129" s="1170"/>
      <c r="BQ129" s="1170"/>
      <c r="BR129" s="1170"/>
      <c r="BS129" s="1171"/>
      <c r="BT129" s="1169">
        <v>30</v>
      </c>
      <c r="BU129" s="1172"/>
      <c r="BV129" s="1172"/>
      <c r="BW129" s="1172"/>
      <c r="BX129" s="1172"/>
      <c r="BY129" s="1172"/>
      <c r="BZ129" s="117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31" t="s">
        <v>504</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505</v>
      </c>
      <c r="X130" s="1175"/>
      <c r="Y130" s="1175"/>
      <c r="Z130" s="1176"/>
      <c r="AA130" s="1059">
        <v>108853909</v>
      </c>
      <c r="AB130" s="1060"/>
      <c r="AC130" s="1060"/>
      <c r="AD130" s="1060"/>
      <c r="AE130" s="1061"/>
      <c r="AF130" s="1062">
        <v>106730891</v>
      </c>
      <c r="AG130" s="1060"/>
      <c r="AH130" s="1060"/>
      <c r="AI130" s="1060"/>
      <c r="AJ130" s="1061"/>
      <c r="AK130" s="1062">
        <v>104869365</v>
      </c>
      <c r="AL130" s="1060"/>
      <c r="AM130" s="1060"/>
      <c r="AN130" s="1060"/>
      <c r="AO130" s="1061"/>
      <c r="AP130" s="1177"/>
      <c r="AQ130" s="1178"/>
      <c r="AR130" s="1178"/>
      <c r="AS130" s="1178"/>
      <c r="AT130" s="1179"/>
      <c r="AU130" s="286"/>
      <c r="AV130" s="286"/>
      <c r="AW130" s="286"/>
      <c r="AX130" s="1168" t="s">
        <v>506</v>
      </c>
      <c r="AY130" s="1051"/>
      <c r="AZ130" s="1051"/>
      <c r="BA130" s="1051"/>
      <c r="BB130" s="1051"/>
      <c r="BC130" s="1051"/>
      <c r="BD130" s="1051"/>
      <c r="BE130" s="1052"/>
      <c r="BF130" s="1205">
        <v>10.5</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507</v>
      </c>
      <c r="X131" s="1213"/>
      <c r="Y131" s="1213"/>
      <c r="Z131" s="1214"/>
      <c r="AA131" s="1106">
        <v>831510092</v>
      </c>
      <c r="AB131" s="1085"/>
      <c r="AC131" s="1085"/>
      <c r="AD131" s="1085"/>
      <c r="AE131" s="1086"/>
      <c r="AF131" s="1084">
        <v>838075679</v>
      </c>
      <c r="AG131" s="1085"/>
      <c r="AH131" s="1085"/>
      <c r="AI131" s="1085"/>
      <c r="AJ131" s="1086"/>
      <c r="AK131" s="1084">
        <v>852917097</v>
      </c>
      <c r="AL131" s="1085"/>
      <c r="AM131" s="1085"/>
      <c r="AN131" s="1085"/>
      <c r="AO131" s="1086"/>
      <c r="AP131" s="1215"/>
      <c r="AQ131" s="1216"/>
      <c r="AR131" s="1216"/>
      <c r="AS131" s="1216"/>
      <c r="AT131" s="1217"/>
      <c r="AU131" s="286"/>
      <c r="AV131" s="286"/>
      <c r="AW131" s="286"/>
      <c r="AX131" s="1187" t="s">
        <v>508</v>
      </c>
      <c r="AY131" s="1138"/>
      <c r="AZ131" s="1138"/>
      <c r="BA131" s="1138"/>
      <c r="BB131" s="1138"/>
      <c r="BC131" s="1138"/>
      <c r="BD131" s="1138"/>
      <c r="BE131" s="1139"/>
      <c r="BF131" s="1188">
        <v>137.4</v>
      </c>
      <c r="BG131" s="1189"/>
      <c r="BH131" s="1189"/>
      <c r="BI131" s="1189"/>
      <c r="BJ131" s="1189"/>
      <c r="BK131" s="1189"/>
      <c r="BL131" s="1190"/>
      <c r="BM131" s="1188">
        <v>400</v>
      </c>
      <c r="BN131" s="1189"/>
      <c r="BO131" s="1189"/>
      <c r="BP131" s="1189"/>
      <c r="BQ131" s="1189"/>
      <c r="BR131" s="1189"/>
      <c r="BS131" s="1190"/>
      <c r="BT131" s="1191"/>
      <c r="BU131" s="1192"/>
      <c r="BV131" s="1192"/>
      <c r="BW131" s="1192"/>
      <c r="BX131" s="1192"/>
      <c r="BY131" s="1192"/>
      <c r="BZ131" s="119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4" t="s">
        <v>509</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510</v>
      </c>
      <c r="W132" s="1198"/>
      <c r="X132" s="1198"/>
      <c r="Y132" s="1198"/>
      <c r="Z132" s="1199"/>
      <c r="AA132" s="1200">
        <v>9.7909145280000001</v>
      </c>
      <c r="AB132" s="1201"/>
      <c r="AC132" s="1201"/>
      <c r="AD132" s="1201"/>
      <c r="AE132" s="1202"/>
      <c r="AF132" s="1203">
        <v>11.201318110000001</v>
      </c>
      <c r="AG132" s="1201"/>
      <c r="AH132" s="1201"/>
      <c r="AI132" s="1201"/>
      <c r="AJ132" s="1202"/>
      <c r="AK132" s="1203">
        <v>10.806974110000001</v>
      </c>
      <c r="AL132" s="1201"/>
      <c r="AM132" s="1201"/>
      <c r="AN132" s="1201"/>
      <c r="AO132" s="1202"/>
      <c r="AP132" s="1100"/>
      <c r="AQ132" s="1101"/>
      <c r="AR132" s="1101"/>
      <c r="AS132" s="1101"/>
      <c r="AT132" s="120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511</v>
      </c>
      <c r="W133" s="1181"/>
      <c r="X133" s="1181"/>
      <c r="Y133" s="1181"/>
      <c r="Z133" s="1182"/>
      <c r="AA133" s="1183">
        <v>11.2</v>
      </c>
      <c r="AB133" s="1184"/>
      <c r="AC133" s="1184"/>
      <c r="AD133" s="1184"/>
      <c r="AE133" s="1185"/>
      <c r="AF133" s="1183">
        <v>10.199999999999999</v>
      </c>
      <c r="AG133" s="1184"/>
      <c r="AH133" s="1184"/>
      <c r="AI133" s="1184"/>
      <c r="AJ133" s="1185"/>
      <c r="AK133" s="1183">
        <v>10.5</v>
      </c>
      <c r="AL133" s="1184"/>
      <c r="AM133" s="1184"/>
      <c r="AN133" s="1184"/>
      <c r="AO133" s="1185"/>
      <c r="AP133" s="1130"/>
      <c r="AQ133" s="1131"/>
      <c r="AR133" s="1131"/>
      <c r="AS133" s="1131"/>
      <c r="AT133" s="118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V/X3geZxKyKqJtQTcErzrLwhKUjESW/B2Zi+ee7EvmKcdi872BTlMSC6kFcAKPDufJcVYQoWXXvCY+MmHIc9Q==" saltValue="LUGCIf2UbeyVZ0p8tcTi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xaSi6+vOZEye8ec+HiormLifsnf/yyILRDvLPeslurS2rCUgmkHqoNB2dV5CjM4SHxDS7zCdsyMOBSGeLNUgg==" saltValue="qBmCV39JmYiG53xqyqpt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RyDxIZyMJgC5SkkmadambmB16thHkCsbhEM+v9opxFMAhinlbHL3NldLxoPW4jdZhzfWOIbL2181p38X7HsMQ==" saltValue="q6zWqPDzvyJa31DOwmQoe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8"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9"/>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0" t="s">
        <v>520</v>
      </c>
      <c r="AL9" s="1221"/>
      <c r="AM9" s="1221"/>
      <c r="AN9" s="1222"/>
      <c r="AO9" s="314">
        <v>359094594</v>
      </c>
      <c r="AP9" s="314">
        <v>95505</v>
      </c>
      <c r="AQ9" s="315">
        <v>105138</v>
      </c>
      <c r="AR9" s="316">
        <v>-9.1999999999999993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0" t="s">
        <v>521</v>
      </c>
      <c r="AL10" s="1221"/>
      <c r="AM10" s="1221"/>
      <c r="AN10" s="1222"/>
      <c r="AO10" s="317">
        <v>267</v>
      </c>
      <c r="AP10" s="317">
        <v>0</v>
      </c>
      <c r="AQ10" s="318">
        <v>110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0" t="s">
        <v>522</v>
      </c>
      <c r="AL11" s="1221"/>
      <c r="AM11" s="1221"/>
      <c r="AN11" s="1222"/>
      <c r="AO11" s="317">
        <v>1848259</v>
      </c>
      <c r="AP11" s="317">
        <v>492</v>
      </c>
      <c r="AQ11" s="318">
        <v>1177</v>
      </c>
      <c r="AR11" s="319">
        <v>-58.2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0" t="s">
        <v>523</v>
      </c>
      <c r="AL12" s="1221"/>
      <c r="AM12" s="1221"/>
      <c r="AN12" s="1222"/>
      <c r="AO12" s="317" t="s">
        <v>524</v>
      </c>
      <c r="AP12" s="317" t="s">
        <v>524</v>
      </c>
      <c r="AQ12" s="318">
        <v>5</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0" t="s">
        <v>525</v>
      </c>
      <c r="AL13" s="1221"/>
      <c r="AM13" s="1221"/>
      <c r="AN13" s="1222"/>
      <c r="AO13" s="317">
        <v>7388920</v>
      </c>
      <c r="AP13" s="317">
        <v>1965</v>
      </c>
      <c r="AQ13" s="318">
        <v>1930</v>
      </c>
      <c r="AR13" s="319">
        <v>1.8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0" t="s">
        <v>526</v>
      </c>
      <c r="AL14" s="1221"/>
      <c r="AM14" s="1221"/>
      <c r="AN14" s="1222"/>
      <c r="AO14" s="317">
        <v>4422051</v>
      </c>
      <c r="AP14" s="317">
        <v>1176</v>
      </c>
      <c r="AQ14" s="318">
        <v>1254</v>
      </c>
      <c r="AR14" s="319">
        <v>-6.2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6" t="s">
        <v>527</v>
      </c>
      <c r="AL15" s="1227"/>
      <c r="AM15" s="1227"/>
      <c r="AN15" s="1228"/>
      <c r="AO15" s="317">
        <v>-21303050</v>
      </c>
      <c r="AP15" s="317">
        <v>-5666</v>
      </c>
      <c r="AQ15" s="318">
        <v>-7365</v>
      </c>
      <c r="AR15" s="319">
        <v>-23.1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6" t="s">
        <v>183</v>
      </c>
      <c r="AL16" s="1227"/>
      <c r="AM16" s="1227"/>
      <c r="AN16" s="1228"/>
      <c r="AO16" s="317">
        <v>351451041</v>
      </c>
      <c r="AP16" s="317">
        <v>93473</v>
      </c>
      <c r="AQ16" s="318">
        <v>102249</v>
      </c>
      <c r="AR16" s="319">
        <v>-8.6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9" t="s">
        <v>532</v>
      </c>
      <c r="AL21" s="1230"/>
      <c r="AM21" s="1230"/>
      <c r="AN21" s="1231"/>
      <c r="AO21" s="330">
        <v>10.17</v>
      </c>
      <c r="AP21" s="331">
        <v>11.28</v>
      </c>
      <c r="AQ21" s="332">
        <v>-1.1100000000000001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9" t="s">
        <v>533</v>
      </c>
      <c r="AL22" s="1230"/>
      <c r="AM22" s="1230"/>
      <c r="AN22" s="1231"/>
      <c r="AO22" s="335">
        <v>99.9</v>
      </c>
      <c r="AP22" s="336">
        <v>99.7</v>
      </c>
      <c r="AQ22" s="337">
        <v>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8"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9"/>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3" t="s">
        <v>537</v>
      </c>
      <c r="AL32" s="1224"/>
      <c r="AM32" s="1224"/>
      <c r="AN32" s="1225"/>
      <c r="AO32" s="345">
        <v>122220491</v>
      </c>
      <c r="AP32" s="345">
        <v>32506</v>
      </c>
      <c r="AQ32" s="346">
        <v>31910</v>
      </c>
      <c r="AR32" s="347">
        <v>1.9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3" t="s">
        <v>538</v>
      </c>
      <c r="AL33" s="1224"/>
      <c r="AM33" s="1224"/>
      <c r="AN33" s="1225"/>
      <c r="AO33" s="345">
        <v>29477850</v>
      </c>
      <c r="AP33" s="345">
        <v>7840</v>
      </c>
      <c r="AQ33" s="346">
        <v>2603</v>
      </c>
      <c r="AR33" s="347">
        <v>201.2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3" t="s">
        <v>539</v>
      </c>
      <c r="AL34" s="1224"/>
      <c r="AM34" s="1224"/>
      <c r="AN34" s="1225"/>
      <c r="AO34" s="345">
        <v>60202558</v>
      </c>
      <c r="AP34" s="345">
        <v>16012</v>
      </c>
      <c r="AQ34" s="346">
        <v>20590</v>
      </c>
      <c r="AR34" s="347">
        <v>-22.2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3" t="s">
        <v>540</v>
      </c>
      <c r="AL35" s="1224"/>
      <c r="AM35" s="1224"/>
      <c r="AN35" s="1225"/>
      <c r="AO35" s="345">
        <v>43151165</v>
      </c>
      <c r="AP35" s="345">
        <v>11477</v>
      </c>
      <c r="AQ35" s="346">
        <v>9962</v>
      </c>
      <c r="AR35" s="347">
        <v>15.2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3" t="s">
        <v>541</v>
      </c>
      <c r="AL36" s="1224"/>
      <c r="AM36" s="1224"/>
      <c r="AN36" s="1225"/>
      <c r="AO36" s="345" t="s">
        <v>524</v>
      </c>
      <c r="AP36" s="345" t="s">
        <v>524</v>
      </c>
      <c r="AQ36" s="346">
        <v>163</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3" t="s">
        <v>542</v>
      </c>
      <c r="AL37" s="1224"/>
      <c r="AM37" s="1224"/>
      <c r="AN37" s="1225"/>
      <c r="AO37" s="345">
        <v>3804473</v>
      </c>
      <c r="AP37" s="345">
        <v>1012</v>
      </c>
      <c r="AQ37" s="346">
        <v>1304</v>
      </c>
      <c r="AR37" s="347">
        <v>-22.4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2" t="s">
        <v>543</v>
      </c>
      <c r="AL38" s="1233"/>
      <c r="AM38" s="1233"/>
      <c r="AN38" s="1234"/>
      <c r="AO38" s="348">
        <v>2748</v>
      </c>
      <c r="AP38" s="348">
        <v>1</v>
      </c>
      <c r="AQ38" s="349">
        <v>1</v>
      </c>
      <c r="AR38" s="337">
        <v>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2" t="s">
        <v>544</v>
      </c>
      <c r="AL39" s="1233"/>
      <c r="AM39" s="1233"/>
      <c r="AN39" s="1234"/>
      <c r="AO39" s="345">
        <v>-61815390</v>
      </c>
      <c r="AP39" s="345">
        <v>-16441</v>
      </c>
      <c r="AQ39" s="346">
        <v>-16939</v>
      </c>
      <c r="AR39" s="347">
        <v>-2.9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3" t="s">
        <v>545</v>
      </c>
      <c r="AL40" s="1224"/>
      <c r="AM40" s="1224"/>
      <c r="AN40" s="1225"/>
      <c r="AO40" s="345">
        <v>-104869365</v>
      </c>
      <c r="AP40" s="345">
        <v>-27891</v>
      </c>
      <c r="AQ40" s="346">
        <v>-31934</v>
      </c>
      <c r="AR40" s="347">
        <v>-12.7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5" t="s">
        <v>294</v>
      </c>
      <c r="AL41" s="1236"/>
      <c r="AM41" s="1236"/>
      <c r="AN41" s="1237"/>
      <c r="AO41" s="345">
        <v>92174530</v>
      </c>
      <c r="AP41" s="345">
        <v>24515</v>
      </c>
      <c r="AQ41" s="346">
        <v>17660</v>
      </c>
      <c r="AR41" s="347">
        <v>38.799999999999997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8" t="s">
        <v>515</v>
      </c>
      <c r="AN49" s="1240" t="s">
        <v>549</v>
      </c>
      <c r="AO49" s="1241"/>
      <c r="AP49" s="1241"/>
      <c r="AQ49" s="1241"/>
      <c r="AR49" s="1242"/>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9"/>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217342707</v>
      </c>
      <c r="AN51" s="367">
        <v>58178</v>
      </c>
      <c r="AO51" s="368">
        <v>-0.5</v>
      </c>
      <c r="AP51" s="369">
        <v>51684</v>
      </c>
      <c r="AQ51" s="370">
        <v>-0.4</v>
      </c>
      <c r="AR51" s="371">
        <v>-0.1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126935454</v>
      </c>
      <c r="AN52" s="375">
        <v>33978</v>
      </c>
      <c r="AO52" s="376">
        <v>7.2</v>
      </c>
      <c r="AP52" s="377">
        <v>26671</v>
      </c>
      <c r="AQ52" s="378">
        <v>2.6</v>
      </c>
      <c r="AR52" s="379">
        <v>4.5999999999999996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202469546</v>
      </c>
      <c r="AN53" s="367">
        <v>54167</v>
      </c>
      <c r="AO53" s="368">
        <v>-6.9</v>
      </c>
      <c r="AP53" s="369">
        <v>52897</v>
      </c>
      <c r="AQ53" s="370">
        <v>2.2999999999999998</v>
      </c>
      <c r="AR53" s="371">
        <v>-9.1999999999999993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115507904</v>
      </c>
      <c r="AN54" s="375">
        <v>30902</v>
      </c>
      <c r="AO54" s="376">
        <v>-9.1</v>
      </c>
      <c r="AP54" s="377">
        <v>27013</v>
      </c>
      <c r="AQ54" s="378">
        <v>1.3</v>
      </c>
      <c r="AR54" s="379">
        <v>-10.4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235234575</v>
      </c>
      <c r="AN55" s="367">
        <v>62800</v>
      </c>
      <c r="AO55" s="368">
        <v>15.9</v>
      </c>
      <c r="AP55" s="369">
        <v>54945</v>
      </c>
      <c r="AQ55" s="370">
        <v>3.9</v>
      </c>
      <c r="AR55" s="371">
        <v>12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156061437</v>
      </c>
      <c r="AN56" s="375">
        <v>41663</v>
      </c>
      <c r="AO56" s="376">
        <v>34.799999999999997</v>
      </c>
      <c r="AP56" s="377">
        <v>29293</v>
      </c>
      <c r="AQ56" s="378">
        <v>8.4</v>
      </c>
      <c r="AR56" s="379">
        <v>26.4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235246591</v>
      </c>
      <c r="AN57" s="367">
        <v>62653</v>
      </c>
      <c r="AO57" s="368">
        <v>-0.2</v>
      </c>
      <c r="AP57" s="369">
        <v>57132</v>
      </c>
      <c r="AQ57" s="370">
        <v>4</v>
      </c>
      <c r="AR57" s="371">
        <v>-4.2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149855391</v>
      </c>
      <c r="AN58" s="375">
        <v>39911</v>
      </c>
      <c r="AO58" s="376">
        <v>-4.2</v>
      </c>
      <c r="AP58" s="377">
        <v>30126</v>
      </c>
      <c r="AQ58" s="378">
        <v>2.8</v>
      </c>
      <c r="AR58" s="379">
        <v>-7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228994699</v>
      </c>
      <c r="AN59" s="367">
        <v>60904</v>
      </c>
      <c r="AO59" s="368">
        <v>-2.8</v>
      </c>
      <c r="AP59" s="369">
        <v>58766</v>
      </c>
      <c r="AQ59" s="370">
        <v>2.9</v>
      </c>
      <c r="AR59" s="371">
        <v>-5.7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123197219</v>
      </c>
      <c r="AN60" s="375">
        <v>32766</v>
      </c>
      <c r="AO60" s="376">
        <v>-17.899999999999999</v>
      </c>
      <c r="AP60" s="377">
        <v>29363</v>
      </c>
      <c r="AQ60" s="378">
        <v>-2.5</v>
      </c>
      <c r="AR60" s="379">
        <v>-15.4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223857624</v>
      </c>
      <c r="AN61" s="382">
        <v>59740</v>
      </c>
      <c r="AO61" s="383">
        <v>1.1000000000000001</v>
      </c>
      <c r="AP61" s="384">
        <v>55085</v>
      </c>
      <c r="AQ61" s="385">
        <v>2.5</v>
      </c>
      <c r="AR61" s="371">
        <v>-1.4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134311481</v>
      </c>
      <c r="AN62" s="375">
        <v>35844</v>
      </c>
      <c r="AO62" s="376">
        <v>2.2000000000000002</v>
      </c>
      <c r="AP62" s="377">
        <v>28493</v>
      </c>
      <c r="AQ62" s="378">
        <v>2.5</v>
      </c>
      <c r="AR62" s="379">
        <v>-0.3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6NK3fviKIBYvt61byoo26F0qOvQNDLjzVBz+vxCHxBPlYV46LG/uOPpHtyelnBBCXLluqKdt1U+UE+EwvVf8Q==" saltValue="/TxHI5wGgVjUoT9L+mF0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jTRErOM6Lo596PYh4E7K0MP4wdyLHLZgyyelvpAj1C/igftJZYY0tSLb86wjoagL7TJAF7evCGh9B5ponp0AAA==" saltValue="Lg6YzhRMBb2wFAf7OIp8W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cwHFwqvvoQQCHaaOoYAhbGWOjcKkE7fDntrBGlksS8gHzePOiIhQPLQoFXP3+3sr6hPF2btLReF26DE/tPDesA==" saltValue="ukmJ55i63Az3qq0CZL1Sb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43" t="s">
        <v>3</v>
      </c>
      <c r="D47" s="1243"/>
      <c r="E47" s="1244"/>
      <c r="F47" s="11">
        <v>2.12</v>
      </c>
      <c r="G47" s="12">
        <v>2.8</v>
      </c>
      <c r="H47" s="12">
        <v>2.31</v>
      </c>
      <c r="I47" s="12">
        <v>0.84</v>
      </c>
      <c r="J47" s="13">
        <v>1.19</v>
      </c>
    </row>
    <row r="48" spans="2:10" ht="57.75" customHeight="1" x14ac:dyDescent="0.2">
      <c r="B48" s="14"/>
      <c r="C48" s="1245" t="s">
        <v>4</v>
      </c>
      <c r="D48" s="1245"/>
      <c r="E48" s="1246"/>
      <c r="F48" s="15">
        <v>1</v>
      </c>
      <c r="G48" s="16">
        <v>1.39</v>
      </c>
      <c r="H48" s="16">
        <v>0.51</v>
      </c>
      <c r="I48" s="16">
        <v>0.86</v>
      </c>
      <c r="J48" s="17">
        <v>0.7</v>
      </c>
    </row>
    <row r="49" spans="2:10" ht="57.75" customHeight="1" thickBot="1" x14ac:dyDescent="0.25">
      <c r="B49" s="18"/>
      <c r="C49" s="1247" t="s">
        <v>5</v>
      </c>
      <c r="D49" s="1247"/>
      <c r="E49" s="1248"/>
      <c r="F49" s="19" t="s">
        <v>570</v>
      </c>
      <c r="G49" s="20">
        <v>1.33</v>
      </c>
      <c r="H49" s="20" t="s">
        <v>571</v>
      </c>
      <c r="I49" s="20" t="s">
        <v>572</v>
      </c>
      <c r="J49" s="21" t="s">
        <v>573</v>
      </c>
    </row>
    <row r="50" spans="2:10" ht="13.5" customHeight="1" x14ac:dyDescent="0.2"/>
  </sheetData>
  <sheetProtection algorithmName="SHA-512" hashValue="lBx9e/VPJw1vp3o/WCvYOqzcQ9XkNSA4TqOZnx8kc0Di7CtNwTg3J0cSCLmV8xjCKxYll0D2IIMuauwejHtgOw==" saltValue="wC/WKAbZK2jLsGbekLwx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昭人</dc:creator>
  <cp:lastModifiedBy> </cp:lastModifiedBy>
  <dcterms:created xsi:type="dcterms:W3CDTF">2022-09-28T07:31:27Z</dcterms:created>
  <dcterms:modified xsi:type="dcterms:W3CDTF">2022-09-28T07:32:37Z</dcterms:modified>
</cp:coreProperties>
</file>