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105" windowWidth="9810" windowHeight="7815" tabRatio="692" activeTab="0"/>
  </bookViews>
  <sheets>
    <sheet name="06 行政組織の状況、07 職員数" sheetId="1" r:id="rId1"/>
  </sheets>
  <definedNames>
    <definedName name="_xlnm.Print_Area" localSheetId="0">'06 行政組織の状況、07 職員数'!$A$1:$N$56</definedName>
  </definedNames>
  <calcPr fullCalcOnLoad="1"/>
</workbook>
</file>

<file path=xl/sharedStrings.xml><?xml version="1.0" encoding="utf-8"?>
<sst xmlns="http://schemas.openxmlformats.org/spreadsheetml/2006/main" count="175" uniqueCount="130">
  <si>
    <t>出張所（東、西、南、北）</t>
  </si>
  <si>
    <t>連絡所（北部、南部）</t>
  </si>
  <si>
    <t>国府支所</t>
  </si>
  <si>
    <t>寄出張所</t>
  </si>
  <si>
    <t>駅前観光案内所</t>
  </si>
  <si>
    <t>そうわ会館</t>
  </si>
  <si>
    <t>川崎市</t>
  </si>
  <si>
    <t>横須賀市</t>
  </si>
  <si>
    <t>鎌倉市</t>
  </si>
  <si>
    <t>藤沢市</t>
  </si>
  <si>
    <t>小田原市</t>
  </si>
  <si>
    <t>逗子市</t>
  </si>
  <si>
    <t>相模原市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</si>
  <si>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</si>
  <si>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</si>
  <si>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</si>
  <si>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</si>
  <si>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</si>
  <si>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</si>
  <si>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</si>
  <si>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</si>
  <si>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</si>
  <si>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</si>
  <si>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</si>
  <si>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</si>
  <si>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</si>
  <si>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</si>
  <si>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</si>
  <si>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</si>
  <si>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</si>
  <si>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</si>
  <si>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</si>
  <si>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</si>
  <si>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</si>
  <si>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</si>
  <si>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市町村名</t>
  </si>
  <si>
    <t>課</t>
  </si>
  <si>
    <t>区役所・支所等</t>
  </si>
  <si>
    <t>区役所（川崎区、幸区、中原区、高津区、宮前区、多摩区、麻生区）</t>
  </si>
  <si>
    <t>行政センター（追浜、田浦、逸見、衣笠、大津、浦賀、久里浜、北下浦、西）</t>
  </si>
  <si>
    <t>10部</t>
  </si>
  <si>
    <t>出張所（南下浦、初声）</t>
  </si>
  <si>
    <t>※　「区役所・支所等」は、地方自治法第155条に規定するもの、同法第252条の20に規定するもの及び窓口事務を行っているものである。</t>
  </si>
  <si>
    <t>市民サービスセンター（追浜店、中央店、久里浜店）</t>
  </si>
  <si>
    <t>横浜市</t>
  </si>
  <si>
    <t>区役所（鶴見区、神奈川区、西区、中区、南区、港南区、保土ケ谷区、旭区、磯子区、</t>
  </si>
  <si>
    <t>三浦市</t>
  </si>
  <si>
    <t>出張所（温泉、宮城野、仙石原、箱根）</t>
  </si>
  <si>
    <t>市民センター（六会（分館含む）、片瀬、明治、御所見、遠藤、長後、辻堂、善行、湘南大庭、</t>
  </si>
  <si>
    <t>茅ヶ崎市</t>
  </si>
  <si>
    <t>12部</t>
  </si>
  <si>
    <t>地区市民センター（厚木北、厚木南、依知北、依知南、睦合北、睦合南、睦合西、荻野、小鮎、</t>
  </si>
  <si>
    <t>平塚市</t>
  </si>
  <si>
    <t>行政サービスコーナー（川崎、小杉、溝口、鷺沼、登戸、菅）</t>
  </si>
  <si>
    <t>区役所（緑区、中央区、南区）</t>
  </si>
  <si>
    <t>出張所（串川、鳥屋、青野原、青根）</t>
  </si>
  <si>
    <t>　　　　　　　　　湘南台、鵠沼）</t>
  </si>
  <si>
    <t>13部</t>
  </si>
  <si>
    <t>井ノ口連絡所</t>
  </si>
  <si>
    <t>　　　　　　　　　　　　玉川、南毛利、相川、緑ケ丘、愛甲、森の里）</t>
  </si>
  <si>
    <t>-</t>
  </si>
  <si>
    <t>６ 行政組織の状況</t>
  </si>
  <si>
    <t>8部</t>
  </si>
  <si>
    <t>連絡所（相原、橋本駅、津久井中央、牧野、佐野川、相模原駅、光が丘、大沼、大野台、上鶴間、</t>
  </si>
  <si>
    <t>　　　　　相模大野駅）</t>
  </si>
  <si>
    <t>　　 　　　　　　　　   大野南、大野中、 麻溝、新磯、相模台、相武台、東林）</t>
  </si>
  <si>
    <t>5部</t>
  </si>
  <si>
    <t>4部</t>
  </si>
  <si>
    <t>※　部（局）室・課・係（班）の名称を用いなくとも、これらと同様の機能を持つ組織は含まれる。</t>
  </si>
  <si>
    <t>4部1室</t>
  </si>
  <si>
    <t xml:space="preserve">        　 金沢区、港北区、緑区、青葉区、都筑区、戸塚区、栄区、泉区、瀬谷区）</t>
  </si>
  <si>
    <t>-</t>
  </si>
  <si>
    <t>-</t>
  </si>
  <si>
    <t>-</t>
  </si>
  <si>
    <t>9部</t>
  </si>
  <si>
    <t>3部</t>
  </si>
  <si>
    <t>支所（腰越、深沢、大船、玉縄）、市民サービスコーナー</t>
  </si>
  <si>
    <t>支所（大師、田島）、出張所（日吉、橘、向丘、生田）</t>
  </si>
  <si>
    <t>支所（清水、三保）</t>
  </si>
  <si>
    <t>局部室</t>
  </si>
  <si>
    <t>係（班）</t>
  </si>
  <si>
    <t>6部</t>
  </si>
  <si>
    <t>連絡所（本厚木駅、保健福祉センター、愛甲石田駅、上荻野）</t>
  </si>
  <si>
    <t>小出支所、出張所（辻堂駅前、ハマミーナ、香川駅前）、市民窓口センター（茅ヶ崎駅前、萩園）</t>
  </si>
  <si>
    <t>16部1室</t>
  </si>
  <si>
    <t>連絡所（秦野駅、渋沢駅、東海大学前駅、鶴巻温泉駅、渋沢、大根、鶴巻、南が丘、東、上、北、堀川）</t>
  </si>
  <si>
    <t>分室（中央林間、渋谷）、連絡所（大和、桜ヶ丘）</t>
  </si>
  <si>
    <t>5部1室</t>
  </si>
  <si>
    <t>連絡所（半原、中津）</t>
  </si>
  <si>
    <t>行政サービスコーナー（鶴見駅西口、横浜駅、上大岡駅、港南台、二俣川駅、新横浜駅、日吉駅、</t>
  </si>
  <si>
    <t>　　　　　　　　　　　　　　　あざみ野駅、戸塚、東戸塚駅）</t>
  </si>
  <si>
    <t>12部1室</t>
  </si>
  <si>
    <t>-</t>
  </si>
  <si>
    <t>駅窓口センター（伊勢原駅）</t>
  </si>
  <si>
    <t>地域センター住民窓口（マロニエ、いずみ、こゆるぎ）、アークロード市民窓口</t>
  </si>
  <si>
    <t>駅前窓口コーナー</t>
  </si>
  <si>
    <t>市民窓口センター（駅前、なでしこ、大野、豊田、神田、大神、城島、岡崎、金田、金目、土屋、吉沢、</t>
  </si>
  <si>
    <t>　　　　　　　　　　　　旭南、旭北）</t>
  </si>
  <si>
    <t>※　地方自治法第180条の５に規定する委員会、消防本部、議会事務局及び支所、出張所、各種施設、企業会計にかかわるものは、上記の数に含まれていない。</t>
  </si>
  <si>
    <t>７ 職員数</t>
  </si>
  <si>
    <t>区分</t>
  </si>
  <si>
    <t>普　　通　　会　　計</t>
  </si>
  <si>
    <t>ラスパイレス指数</t>
  </si>
  <si>
    <t>一般行政</t>
  </si>
  <si>
    <t>特　別　行　政</t>
  </si>
  <si>
    <t>その他の会計</t>
  </si>
  <si>
    <t>合　計</t>
  </si>
  <si>
    <t>市町村名</t>
  </si>
  <si>
    <t>（人）</t>
  </si>
  <si>
    <t>教育（人）</t>
  </si>
  <si>
    <t>消防(人）</t>
  </si>
  <si>
    <t>計（人）</t>
  </si>
  <si>
    <t>指定都市計</t>
  </si>
  <si>
    <t>茅ヶ崎市</t>
  </si>
  <si>
    <t>市（除指定都市）計</t>
  </si>
  <si>
    <t>市計</t>
  </si>
  <si>
    <t>町村計</t>
  </si>
  <si>
    <t>県（除指定都市）計</t>
  </si>
  <si>
    <t>県計</t>
  </si>
  <si>
    <t>11部1室</t>
  </si>
  <si>
    <t>大雄山駅前サービスセンター</t>
  </si>
  <si>
    <t>8部1室</t>
  </si>
  <si>
    <t>なし</t>
  </si>
  <si>
    <t>令和２年４月１日現在</t>
  </si>
  <si>
    <t>19局9室
96部</t>
  </si>
  <si>
    <t>12局
70部</t>
  </si>
  <si>
    <t>1公室
8局
14部</t>
  </si>
  <si>
    <t>14部</t>
  </si>
  <si>
    <t>3室</t>
  </si>
  <si>
    <r>
      <t>まちづくりセンター（橋本、大沢、城山、津久井、相模湖、藤野、中央６地区、大野北、田名、上溝、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</si>
</sst>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[$-411]ge\.m\.d;@"/>
    <numFmt numFmtId="180" formatCode="#,##0_);[Red]\(#,##0\)"/>
    <numFmt numFmtId="181" formatCode="0.0_ "/>
    <numFmt numFmtId="182" formatCode="0_ ;[Red]\-0\ "/>
    <numFmt numFmtId="183" formatCode="0.0_ ;[Red]\-0.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ゴシック"/>
      <family val="3"/>
    </font>
    <font>
      <b/>
      <sz val="18"/>
      <name val="ＭＳ ゴシック"/>
      <family val="3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80" fontId="12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80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80" fontId="14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distributed" vertical="center"/>
    </xf>
    <xf numFmtId="0" fontId="15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 vertical="center"/>
    </xf>
    <xf numFmtId="0" fontId="6" fillId="32" borderId="13" xfId="0" applyFont="1" applyFill="1" applyBorder="1" applyAlignment="1">
      <alignment vertical="center"/>
    </xf>
    <xf numFmtId="0" fontId="6" fillId="32" borderId="10" xfId="0" applyFont="1" applyFill="1" applyBorder="1" applyAlignment="1">
      <alignment vertical="center"/>
    </xf>
    <xf numFmtId="0" fontId="7" fillId="32" borderId="34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 wrapText="1"/>
    </xf>
    <xf numFmtId="41" fontId="7" fillId="32" borderId="34" xfId="0" applyNumberFormat="1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0" fontId="6" fillId="32" borderId="10" xfId="0" applyFont="1" applyFill="1" applyBorder="1" applyAlignment="1">
      <alignment vertical="center" wrapText="1"/>
    </xf>
    <xf numFmtId="0" fontId="7" fillId="32" borderId="34" xfId="0" applyNumberFormat="1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80" fontId="7" fillId="0" borderId="36" xfId="0" applyNumberFormat="1" applyFont="1" applyFill="1" applyBorder="1" applyAlignment="1">
      <alignment vertical="center"/>
    </xf>
    <xf numFmtId="180" fontId="7" fillId="0" borderId="36" xfId="49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>
      <alignment vertical="center"/>
    </xf>
    <xf numFmtId="180" fontId="7" fillId="0" borderId="28" xfId="49" applyNumberFormat="1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180" fontId="7" fillId="0" borderId="31" xfId="49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 vertical="center"/>
    </xf>
    <xf numFmtId="180" fontId="7" fillId="0" borderId="37" xfId="0" applyNumberFormat="1" applyFont="1" applyFill="1" applyBorder="1" applyAlignment="1">
      <alignment vertical="center"/>
    </xf>
    <xf numFmtId="183" fontId="7" fillId="0" borderId="33" xfId="0" applyNumberFormat="1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vertical="center"/>
    </xf>
    <xf numFmtId="183" fontId="7" fillId="0" borderId="13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180" fontId="7" fillId="0" borderId="30" xfId="0" applyNumberFormat="1" applyFont="1" applyFill="1" applyBorder="1" applyAlignment="1">
      <alignment vertical="center"/>
    </xf>
    <xf numFmtId="0" fontId="7" fillId="32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7" fillId="32" borderId="27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shrinkToFit="1"/>
    </xf>
    <xf numFmtId="0" fontId="7" fillId="32" borderId="34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11" fillId="0" borderId="38" xfId="0" applyFont="1" applyFill="1" applyBorder="1" applyAlignment="1">
      <alignment horizontal="distributed" vertical="center"/>
    </xf>
    <xf numFmtId="0" fontId="11" fillId="0" borderId="34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7" fillId="32" borderId="34" xfId="0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41" fontId="7" fillId="32" borderId="34" xfId="0" applyNumberFormat="1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19050</xdr:rowOff>
    </xdr:from>
    <xdr:to>
      <xdr:col>6</xdr:col>
      <xdr:colOff>1562100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982200" y="600075"/>
          <a:ext cx="15525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view="pageBreakPreview" zoomScale="85" zoomScaleNormal="77" zoomScaleSheetLayoutView="85" zoomScalePageLayoutView="0" workbookViewId="0" topLeftCell="A1">
      <selection activeCell="A2" sqref="A2"/>
    </sheetView>
  </sheetViews>
  <sheetFormatPr defaultColWidth="9.00390625" defaultRowHeight="15" customHeight="1"/>
  <cols>
    <col min="1" max="1" width="15.875" style="7" customWidth="1"/>
    <col min="2" max="2" width="9.125" style="5" customWidth="1"/>
    <col min="3" max="3" width="9.00390625" style="5" customWidth="1"/>
    <col min="4" max="4" width="10.625" style="5" customWidth="1"/>
    <col min="5" max="5" width="78.125" style="5" customWidth="1"/>
    <col min="6" max="6" width="8.125" style="5" customWidth="1"/>
    <col min="7" max="7" width="20.625" style="5" customWidth="1"/>
    <col min="8" max="14" width="11.25390625" style="5" customWidth="1"/>
    <col min="15" max="16384" width="9.00390625" style="5" customWidth="1"/>
  </cols>
  <sheetData>
    <row r="1" spans="1:14" ht="21">
      <c r="A1" s="79" t="s">
        <v>61</v>
      </c>
      <c r="B1" s="79"/>
      <c r="C1" s="79"/>
      <c r="D1" s="79"/>
      <c r="E1" s="79"/>
      <c r="G1" s="19" t="s">
        <v>99</v>
      </c>
      <c r="H1" s="20"/>
      <c r="I1" s="20"/>
      <c r="J1" s="20"/>
      <c r="K1" s="20"/>
      <c r="L1" s="21"/>
      <c r="M1" s="20"/>
      <c r="N1" s="20"/>
    </row>
    <row r="2" spans="1:14" ht="24.75" thickBot="1">
      <c r="A2" s="10"/>
      <c r="E2" s="9"/>
      <c r="G2" s="22"/>
      <c r="H2" s="20"/>
      <c r="I2" s="20"/>
      <c r="J2" s="20"/>
      <c r="K2" s="20"/>
      <c r="L2" s="21"/>
      <c r="M2" s="20"/>
      <c r="N2" s="54" t="s">
        <v>123</v>
      </c>
    </row>
    <row r="3" spans="1:14" ht="13.5" customHeight="1">
      <c r="A3" s="82" t="s">
        <v>35</v>
      </c>
      <c r="B3" s="104" t="s">
        <v>79</v>
      </c>
      <c r="C3" s="87" t="s">
        <v>36</v>
      </c>
      <c r="D3" s="80" t="s">
        <v>80</v>
      </c>
      <c r="E3" s="14" t="s">
        <v>37</v>
      </c>
      <c r="G3" s="23" t="s">
        <v>100</v>
      </c>
      <c r="H3" s="24"/>
      <c r="I3" s="25" t="s">
        <v>101</v>
      </c>
      <c r="J3" s="25"/>
      <c r="K3" s="26"/>
      <c r="L3" s="27"/>
      <c r="M3" s="28"/>
      <c r="N3" s="98" t="s">
        <v>102</v>
      </c>
    </row>
    <row r="4" spans="1:14" ht="13.5">
      <c r="A4" s="83"/>
      <c r="B4" s="105"/>
      <c r="C4" s="88"/>
      <c r="D4" s="81"/>
      <c r="E4" s="15"/>
      <c r="G4" s="29"/>
      <c r="H4" s="30" t="s">
        <v>103</v>
      </c>
      <c r="I4" s="101" t="s">
        <v>104</v>
      </c>
      <c r="J4" s="102"/>
      <c r="K4" s="103"/>
      <c r="L4" s="31" t="s">
        <v>105</v>
      </c>
      <c r="M4" s="32" t="s">
        <v>106</v>
      </c>
      <c r="N4" s="99"/>
    </row>
    <row r="5" spans="1:14" ht="14.25" thickBot="1">
      <c r="A5" s="84"/>
      <c r="B5" s="106"/>
      <c r="C5" s="88"/>
      <c r="D5" s="81"/>
      <c r="E5" s="15"/>
      <c r="G5" s="33" t="s">
        <v>107</v>
      </c>
      <c r="H5" s="34" t="s">
        <v>108</v>
      </c>
      <c r="I5" s="35" t="s">
        <v>109</v>
      </c>
      <c r="J5" s="35" t="s">
        <v>110</v>
      </c>
      <c r="K5" s="35" t="s">
        <v>111</v>
      </c>
      <c r="L5" s="36" t="s">
        <v>108</v>
      </c>
      <c r="M5" s="34" t="s">
        <v>108</v>
      </c>
      <c r="N5" s="100"/>
    </row>
    <row r="6" spans="1:14" s="6" customFormat="1" ht="16.5" customHeight="1">
      <c r="A6" s="85" t="s">
        <v>44</v>
      </c>
      <c r="B6" s="108" t="s">
        <v>124</v>
      </c>
      <c r="C6" s="111">
        <v>306</v>
      </c>
      <c r="D6" s="111">
        <v>248</v>
      </c>
      <c r="E6" s="48" t="s">
        <v>45</v>
      </c>
      <c r="G6" s="18" t="s">
        <v>44</v>
      </c>
      <c r="H6" s="55">
        <v>15305</v>
      </c>
      <c r="I6" s="55">
        <v>18104</v>
      </c>
      <c r="J6" s="55">
        <v>3654</v>
      </c>
      <c r="K6" s="55">
        <f>SUM(I6:J6)</f>
        <v>21758</v>
      </c>
      <c r="L6" s="55">
        <v>7682</v>
      </c>
      <c r="M6" s="56">
        <f>SUM(H6:L6)-K6</f>
        <v>44745</v>
      </c>
      <c r="N6" s="57">
        <v>100.1</v>
      </c>
    </row>
    <row r="7" spans="1:14" s="6" customFormat="1" ht="16.5" customHeight="1">
      <c r="A7" s="85"/>
      <c r="B7" s="109"/>
      <c r="C7" s="78"/>
      <c r="D7" s="78"/>
      <c r="E7" s="49" t="s">
        <v>70</v>
      </c>
      <c r="G7" s="12" t="s">
        <v>6</v>
      </c>
      <c r="H7" s="58">
        <v>6837</v>
      </c>
      <c r="I7" s="58">
        <v>7659</v>
      </c>
      <c r="J7" s="58">
        <v>1446</v>
      </c>
      <c r="K7" s="58">
        <f>SUM(I7:J7)</f>
        <v>9105</v>
      </c>
      <c r="L7" s="58">
        <v>3363</v>
      </c>
      <c r="M7" s="59">
        <f>SUM(H7:L7)-K7</f>
        <v>19305</v>
      </c>
      <c r="N7" s="60">
        <v>101</v>
      </c>
    </row>
    <row r="8" spans="1:14" s="6" customFormat="1" ht="16.5" customHeight="1" thickBot="1">
      <c r="A8" s="85"/>
      <c r="B8" s="109"/>
      <c r="C8" s="78"/>
      <c r="D8" s="78"/>
      <c r="E8" s="49" t="s">
        <v>89</v>
      </c>
      <c r="G8" s="11" t="s">
        <v>12</v>
      </c>
      <c r="H8" s="61">
        <v>3256</v>
      </c>
      <c r="I8" s="61">
        <v>3534</v>
      </c>
      <c r="J8" s="61">
        <v>753</v>
      </c>
      <c r="K8" s="61">
        <f>SUM(I8:J8)</f>
        <v>4287</v>
      </c>
      <c r="L8" s="61">
        <v>228</v>
      </c>
      <c r="M8" s="62">
        <f>SUM(H8:L8)-K8</f>
        <v>7771</v>
      </c>
      <c r="N8" s="63">
        <v>99.3</v>
      </c>
    </row>
    <row r="9" spans="1:14" s="6" customFormat="1" ht="16.5" customHeight="1" thickBot="1">
      <c r="A9" s="86"/>
      <c r="B9" s="110"/>
      <c r="C9" s="73"/>
      <c r="D9" s="73"/>
      <c r="E9" s="50" t="s">
        <v>90</v>
      </c>
      <c r="G9" s="37" t="s">
        <v>112</v>
      </c>
      <c r="H9" s="64">
        <f aca="true" t="shared" si="0" ref="H9:M9">SUM(H6:H8)</f>
        <v>25398</v>
      </c>
      <c r="I9" s="64">
        <f t="shared" si="0"/>
        <v>29297</v>
      </c>
      <c r="J9" s="64">
        <f t="shared" si="0"/>
        <v>5853</v>
      </c>
      <c r="K9" s="64">
        <f t="shared" si="0"/>
        <v>35150</v>
      </c>
      <c r="L9" s="64">
        <f t="shared" si="0"/>
        <v>11273</v>
      </c>
      <c r="M9" s="64">
        <f t="shared" si="0"/>
        <v>71821</v>
      </c>
      <c r="N9" s="65"/>
    </row>
    <row r="10" spans="1:14" s="6" customFormat="1" ht="16.5" customHeight="1">
      <c r="A10" s="85" t="s">
        <v>6</v>
      </c>
      <c r="B10" s="72" t="s">
        <v>125</v>
      </c>
      <c r="C10" s="77">
        <v>113</v>
      </c>
      <c r="D10" s="77">
        <v>98</v>
      </c>
      <c r="E10" s="49" t="s">
        <v>38</v>
      </c>
      <c r="G10" s="18" t="s">
        <v>7</v>
      </c>
      <c r="H10" s="55">
        <v>1972</v>
      </c>
      <c r="I10" s="55">
        <v>430</v>
      </c>
      <c r="J10" s="55">
        <v>503</v>
      </c>
      <c r="K10" s="55">
        <f>SUM(I10:J10)</f>
        <v>933</v>
      </c>
      <c r="L10" s="55">
        <v>439</v>
      </c>
      <c r="M10" s="56">
        <f>SUM(H10:L10)-K10</f>
        <v>3344</v>
      </c>
      <c r="N10" s="66">
        <v>100.6</v>
      </c>
    </row>
    <row r="11" spans="1:14" s="6" customFormat="1" ht="16.5" customHeight="1">
      <c r="A11" s="89"/>
      <c r="B11" s="109"/>
      <c r="C11" s="78"/>
      <c r="D11" s="78"/>
      <c r="E11" s="49" t="s">
        <v>77</v>
      </c>
      <c r="G11" s="11" t="s">
        <v>52</v>
      </c>
      <c r="H11" s="55">
        <v>1163</v>
      </c>
      <c r="I11" s="55">
        <v>285</v>
      </c>
      <c r="J11" s="55">
        <v>266</v>
      </c>
      <c r="K11" s="55">
        <f aca="true" t="shared" si="1" ref="K11:K25">SUM(I11:J11)</f>
        <v>551</v>
      </c>
      <c r="L11" s="55">
        <v>786</v>
      </c>
      <c r="M11" s="56">
        <f aca="true" t="shared" si="2" ref="M11:M25">SUM(H11:L11)-K11</f>
        <v>2500</v>
      </c>
      <c r="N11" s="67">
        <v>97</v>
      </c>
    </row>
    <row r="12" spans="1:14" s="6" customFormat="1" ht="16.5" customHeight="1">
      <c r="A12" s="90"/>
      <c r="B12" s="110"/>
      <c r="C12" s="73"/>
      <c r="D12" s="73"/>
      <c r="E12" s="50" t="s">
        <v>53</v>
      </c>
      <c r="G12" s="11" t="s">
        <v>8</v>
      </c>
      <c r="H12" s="55">
        <v>862</v>
      </c>
      <c r="I12" s="55">
        <v>152</v>
      </c>
      <c r="J12" s="55">
        <v>243</v>
      </c>
      <c r="K12" s="55">
        <f t="shared" si="1"/>
        <v>395</v>
      </c>
      <c r="L12" s="55">
        <v>82</v>
      </c>
      <c r="M12" s="56">
        <f t="shared" si="2"/>
        <v>1339</v>
      </c>
      <c r="N12" s="67">
        <v>99.7</v>
      </c>
    </row>
    <row r="13" spans="1:14" s="6" customFormat="1" ht="16.5" customHeight="1">
      <c r="A13" s="71" t="s">
        <v>12</v>
      </c>
      <c r="B13" s="72" t="s">
        <v>126</v>
      </c>
      <c r="C13" s="91">
        <v>153</v>
      </c>
      <c r="D13" s="91">
        <v>392</v>
      </c>
      <c r="E13" s="42" t="s">
        <v>54</v>
      </c>
      <c r="G13" s="11" t="s">
        <v>9</v>
      </c>
      <c r="H13" s="55">
        <v>1863</v>
      </c>
      <c r="I13" s="55">
        <v>333</v>
      </c>
      <c r="J13" s="55">
        <v>469</v>
      </c>
      <c r="K13" s="55">
        <f t="shared" si="1"/>
        <v>802</v>
      </c>
      <c r="L13" s="55">
        <v>1115</v>
      </c>
      <c r="M13" s="56">
        <f t="shared" si="2"/>
        <v>3780</v>
      </c>
      <c r="N13" s="67">
        <v>101.4</v>
      </c>
    </row>
    <row r="14" spans="1:14" s="6" customFormat="1" ht="16.5" customHeight="1">
      <c r="A14" s="71"/>
      <c r="B14" s="78"/>
      <c r="C14" s="76"/>
      <c r="D14" s="76"/>
      <c r="E14" s="49" t="s">
        <v>129</v>
      </c>
      <c r="G14" s="11" t="s">
        <v>10</v>
      </c>
      <c r="H14" s="55">
        <v>935</v>
      </c>
      <c r="I14" s="55">
        <v>148</v>
      </c>
      <c r="J14" s="55">
        <v>363</v>
      </c>
      <c r="K14" s="55">
        <f t="shared" si="1"/>
        <v>511</v>
      </c>
      <c r="L14" s="55">
        <v>793</v>
      </c>
      <c r="M14" s="56">
        <f t="shared" si="2"/>
        <v>2239</v>
      </c>
      <c r="N14" s="67">
        <v>99.9</v>
      </c>
    </row>
    <row r="15" spans="1:14" s="6" customFormat="1" ht="16.5" customHeight="1">
      <c r="A15" s="71"/>
      <c r="B15" s="78"/>
      <c r="C15" s="76"/>
      <c r="D15" s="76"/>
      <c r="E15" s="49" t="s">
        <v>65</v>
      </c>
      <c r="G15" s="11" t="s">
        <v>113</v>
      </c>
      <c r="H15" s="55">
        <v>1079</v>
      </c>
      <c r="I15" s="55">
        <v>214</v>
      </c>
      <c r="J15" s="55">
        <v>256</v>
      </c>
      <c r="K15" s="55">
        <f t="shared" si="1"/>
        <v>470</v>
      </c>
      <c r="L15" s="55">
        <v>713</v>
      </c>
      <c r="M15" s="56">
        <f t="shared" si="2"/>
        <v>2262</v>
      </c>
      <c r="N15" s="67">
        <v>99.5</v>
      </c>
    </row>
    <row r="16" spans="1:14" s="6" customFormat="1" ht="16.5" customHeight="1">
      <c r="A16" s="71"/>
      <c r="B16" s="78"/>
      <c r="C16" s="76"/>
      <c r="D16" s="76"/>
      <c r="E16" s="49" t="s">
        <v>55</v>
      </c>
      <c r="G16" s="11" t="s">
        <v>11</v>
      </c>
      <c r="H16" s="55">
        <v>277</v>
      </c>
      <c r="I16" s="55">
        <v>41</v>
      </c>
      <c r="J16" s="55">
        <v>87</v>
      </c>
      <c r="K16" s="55">
        <f t="shared" si="1"/>
        <v>128</v>
      </c>
      <c r="L16" s="55">
        <v>28</v>
      </c>
      <c r="M16" s="56">
        <f t="shared" si="2"/>
        <v>433</v>
      </c>
      <c r="N16" s="67">
        <v>99.6</v>
      </c>
    </row>
    <row r="17" spans="1:14" s="6" customFormat="1" ht="16.5" customHeight="1">
      <c r="A17" s="71"/>
      <c r="B17" s="78"/>
      <c r="C17" s="76"/>
      <c r="D17" s="76"/>
      <c r="E17" s="49" t="s">
        <v>63</v>
      </c>
      <c r="G17" s="11" t="s">
        <v>46</v>
      </c>
      <c r="H17" s="55">
        <v>257</v>
      </c>
      <c r="I17" s="55">
        <v>27</v>
      </c>
      <c r="J17" s="55">
        <v>0</v>
      </c>
      <c r="K17" s="55">
        <f t="shared" si="1"/>
        <v>27</v>
      </c>
      <c r="L17" s="55">
        <v>190</v>
      </c>
      <c r="M17" s="56">
        <f t="shared" si="2"/>
        <v>474</v>
      </c>
      <c r="N17" s="67">
        <v>96.7</v>
      </c>
    </row>
    <row r="18" spans="1:14" s="6" customFormat="1" ht="16.5" customHeight="1">
      <c r="A18" s="71"/>
      <c r="B18" s="73"/>
      <c r="C18" s="76"/>
      <c r="D18" s="76"/>
      <c r="E18" s="50" t="s">
        <v>64</v>
      </c>
      <c r="G18" s="11" t="s">
        <v>13</v>
      </c>
      <c r="H18" s="55">
        <v>655</v>
      </c>
      <c r="I18" s="55">
        <v>137</v>
      </c>
      <c r="J18" s="55">
        <v>198</v>
      </c>
      <c r="K18" s="55">
        <f t="shared" si="1"/>
        <v>335</v>
      </c>
      <c r="L18" s="55">
        <v>101</v>
      </c>
      <c r="M18" s="56">
        <f t="shared" si="2"/>
        <v>1091</v>
      </c>
      <c r="N18" s="67">
        <v>101.3</v>
      </c>
    </row>
    <row r="19" spans="1:14" s="6" customFormat="1" ht="16.5" customHeight="1">
      <c r="A19" s="96" t="s">
        <v>7</v>
      </c>
      <c r="B19" s="77" t="s">
        <v>84</v>
      </c>
      <c r="C19" s="94">
        <v>82</v>
      </c>
      <c r="D19" s="92">
        <v>388</v>
      </c>
      <c r="E19" s="42" t="s">
        <v>39</v>
      </c>
      <c r="G19" s="11" t="s">
        <v>14</v>
      </c>
      <c r="H19" s="55">
        <v>1011</v>
      </c>
      <c r="I19" s="55">
        <v>180</v>
      </c>
      <c r="J19" s="55">
        <v>261</v>
      </c>
      <c r="K19" s="55">
        <f t="shared" si="1"/>
        <v>441</v>
      </c>
      <c r="L19" s="55">
        <v>606</v>
      </c>
      <c r="M19" s="56">
        <f t="shared" si="2"/>
        <v>2058</v>
      </c>
      <c r="N19" s="67">
        <v>100.5</v>
      </c>
    </row>
    <row r="20" spans="1:14" s="6" customFormat="1" ht="16.5" customHeight="1">
      <c r="A20" s="97"/>
      <c r="B20" s="73"/>
      <c r="C20" s="95"/>
      <c r="D20" s="93"/>
      <c r="E20" s="50" t="s">
        <v>43</v>
      </c>
      <c r="G20" s="11" t="s">
        <v>15</v>
      </c>
      <c r="H20" s="55">
        <v>894</v>
      </c>
      <c r="I20" s="55">
        <v>140</v>
      </c>
      <c r="J20" s="55">
        <v>238</v>
      </c>
      <c r="K20" s="55">
        <f t="shared" si="1"/>
        <v>378</v>
      </c>
      <c r="L20" s="55">
        <v>648</v>
      </c>
      <c r="M20" s="56">
        <f t="shared" si="2"/>
        <v>1920</v>
      </c>
      <c r="N20" s="67">
        <v>95.5</v>
      </c>
    </row>
    <row r="21" spans="1:14" s="6" customFormat="1" ht="16.5" customHeight="1">
      <c r="A21" s="71" t="s">
        <v>52</v>
      </c>
      <c r="B21" s="77" t="s">
        <v>119</v>
      </c>
      <c r="C21" s="72">
        <v>55</v>
      </c>
      <c r="D21" s="72">
        <v>135</v>
      </c>
      <c r="E21" s="51" t="s">
        <v>96</v>
      </c>
      <c r="G21" s="11" t="s">
        <v>16</v>
      </c>
      <c r="H21" s="55">
        <v>406</v>
      </c>
      <c r="I21" s="55">
        <v>71</v>
      </c>
      <c r="J21" s="55">
        <v>128</v>
      </c>
      <c r="K21" s="55">
        <f t="shared" si="1"/>
        <v>199</v>
      </c>
      <c r="L21" s="55">
        <v>51</v>
      </c>
      <c r="M21" s="56">
        <f t="shared" si="2"/>
        <v>656</v>
      </c>
      <c r="N21" s="67">
        <v>100.8</v>
      </c>
    </row>
    <row r="22" spans="1:14" s="6" customFormat="1" ht="16.5" customHeight="1">
      <c r="A22" s="71"/>
      <c r="B22" s="73"/>
      <c r="C22" s="73"/>
      <c r="D22" s="73"/>
      <c r="E22" s="50" t="s">
        <v>97</v>
      </c>
      <c r="G22" s="11" t="s">
        <v>17</v>
      </c>
      <c r="H22" s="55">
        <v>576</v>
      </c>
      <c r="I22" s="55">
        <v>58</v>
      </c>
      <c r="J22" s="55">
        <v>179</v>
      </c>
      <c r="K22" s="55">
        <f t="shared" si="1"/>
        <v>237</v>
      </c>
      <c r="L22" s="55">
        <v>49</v>
      </c>
      <c r="M22" s="56">
        <f t="shared" si="2"/>
        <v>862</v>
      </c>
      <c r="N22" s="67">
        <v>101.5</v>
      </c>
    </row>
    <row r="23" spans="1:14" s="6" customFormat="1" ht="16.5" customHeight="1">
      <c r="A23" s="11" t="s">
        <v>8</v>
      </c>
      <c r="B23" s="43" t="s">
        <v>40</v>
      </c>
      <c r="C23" s="43">
        <v>63</v>
      </c>
      <c r="D23" s="43">
        <v>125</v>
      </c>
      <c r="E23" s="41" t="s">
        <v>76</v>
      </c>
      <c r="G23" s="11" t="s">
        <v>18</v>
      </c>
      <c r="H23" s="55">
        <v>491</v>
      </c>
      <c r="I23" s="55">
        <v>86</v>
      </c>
      <c r="J23" s="55">
        <v>155</v>
      </c>
      <c r="K23" s="55">
        <f t="shared" si="1"/>
        <v>241</v>
      </c>
      <c r="L23" s="55">
        <v>77</v>
      </c>
      <c r="M23" s="56">
        <f t="shared" si="2"/>
        <v>809</v>
      </c>
      <c r="N23" s="67">
        <v>102.4</v>
      </c>
    </row>
    <row r="24" spans="1:14" s="6" customFormat="1" ht="16.5" customHeight="1">
      <c r="A24" s="71" t="s">
        <v>9</v>
      </c>
      <c r="B24" s="72" t="s">
        <v>127</v>
      </c>
      <c r="C24" s="72">
        <v>70</v>
      </c>
      <c r="D24" s="107" t="s">
        <v>60</v>
      </c>
      <c r="E24" s="1" t="s">
        <v>48</v>
      </c>
      <c r="G24" s="11" t="s">
        <v>19</v>
      </c>
      <c r="H24" s="55">
        <v>215</v>
      </c>
      <c r="I24" s="55">
        <v>60</v>
      </c>
      <c r="J24" s="55">
        <v>0</v>
      </c>
      <c r="K24" s="55">
        <f t="shared" si="1"/>
        <v>60</v>
      </c>
      <c r="L24" s="55">
        <v>29</v>
      </c>
      <c r="M24" s="56">
        <f t="shared" si="2"/>
        <v>304</v>
      </c>
      <c r="N24" s="67">
        <v>102.5</v>
      </c>
    </row>
    <row r="25" spans="1:14" s="6" customFormat="1" ht="16.5" customHeight="1" thickBot="1">
      <c r="A25" s="71"/>
      <c r="B25" s="73"/>
      <c r="C25" s="73"/>
      <c r="D25" s="76"/>
      <c r="E25" s="2" t="s">
        <v>56</v>
      </c>
      <c r="G25" s="12" t="s">
        <v>20</v>
      </c>
      <c r="H25" s="58">
        <v>428</v>
      </c>
      <c r="I25" s="58">
        <v>46</v>
      </c>
      <c r="J25" s="58">
        <v>126</v>
      </c>
      <c r="K25" s="58">
        <f t="shared" si="1"/>
        <v>172</v>
      </c>
      <c r="L25" s="58">
        <v>40</v>
      </c>
      <c r="M25" s="59">
        <f t="shared" si="2"/>
        <v>640</v>
      </c>
      <c r="N25" s="68">
        <v>100.9</v>
      </c>
    </row>
    <row r="26" spans="1:14" s="6" customFormat="1" ht="16.5" customHeight="1" thickBot="1">
      <c r="A26" s="12" t="s">
        <v>10</v>
      </c>
      <c r="B26" s="44" t="s">
        <v>50</v>
      </c>
      <c r="C26" s="44">
        <v>56</v>
      </c>
      <c r="D26" s="44">
        <v>143</v>
      </c>
      <c r="E26" s="4" t="s">
        <v>94</v>
      </c>
      <c r="G26" s="38" t="s">
        <v>114</v>
      </c>
      <c r="H26" s="64">
        <f aca="true" t="shared" si="3" ref="H26:M26">SUM(H10:H25)</f>
        <v>13084</v>
      </c>
      <c r="I26" s="64">
        <f t="shared" si="3"/>
        <v>2408</v>
      </c>
      <c r="J26" s="64">
        <f t="shared" si="3"/>
        <v>3472</v>
      </c>
      <c r="K26" s="64">
        <f t="shared" si="3"/>
        <v>5880</v>
      </c>
      <c r="L26" s="64">
        <f t="shared" si="3"/>
        <v>5747</v>
      </c>
      <c r="M26" s="64">
        <f t="shared" si="3"/>
        <v>24711</v>
      </c>
      <c r="N26" s="65"/>
    </row>
    <row r="27" spans="1:14" s="6" customFormat="1" ht="16.5" customHeight="1" thickBot="1">
      <c r="A27" s="11" t="s">
        <v>49</v>
      </c>
      <c r="B27" s="44" t="s">
        <v>57</v>
      </c>
      <c r="C27" s="44">
        <v>56</v>
      </c>
      <c r="D27" s="44">
        <v>118</v>
      </c>
      <c r="E27" s="1" t="s">
        <v>83</v>
      </c>
      <c r="G27" s="37" t="s">
        <v>115</v>
      </c>
      <c r="H27" s="64">
        <f aca="true" t="shared" si="4" ref="H27:M27">H9+H26</f>
        <v>38482</v>
      </c>
      <c r="I27" s="64">
        <f t="shared" si="4"/>
        <v>31705</v>
      </c>
      <c r="J27" s="64">
        <f t="shared" si="4"/>
        <v>9325</v>
      </c>
      <c r="K27" s="64">
        <f t="shared" si="4"/>
        <v>41030</v>
      </c>
      <c r="L27" s="64">
        <f t="shared" si="4"/>
        <v>17020</v>
      </c>
      <c r="M27" s="64">
        <f t="shared" si="4"/>
        <v>96532</v>
      </c>
      <c r="N27" s="65"/>
    </row>
    <row r="28" spans="1:14" s="6" customFormat="1" ht="16.5" customHeight="1">
      <c r="A28" s="11" t="s">
        <v>11</v>
      </c>
      <c r="B28" s="47" t="s">
        <v>66</v>
      </c>
      <c r="C28" s="47">
        <v>28</v>
      </c>
      <c r="D28" s="47">
        <v>39</v>
      </c>
      <c r="E28" s="4"/>
      <c r="G28" s="18" t="s">
        <v>21</v>
      </c>
      <c r="H28" s="55">
        <v>187</v>
      </c>
      <c r="I28" s="55">
        <v>39</v>
      </c>
      <c r="J28" s="55">
        <v>54</v>
      </c>
      <c r="K28" s="55">
        <f aca="true" t="shared" si="5" ref="K28:K41">SUM(I28:J28)</f>
        <v>93</v>
      </c>
      <c r="L28" s="55">
        <v>19</v>
      </c>
      <c r="M28" s="56">
        <f aca="true" t="shared" si="6" ref="M28:M41">SUM(H28:L28)-K28</f>
        <v>299</v>
      </c>
      <c r="N28" s="66">
        <v>101.6</v>
      </c>
    </row>
    <row r="29" spans="1:14" s="6" customFormat="1" ht="16.5" customHeight="1">
      <c r="A29" s="11" t="s">
        <v>46</v>
      </c>
      <c r="B29" s="47" t="s">
        <v>81</v>
      </c>
      <c r="C29" s="47">
        <v>26</v>
      </c>
      <c r="D29" s="47" t="s">
        <v>71</v>
      </c>
      <c r="E29" s="4" t="s">
        <v>41</v>
      </c>
      <c r="G29" s="11" t="s">
        <v>22</v>
      </c>
      <c r="H29" s="55">
        <v>217</v>
      </c>
      <c r="I29" s="55">
        <v>42</v>
      </c>
      <c r="J29" s="55">
        <v>61</v>
      </c>
      <c r="K29" s="55">
        <f t="shared" si="5"/>
        <v>103</v>
      </c>
      <c r="L29" s="55">
        <v>34</v>
      </c>
      <c r="M29" s="56">
        <f t="shared" si="6"/>
        <v>354</v>
      </c>
      <c r="N29" s="67">
        <v>100.3</v>
      </c>
    </row>
    <row r="30" spans="1:14" s="6" customFormat="1" ht="16.5" customHeight="1">
      <c r="A30" s="11" t="s">
        <v>13</v>
      </c>
      <c r="B30" s="47" t="s">
        <v>57</v>
      </c>
      <c r="C30" s="47">
        <v>70</v>
      </c>
      <c r="D30" s="47">
        <v>160</v>
      </c>
      <c r="E30" s="4" t="s">
        <v>85</v>
      </c>
      <c r="G30" s="11" t="s">
        <v>23</v>
      </c>
      <c r="H30" s="55">
        <v>159</v>
      </c>
      <c r="I30" s="55">
        <v>38</v>
      </c>
      <c r="J30" s="55">
        <v>43</v>
      </c>
      <c r="K30" s="55">
        <f t="shared" si="5"/>
        <v>81</v>
      </c>
      <c r="L30" s="55">
        <v>19</v>
      </c>
      <c r="M30" s="56">
        <f t="shared" si="6"/>
        <v>259</v>
      </c>
      <c r="N30" s="67">
        <v>99.3</v>
      </c>
    </row>
    <row r="31" spans="1:14" s="6" customFormat="1" ht="16.5" customHeight="1">
      <c r="A31" s="71" t="s">
        <v>14</v>
      </c>
      <c r="B31" s="76" t="s">
        <v>91</v>
      </c>
      <c r="C31" s="77">
        <v>71</v>
      </c>
      <c r="D31" s="77">
        <v>140</v>
      </c>
      <c r="E31" s="1" t="s">
        <v>51</v>
      </c>
      <c r="G31" s="11" t="s">
        <v>24</v>
      </c>
      <c r="H31" s="55">
        <v>132</v>
      </c>
      <c r="I31" s="55">
        <v>26</v>
      </c>
      <c r="J31" s="55">
        <v>45</v>
      </c>
      <c r="K31" s="55">
        <f t="shared" si="5"/>
        <v>71</v>
      </c>
      <c r="L31" s="55">
        <v>19</v>
      </c>
      <c r="M31" s="56">
        <f t="shared" si="6"/>
        <v>222</v>
      </c>
      <c r="N31" s="67">
        <v>97.5</v>
      </c>
    </row>
    <row r="32" spans="1:14" s="6" customFormat="1" ht="16.5" customHeight="1">
      <c r="A32" s="71"/>
      <c r="B32" s="76"/>
      <c r="C32" s="78"/>
      <c r="D32" s="78"/>
      <c r="E32" s="2" t="s">
        <v>59</v>
      </c>
      <c r="G32" s="11" t="s">
        <v>25</v>
      </c>
      <c r="H32" s="55">
        <v>65</v>
      </c>
      <c r="I32" s="55">
        <v>24</v>
      </c>
      <c r="J32" s="55">
        <v>0</v>
      </c>
      <c r="K32" s="55">
        <f t="shared" si="5"/>
        <v>24</v>
      </c>
      <c r="L32" s="55">
        <v>12</v>
      </c>
      <c r="M32" s="56">
        <f t="shared" si="6"/>
        <v>101</v>
      </c>
      <c r="N32" s="67">
        <v>96.3</v>
      </c>
    </row>
    <row r="33" spans="1:14" s="6" customFormat="1" ht="16.5" customHeight="1">
      <c r="A33" s="71"/>
      <c r="B33" s="76"/>
      <c r="C33" s="73"/>
      <c r="D33" s="73"/>
      <c r="E33" s="3" t="s">
        <v>82</v>
      </c>
      <c r="G33" s="11" t="s">
        <v>26</v>
      </c>
      <c r="H33" s="55">
        <v>93</v>
      </c>
      <c r="I33" s="55">
        <v>33</v>
      </c>
      <c r="J33" s="55">
        <v>0</v>
      </c>
      <c r="K33" s="55">
        <f t="shared" si="5"/>
        <v>33</v>
      </c>
      <c r="L33" s="55">
        <v>16</v>
      </c>
      <c r="M33" s="56">
        <f t="shared" si="6"/>
        <v>142</v>
      </c>
      <c r="N33" s="67">
        <v>96.8</v>
      </c>
    </row>
    <row r="34" spans="1:14" s="6" customFormat="1" ht="16.5" customHeight="1">
      <c r="A34" s="11" t="s">
        <v>15</v>
      </c>
      <c r="B34" s="47" t="s">
        <v>74</v>
      </c>
      <c r="C34" s="47">
        <v>55</v>
      </c>
      <c r="D34" s="47">
        <v>133</v>
      </c>
      <c r="E34" s="4" t="s">
        <v>86</v>
      </c>
      <c r="G34" s="11" t="s">
        <v>27</v>
      </c>
      <c r="H34" s="55">
        <v>79</v>
      </c>
      <c r="I34" s="55">
        <v>25</v>
      </c>
      <c r="J34" s="55">
        <v>0</v>
      </c>
      <c r="K34" s="55">
        <f t="shared" si="5"/>
        <v>25</v>
      </c>
      <c r="L34" s="55">
        <v>11</v>
      </c>
      <c r="M34" s="56">
        <f t="shared" si="6"/>
        <v>115</v>
      </c>
      <c r="N34" s="67">
        <v>98</v>
      </c>
    </row>
    <row r="35" spans="1:14" s="6" customFormat="1" ht="16.5" customHeight="1">
      <c r="A35" s="11" t="s">
        <v>16</v>
      </c>
      <c r="B35" s="47" t="s">
        <v>62</v>
      </c>
      <c r="C35" s="47">
        <v>42</v>
      </c>
      <c r="D35" s="47">
        <v>86</v>
      </c>
      <c r="E35" s="4" t="s">
        <v>93</v>
      </c>
      <c r="G35" s="11" t="s">
        <v>28</v>
      </c>
      <c r="H35" s="55">
        <v>116</v>
      </c>
      <c r="I35" s="55">
        <v>20</v>
      </c>
      <c r="J35" s="55">
        <v>0</v>
      </c>
      <c r="K35" s="55">
        <f t="shared" si="5"/>
        <v>20</v>
      </c>
      <c r="L35" s="55">
        <v>10</v>
      </c>
      <c r="M35" s="56">
        <f t="shared" si="6"/>
        <v>146</v>
      </c>
      <c r="N35" s="67">
        <v>102</v>
      </c>
    </row>
    <row r="36" spans="1:14" s="6" customFormat="1" ht="16.5" customHeight="1">
      <c r="A36" s="11" t="s">
        <v>17</v>
      </c>
      <c r="B36" s="47" t="s">
        <v>87</v>
      </c>
      <c r="C36" s="47">
        <v>41</v>
      </c>
      <c r="D36" s="52">
        <v>76</v>
      </c>
      <c r="E36" s="41" t="s">
        <v>122</v>
      </c>
      <c r="G36" s="11" t="s">
        <v>29</v>
      </c>
      <c r="H36" s="55">
        <v>86</v>
      </c>
      <c r="I36" s="55">
        <v>28</v>
      </c>
      <c r="J36" s="55">
        <v>0</v>
      </c>
      <c r="K36" s="55">
        <f t="shared" si="5"/>
        <v>28</v>
      </c>
      <c r="L36" s="55">
        <v>12</v>
      </c>
      <c r="M36" s="56">
        <f t="shared" si="6"/>
        <v>126</v>
      </c>
      <c r="N36" s="67">
        <v>99.4</v>
      </c>
    </row>
    <row r="37" spans="1:14" s="6" customFormat="1" ht="16.5" customHeight="1">
      <c r="A37" s="12" t="s">
        <v>18</v>
      </c>
      <c r="B37" s="45" t="s">
        <v>121</v>
      </c>
      <c r="C37" s="70">
        <v>39</v>
      </c>
      <c r="D37" s="44">
        <v>80</v>
      </c>
      <c r="E37" s="42" t="s">
        <v>0</v>
      </c>
      <c r="G37" s="11" t="s">
        <v>30</v>
      </c>
      <c r="H37" s="55">
        <v>203</v>
      </c>
      <c r="I37" s="55">
        <v>36</v>
      </c>
      <c r="J37" s="55">
        <v>98</v>
      </c>
      <c r="K37" s="55">
        <f t="shared" si="5"/>
        <v>134</v>
      </c>
      <c r="L37" s="55">
        <v>36</v>
      </c>
      <c r="M37" s="56">
        <f t="shared" si="6"/>
        <v>373</v>
      </c>
      <c r="N37" s="67">
        <v>100.2</v>
      </c>
    </row>
    <row r="38" spans="1:14" s="6" customFormat="1" ht="16.5" customHeight="1">
      <c r="A38" s="11" t="s">
        <v>19</v>
      </c>
      <c r="B38" s="47" t="s">
        <v>81</v>
      </c>
      <c r="C38" s="47">
        <v>23</v>
      </c>
      <c r="D38" s="52">
        <v>50</v>
      </c>
      <c r="E38" s="41" t="s">
        <v>120</v>
      </c>
      <c r="G38" s="11" t="s">
        <v>31</v>
      </c>
      <c r="H38" s="55">
        <v>63</v>
      </c>
      <c r="I38" s="55">
        <v>18</v>
      </c>
      <c r="J38" s="55">
        <v>0</v>
      </c>
      <c r="K38" s="55">
        <f t="shared" si="5"/>
        <v>18</v>
      </c>
      <c r="L38" s="55">
        <v>16</v>
      </c>
      <c r="M38" s="56">
        <f t="shared" si="6"/>
        <v>97</v>
      </c>
      <c r="N38" s="67">
        <v>91.9</v>
      </c>
    </row>
    <row r="39" spans="1:14" s="6" customFormat="1" ht="16.5" customHeight="1">
      <c r="A39" s="11" t="s">
        <v>20</v>
      </c>
      <c r="B39" s="47" t="s">
        <v>121</v>
      </c>
      <c r="C39" s="47">
        <v>36</v>
      </c>
      <c r="D39" s="47">
        <v>52</v>
      </c>
      <c r="E39" s="41" t="s">
        <v>1</v>
      </c>
      <c r="G39" s="11" t="s">
        <v>32</v>
      </c>
      <c r="H39" s="55">
        <v>175</v>
      </c>
      <c r="I39" s="55">
        <v>26</v>
      </c>
      <c r="J39" s="55">
        <v>76</v>
      </c>
      <c r="K39" s="55">
        <f t="shared" si="5"/>
        <v>102</v>
      </c>
      <c r="L39" s="55">
        <v>33</v>
      </c>
      <c r="M39" s="56">
        <f t="shared" si="6"/>
        <v>310</v>
      </c>
      <c r="N39" s="67">
        <v>99.3</v>
      </c>
    </row>
    <row r="40" spans="1:14" s="6" customFormat="1" ht="16.5" customHeight="1">
      <c r="A40" s="11" t="s">
        <v>21</v>
      </c>
      <c r="B40" s="47" t="s">
        <v>66</v>
      </c>
      <c r="C40" s="47">
        <v>16</v>
      </c>
      <c r="D40" s="47">
        <v>40</v>
      </c>
      <c r="E40" s="41"/>
      <c r="G40" s="11" t="s">
        <v>33</v>
      </c>
      <c r="H40" s="55">
        <v>231</v>
      </c>
      <c r="I40" s="55">
        <v>37</v>
      </c>
      <c r="J40" s="55">
        <v>67</v>
      </c>
      <c r="K40" s="55">
        <f t="shared" si="5"/>
        <v>104</v>
      </c>
      <c r="L40" s="55">
        <v>30</v>
      </c>
      <c r="M40" s="56">
        <f t="shared" si="6"/>
        <v>365</v>
      </c>
      <c r="N40" s="67">
        <v>101.1</v>
      </c>
    </row>
    <row r="41" spans="1:14" s="6" customFormat="1" ht="16.5" customHeight="1" thickBot="1">
      <c r="A41" s="11" t="s">
        <v>22</v>
      </c>
      <c r="B41" s="47" t="s">
        <v>62</v>
      </c>
      <c r="C41" s="47">
        <v>27</v>
      </c>
      <c r="D41" s="47">
        <v>50</v>
      </c>
      <c r="E41" s="41"/>
      <c r="G41" s="12" t="s">
        <v>34</v>
      </c>
      <c r="H41" s="58">
        <v>52</v>
      </c>
      <c r="I41" s="58">
        <v>11</v>
      </c>
      <c r="J41" s="58">
        <v>0</v>
      </c>
      <c r="K41" s="58">
        <f t="shared" si="5"/>
        <v>11</v>
      </c>
      <c r="L41" s="58">
        <v>7</v>
      </c>
      <c r="M41" s="59">
        <f t="shared" si="6"/>
        <v>70</v>
      </c>
      <c r="N41" s="68">
        <v>93.6</v>
      </c>
    </row>
    <row r="42" spans="1:14" s="6" customFormat="1" ht="16.5" customHeight="1" thickBot="1">
      <c r="A42" s="11" t="s">
        <v>23</v>
      </c>
      <c r="B42" s="47" t="s">
        <v>67</v>
      </c>
      <c r="C42" s="47">
        <v>16</v>
      </c>
      <c r="D42" s="47">
        <v>33</v>
      </c>
      <c r="E42" s="41" t="s">
        <v>2</v>
      </c>
      <c r="G42" s="37" t="s">
        <v>116</v>
      </c>
      <c r="H42" s="64">
        <f aca="true" t="shared" si="7" ref="H42:M42">SUM(H28:H41)</f>
        <v>1858</v>
      </c>
      <c r="I42" s="64">
        <f t="shared" si="7"/>
        <v>403</v>
      </c>
      <c r="J42" s="64">
        <f t="shared" si="7"/>
        <v>444</v>
      </c>
      <c r="K42" s="64">
        <f t="shared" si="7"/>
        <v>847</v>
      </c>
      <c r="L42" s="64">
        <f t="shared" si="7"/>
        <v>274</v>
      </c>
      <c r="M42" s="64">
        <f t="shared" si="7"/>
        <v>2979</v>
      </c>
      <c r="N42" s="39"/>
    </row>
    <row r="43" spans="1:14" s="6" customFormat="1" ht="16.5" customHeight="1" thickBot="1">
      <c r="A43" s="11" t="s">
        <v>24</v>
      </c>
      <c r="B43" s="47" t="s">
        <v>75</v>
      </c>
      <c r="C43" s="47">
        <v>15</v>
      </c>
      <c r="D43" s="47">
        <v>30</v>
      </c>
      <c r="E43" s="4"/>
      <c r="G43" s="38" t="s">
        <v>117</v>
      </c>
      <c r="H43" s="64">
        <f aca="true" t="shared" si="8" ref="H43:M43">H26+H42</f>
        <v>14942</v>
      </c>
      <c r="I43" s="64">
        <f t="shared" si="8"/>
        <v>2811</v>
      </c>
      <c r="J43" s="64">
        <f t="shared" si="8"/>
        <v>3916</v>
      </c>
      <c r="K43" s="64">
        <f t="shared" si="8"/>
        <v>6727</v>
      </c>
      <c r="L43" s="64">
        <f t="shared" si="8"/>
        <v>6021</v>
      </c>
      <c r="M43" s="64">
        <f t="shared" si="8"/>
        <v>27690</v>
      </c>
      <c r="N43" s="39"/>
    </row>
    <row r="44" spans="1:14" s="6" customFormat="1" ht="16.5" customHeight="1" thickBot="1">
      <c r="A44" s="11" t="s">
        <v>25</v>
      </c>
      <c r="B44" s="47" t="s">
        <v>92</v>
      </c>
      <c r="C44" s="47">
        <v>10</v>
      </c>
      <c r="D44" s="47">
        <v>19</v>
      </c>
      <c r="E44" s="4" t="s">
        <v>58</v>
      </c>
      <c r="G44" s="40" t="s">
        <v>118</v>
      </c>
      <c r="H44" s="69">
        <f aca="true" t="shared" si="9" ref="H44:M44">H27+H42</f>
        <v>40340</v>
      </c>
      <c r="I44" s="69">
        <f t="shared" si="9"/>
        <v>32108</v>
      </c>
      <c r="J44" s="69">
        <f t="shared" si="9"/>
        <v>9769</v>
      </c>
      <c r="K44" s="69">
        <f t="shared" si="9"/>
        <v>41877</v>
      </c>
      <c r="L44" s="69">
        <f t="shared" si="9"/>
        <v>17294</v>
      </c>
      <c r="M44" s="69">
        <f t="shared" si="9"/>
        <v>99511</v>
      </c>
      <c r="N44" s="39"/>
    </row>
    <row r="45" spans="1:5" s="6" customFormat="1" ht="16.5" customHeight="1">
      <c r="A45" s="11" t="s">
        <v>26</v>
      </c>
      <c r="B45" s="47" t="s">
        <v>72</v>
      </c>
      <c r="C45" s="47">
        <v>12</v>
      </c>
      <c r="D45" s="47" t="s">
        <v>72</v>
      </c>
      <c r="E45" s="4" t="s">
        <v>5</v>
      </c>
    </row>
    <row r="46" spans="1:5" s="6" customFormat="1" ht="16.5" customHeight="1">
      <c r="A46" s="11" t="s">
        <v>27</v>
      </c>
      <c r="B46" s="47" t="s">
        <v>72</v>
      </c>
      <c r="C46" s="47">
        <v>13</v>
      </c>
      <c r="D46" s="47">
        <v>24</v>
      </c>
      <c r="E46" s="4" t="s">
        <v>3</v>
      </c>
    </row>
    <row r="47" spans="1:5" s="6" customFormat="1" ht="16.5" customHeight="1">
      <c r="A47" s="11" t="s">
        <v>28</v>
      </c>
      <c r="B47" s="47" t="s">
        <v>72</v>
      </c>
      <c r="C47" s="47">
        <v>17</v>
      </c>
      <c r="D47" s="47">
        <v>26</v>
      </c>
      <c r="E47" s="4" t="s">
        <v>78</v>
      </c>
    </row>
    <row r="48" spans="1:5" s="6" customFormat="1" ht="16.5" customHeight="1">
      <c r="A48" s="11" t="s">
        <v>29</v>
      </c>
      <c r="B48" s="47" t="s">
        <v>75</v>
      </c>
      <c r="C48" s="47">
        <v>13</v>
      </c>
      <c r="D48" s="47">
        <v>22</v>
      </c>
      <c r="E48" s="4" t="s">
        <v>95</v>
      </c>
    </row>
    <row r="49" spans="1:5" s="6" customFormat="1" ht="16.5" customHeight="1">
      <c r="A49" s="11" t="s">
        <v>30</v>
      </c>
      <c r="B49" s="47" t="s">
        <v>67</v>
      </c>
      <c r="C49" s="47">
        <v>12</v>
      </c>
      <c r="D49" s="47">
        <v>38</v>
      </c>
      <c r="E49" s="4" t="s">
        <v>47</v>
      </c>
    </row>
    <row r="50" spans="1:5" s="6" customFormat="1" ht="16.5" customHeight="1">
      <c r="A50" s="11" t="s">
        <v>31</v>
      </c>
      <c r="B50" s="46" t="s">
        <v>72</v>
      </c>
      <c r="C50" s="47">
        <v>9</v>
      </c>
      <c r="D50" s="47">
        <v>20</v>
      </c>
      <c r="E50" s="4"/>
    </row>
    <row r="51" spans="1:5" s="6" customFormat="1" ht="16.5" customHeight="1">
      <c r="A51" s="11" t="s">
        <v>32</v>
      </c>
      <c r="B51" s="46" t="s">
        <v>128</v>
      </c>
      <c r="C51" s="47">
        <v>17</v>
      </c>
      <c r="D51" s="47">
        <v>35</v>
      </c>
      <c r="E51" s="4" t="s">
        <v>4</v>
      </c>
    </row>
    <row r="52" spans="1:5" s="6" customFormat="1" ht="16.5" customHeight="1">
      <c r="A52" s="11" t="s">
        <v>33</v>
      </c>
      <c r="B52" s="47" t="s">
        <v>69</v>
      </c>
      <c r="C52" s="47">
        <v>19</v>
      </c>
      <c r="D52" s="47">
        <v>39</v>
      </c>
      <c r="E52" s="4" t="s">
        <v>88</v>
      </c>
    </row>
    <row r="53" spans="1:5" s="6" customFormat="1" ht="16.5" customHeight="1" thickBot="1">
      <c r="A53" s="13" t="s">
        <v>34</v>
      </c>
      <c r="B53" s="53" t="s">
        <v>73</v>
      </c>
      <c r="C53" s="53">
        <v>6</v>
      </c>
      <c r="D53" s="53">
        <v>18</v>
      </c>
      <c r="E53" s="8"/>
    </row>
    <row r="54" spans="1:5" s="6" customFormat="1" ht="16.5" customHeight="1">
      <c r="A54" s="17" t="s">
        <v>68</v>
      </c>
      <c r="B54" s="16"/>
      <c r="C54" s="16"/>
      <c r="D54" s="16"/>
      <c r="E54" s="16"/>
    </row>
    <row r="55" spans="1:5" s="6" customFormat="1" ht="16.5" customHeight="1">
      <c r="A55" s="74" t="s">
        <v>98</v>
      </c>
      <c r="B55" s="74"/>
      <c r="C55" s="74"/>
      <c r="D55" s="74"/>
      <c r="E55" s="74"/>
    </row>
    <row r="56" spans="1:5" s="6" customFormat="1" ht="16.5" customHeight="1">
      <c r="A56" s="75" t="s">
        <v>42</v>
      </c>
      <c r="B56" s="75"/>
      <c r="C56" s="75"/>
      <c r="D56" s="75"/>
      <c r="E56" s="75"/>
    </row>
    <row r="57" spans="1:5" s="6" customFormat="1" ht="30" customHeight="1">
      <c r="A57" s="7"/>
      <c r="B57" s="5"/>
      <c r="C57" s="5"/>
      <c r="D57" s="5"/>
      <c r="E57" s="5"/>
    </row>
    <row r="58" spans="1:5" s="6" customFormat="1" ht="16.5" customHeight="1">
      <c r="A58" s="7"/>
      <c r="B58" s="5"/>
      <c r="C58" s="5"/>
      <c r="D58" s="5"/>
      <c r="E58" s="5"/>
    </row>
    <row r="59" spans="1:5" s="6" customFormat="1" ht="35.25" customHeight="1">
      <c r="A59" s="7"/>
      <c r="B59" s="5"/>
      <c r="C59" s="5"/>
      <c r="D59" s="5"/>
      <c r="E59" s="5"/>
    </row>
    <row r="60" spans="1:5" s="6" customFormat="1" ht="18" customHeight="1">
      <c r="A60" s="7"/>
      <c r="B60" s="5"/>
      <c r="C60" s="5"/>
      <c r="D60" s="5"/>
      <c r="E60" s="5"/>
    </row>
    <row r="61" spans="1:5" s="6" customFormat="1" ht="18" customHeight="1">
      <c r="A61" s="7"/>
      <c r="B61" s="5"/>
      <c r="C61" s="5"/>
      <c r="D61" s="5"/>
      <c r="E61" s="5"/>
    </row>
  </sheetData>
  <sheetProtection/>
  <mergeCells count="37">
    <mergeCell ref="N3:N5"/>
    <mergeCell ref="I4:K4"/>
    <mergeCell ref="B3:B5"/>
    <mergeCell ref="D24:D25"/>
    <mergeCell ref="B19:B20"/>
    <mergeCell ref="B6:B9"/>
    <mergeCell ref="C6:C9"/>
    <mergeCell ref="D6:D9"/>
    <mergeCell ref="C10:C12"/>
    <mergeCell ref="B10:B12"/>
    <mergeCell ref="A21:A22"/>
    <mergeCell ref="C13:C18"/>
    <mergeCell ref="D13:D18"/>
    <mergeCell ref="B13:B18"/>
    <mergeCell ref="D19:D20"/>
    <mergeCell ref="C19:C20"/>
    <mergeCell ref="D21:D22"/>
    <mergeCell ref="B21:B22"/>
    <mergeCell ref="C21:C22"/>
    <mergeCell ref="A19:A20"/>
    <mergeCell ref="A1:E1"/>
    <mergeCell ref="A13:A18"/>
    <mergeCell ref="D3:D5"/>
    <mergeCell ref="A3:A5"/>
    <mergeCell ref="A6:A9"/>
    <mergeCell ref="C3:C5"/>
    <mergeCell ref="A10:A12"/>
    <mergeCell ref="D10:D12"/>
    <mergeCell ref="A24:A25"/>
    <mergeCell ref="B24:B25"/>
    <mergeCell ref="A55:E55"/>
    <mergeCell ref="A56:E56"/>
    <mergeCell ref="A31:A33"/>
    <mergeCell ref="B31:B33"/>
    <mergeCell ref="D31:D33"/>
    <mergeCell ref="C24:C25"/>
    <mergeCell ref="C31:C33"/>
  </mergeCells>
  <printOptions horizontalCentered="1"/>
  <pageMargins left="0.3937007874015748" right="0.1968503937007874" top="0.3937007874015748" bottom="0.3937007874015748" header="0.5118110236220472" footer="0.1968503937007874"/>
  <pageSetup firstPageNumber="39" useFirstPageNumber="1" fitToHeight="1" fitToWidth="1" horizontalDpi="600" verticalDpi="600" orientation="landscape" paperSize="9" scale="62" r:id="rId2"/>
  <headerFooter alignWithMargins="0">
    <oddFooter>&amp;C&amp;"ＭＳ 明朝,標準"&amp;14― &amp;P 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 紗奈江</dc:creator>
  <cp:keywords/>
  <dc:description/>
  <cp:lastModifiedBy>直井</cp:lastModifiedBy>
  <cp:lastPrinted>2020-04-30T03:01:21Z</cp:lastPrinted>
  <dcterms:created xsi:type="dcterms:W3CDTF">2004-01-21T01:31:52Z</dcterms:created>
  <dcterms:modified xsi:type="dcterms:W3CDTF">2021-07-21T05:36:26Z</dcterms:modified>
  <cp:category/>
  <cp:version/>
  <cp:contentType/>
  <cp:contentStatus/>
</cp:coreProperties>
</file>