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20_感染症対策事業費補助金\04_広報関係\02  HP\01  掲載データ\ビジ転\(2)実績報告\"/>
    </mc:Choice>
  </mc:AlternateContent>
  <bookViews>
    <workbookView xWindow="0" yWindow="0" windowWidth="23040" windowHeight="9360"/>
  </bookViews>
  <sheets>
    <sheet name="様式11－４経費決算書（ビジ転）" sheetId="2" r:id="rId1"/>
    <sheet name="様式11－４経費決算書（ビジ転）（記載例）" sheetId="3" r:id="rId2"/>
  </sheets>
  <definedNames>
    <definedName name="_xlnm.Print_Area" localSheetId="0">'様式11－４経費決算書（ビジ転）'!$B$2:$I$33</definedName>
    <definedName name="_xlnm.Print_Area" localSheetId="1">'様式11－４経費決算書（ビジ転）（記載例）'!$A$1:$H$29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E20" i="3"/>
  <c r="J10" i="3"/>
  <c r="J9" i="3"/>
  <c r="J8" i="3"/>
  <c r="K11" i="2"/>
  <c r="K10" i="2"/>
  <c r="K9" i="2"/>
  <c r="K8" i="2"/>
  <c r="F28" i="2" l="1"/>
  <c r="D21" i="3" l="1"/>
  <c r="D22" i="3" s="1"/>
  <c r="D24" i="3" s="1"/>
  <c r="E29" i="2" l="1"/>
  <c r="E30" i="2" s="1"/>
  <c r="E32" i="2" s="1"/>
</calcChain>
</file>

<file path=xl/sharedStrings.xml><?xml version="1.0" encoding="utf-8"?>
<sst xmlns="http://schemas.openxmlformats.org/spreadsheetml/2006/main" count="51" uniqueCount="32">
  <si>
    <t>備考</t>
    <rPh sb="0" eb="2">
      <t>ビコウ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</si>
  <si>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</si>
  <si>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補助対象</t>
    <rPh sb="0" eb="2">
      <t>ホジョ</t>
    </rPh>
    <rPh sb="2" eb="4">
      <t>タイショウ</t>
    </rPh>
    <phoneticPr fontId="1"/>
  </si>
  <si>
    <t>③ITサービス導入費</t>
    <rPh sb="7" eb="9">
      <t>ドウニュウ</t>
    </rPh>
    <rPh sb="9" eb="10">
      <t>ヒ</t>
    </rPh>
    <phoneticPr fontId="1"/>
  </si>
  <si>
    <t>②施設工事費</t>
    <rPh sb="1" eb="3">
      <t>シセツ</t>
    </rPh>
    <rPh sb="3" eb="5">
      <t>コウジ</t>
    </rPh>
    <rPh sb="5" eb="6">
      <t>ヒ</t>
    </rPh>
    <phoneticPr fontId="1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</si>
  <si>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"/>
  </si>
  <si>
    <t>　ロボットアーム</t>
    <phoneticPr fontId="1"/>
  </si>
  <si>
    <t>　塗装設備</t>
    <rPh sb="1" eb="3">
      <t>トソウ</t>
    </rPh>
    <rPh sb="3" eb="5">
      <t>セツビ</t>
    </rPh>
    <phoneticPr fontId="1"/>
  </si>
  <si>
    <t>　○□測定機</t>
    <rPh sb="3" eb="5">
      <t>ソクテイ</t>
    </rPh>
    <rPh sb="5" eb="6">
      <t>キ</t>
    </rPh>
    <phoneticPr fontId="1"/>
  </si>
  <si>
    <t>(様式11－４)　　経費決算書（ビジネスモデル転換事業）</t>
    <rPh sb="1" eb="3">
      <t>ヨウシキ</t>
    </rPh>
    <rPh sb="10" eb="12">
      <t>ケイヒ</t>
    </rPh>
    <rPh sb="12" eb="14">
      <t>ケッサン</t>
    </rPh>
    <rPh sb="14" eb="15">
      <t>ショ</t>
    </rPh>
    <rPh sb="15" eb="16">
      <t>シュウショ</t>
    </rPh>
    <rPh sb="23" eb="25">
      <t>テンカン</t>
    </rPh>
    <rPh sb="25" eb="27">
      <t>ジギョウ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</si>
  <si>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</si>
  <si>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</si>
  <si>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（２）補助対象経費合計×３/４　
　※円未満切捨て</t>
    <phoneticPr fontId="1"/>
  </si>
  <si>
    <t>（５）交付を受ける補助金額
　※（3）または（4）のいずれか低い額</t>
    <phoneticPr fontId="1"/>
  </si>
  <si>
    <t>（５）交付を受ける補助金額
　※（3）または（4）のいずれか低い額</t>
    <phoneticPr fontId="1"/>
  </si>
  <si>
    <t>（３）（２）の千円未満切捨て</t>
    <phoneticPr fontId="1"/>
  </si>
  <si>
    <t>（３）（２）の千円未満切捨て</t>
    <phoneticPr fontId="1"/>
  </si>
  <si>
    <t>（４）交付決定通知書に記載の
　補助金額</t>
    <phoneticPr fontId="1"/>
  </si>
  <si>
    <t>（４）交付決定通知書に記載の
　補助金額</t>
    <rPh sb="3" eb="5">
      <t>コウフ</t>
    </rPh>
    <rPh sb="5" eb="7">
      <t>ケッテイ</t>
    </rPh>
    <rPh sb="7" eb="10">
      <t>ツウチショ</t>
    </rPh>
    <rPh sb="11" eb="13">
      <t>キサイ</t>
    </rPh>
    <rPh sb="16" eb="17">
      <t>ホ</t>
    </rPh>
    <rPh sb="17" eb="18">
      <t>スケ</t>
    </rPh>
    <rPh sb="18" eb="20">
      <t>キンガク</t>
    </rPh>
    <phoneticPr fontId="1"/>
  </si>
  <si>
    <t>　２基</t>
    <rPh sb="2" eb="3">
      <t>キ</t>
    </rPh>
    <phoneticPr fontId="1"/>
  </si>
  <si>
    <t>　１台</t>
    <rPh sb="2" eb="3">
      <t>ダイ</t>
    </rPh>
    <phoneticPr fontId="1"/>
  </si>
  <si>
    <t>←この金額を様式11の
　「Ｂ　補助金確定額」に転記</t>
    <rPh sb="18" eb="19">
      <t>キン</t>
    </rPh>
    <phoneticPr fontId="1"/>
  </si>
  <si>
    <t>←この金額を様式11の
　「Ｂ　補助金確定額」に転記</t>
    <phoneticPr fontId="1"/>
  </si>
  <si>
    <t>（１）補助対象経費　　　</t>
    <rPh sb="3" eb="5">
      <t>ホジョ</t>
    </rPh>
    <rPh sb="5" eb="7">
      <t>タイショウ</t>
    </rPh>
    <rPh sb="7" eb="9">
      <t>ケイヒ</t>
    </rPh>
    <phoneticPr fontId="1"/>
  </si>
  <si>
    <t>補助対象経費（合計）</t>
    <phoneticPr fontId="1"/>
  </si>
  <si>
    <t>（２）補助対象経費（合計）×３/４
　※円未満切捨て</t>
    <phoneticPr fontId="1"/>
  </si>
  <si>
    <t>補助対象経費（合計）</t>
    <rPh sb="0" eb="2">
      <t>ホジョ</t>
    </rPh>
    <rPh sb="2" eb="4">
      <t>タイショウ</t>
    </rPh>
    <rPh sb="4" eb="6">
      <t>ケイヒ</t>
    </rPh>
    <rPh sb="7" eb="9">
      <t>ゴウケイ</t>
    </rPh>
    <phoneticPr fontId="1"/>
  </si>
  <si>
    <t>④広告宣伝費</t>
    <rPh sb="1" eb="3">
      <t>コウコク</t>
    </rPh>
    <rPh sb="3" eb="5">
      <t>センデン</t>
    </rPh>
    <rPh sb="5" eb="6">
      <t>ヒ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</si>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</sst>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b/>
      <i/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176" fontId="3" fillId="2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176" fontId="3" fillId="2" borderId="7" xfId="0" applyNumberFormat="1" applyFont="1" applyFill="1" applyBorder="1" applyAlignment="1" applyProtection="1">
      <alignment horizontal="right" vertical="center"/>
      <protection locked="0"/>
    </xf>
    <xf numFmtId="176" fontId="3" fillId="2" borderId="11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259080</xdr:colOff>
      <xdr:row>19</xdr:row>
      <xdr:rowOff>251460</xdr:rowOff>
    </xdr:from>
    <xdr:to>
      <xdr:col>19</xdr:col>
      <xdr:colOff>411480</xdr:colOff>
      <xdr:row>27</xdr:row>
      <xdr:rowOff>0</xdr:rowOff>
    </xdr:to>
    <xdr:cxnSp macro="">
      <xdr:nvCxnSpPr>
        <xdr:cNvPr id="2" name="直線コネクタ 1"/>
        <xdr:cNvCxnSpPr/>
      </xdr:nvCxnSpPr>
      <xdr:spPr>
        <a:xfrm flipV="1">
          <a:off x="8976360" y="2743200"/>
          <a:ext cx="3505200" cy="914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259080</xdr:colOff>
      <xdr:row>14</xdr:row>
      <xdr:rowOff>251460</xdr:rowOff>
    </xdr:from>
    <xdr:to>
      <xdr:col>18</xdr:col>
      <xdr:colOff>411480</xdr:colOff>
      <xdr:row>19</xdr:row>
      <xdr:rowOff>0</xdr:rowOff>
    </xdr:to>
    <xdr:cxnSp macro="">
      <xdr:nvCxnSpPr>
        <xdr:cNvPr id="2" name="直線コネクタ 1"/>
        <xdr:cNvCxnSpPr/>
      </xdr:nvCxnSpPr>
      <xdr:spPr>
        <a:xfrm flipV="1">
          <a:off x="11125200" y="4244340"/>
          <a:ext cx="3505200" cy="1821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showGridLines="0" tabSelected="1" view="pageBreakPreview" zoomScale="115" zoomScaleNormal="100" zoomScaleSheetLayoutView="115" workbookViewId="0">
      <selection activeCell="F8" sqref="F8:G8"/>
    </sheetView>
  </sheetViews>
  <sheetFormatPr defaultRowHeight="14.25" x14ac:dyDescent="0.15"/>
  <cols>
    <col min="2" max="2" width="2" customWidth="1"/>
    <col min="3" max="3" width="15" customWidth="1"/>
    <col min="4" max="4" width="12" customWidth="1"/>
    <col min="5" max="5" width="15" customWidth="1"/>
    <col min="6" max="6" width="3" customWidth="1"/>
    <col min="7" max="7" width="15" customWidth="1"/>
    <col min="8" max="8" width="17" customWidth="1"/>
    <col min="9" max="9" width="2" customWidth="1"/>
    <col min="10" max="10" width="24.75" customWidth="1"/>
    <col min="11" max="11" width="15.875" customWidth="1"/>
    <col min="13" max="13" width="26.375" customWidth="1"/>
  </cols>
  <sheetData>
    <row r="1" spans="1:13" x14ac:dyDescent="0.15">
      <c r="B1" s="5"/>
      <c r="C1" s="5"/>
      <c r="D1" s="5"/>
      <c r="E1" s="5"/>
      <c r="F1" s="5"/>
      <c r="G1" s="5"/>
      <c r="H1" s="5"/>
      <c r="I1" s="5"/>
    </row>
    <row r="2" spans="1:13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ht="17.25" x14ac:dyDescent="0.15">
      <c r="A3" s="5"/>
      <c r="B3" s="19" t="s">
        <v>9</v>
      </c>
      <c r="C3" s="18"/>
      <c r="D3" s="18"/>
      <c r="E3" s="18"/>
      <c r="F3" s="18"/>
      <c r="G3" s="18"/>
      <c r="H3" s="5"/>
      <c r="I3" s="5"/>
      <c r="J3" s="5"/>
      <c r="M3" s="2" t="s">
        <v>2</v>
      </c>
    </row>
    <row r="4" spans="1:13" x14ac:dyDescent="0.15">
      <c r="A4" s="5"/>
      <c r="B4" s="5"/>
      <c r="C4" s="5"/>
      <c r="D4" s="5"/>
      <c r="E4" s="5"/>
      <c r="F4" s="5"/>
      <c r="G4" s="5"/>
      <c r="H4" s="5"/>
      <c r="I4" s="5"/>
      <c r="J4" s="5"/>
      <c r="M4" s="8" t="s">
        <v>5</v>
      </c>
    </row>
    <row r="5" spans="1:13" x14ac:dyDescent="0.15">
      <c r="A5" s="5"/>
      <c r="B5" s="5"/>
      <c r="C5" s="5"/>
      <c r="D5" s="5"/>
      <c r="E5" s="5"/>
      <c r="F5" s="5"/>
      <c r="G5" s="7"/>
      <c r="H5" s="6"/>
      <c r="I5" s="5"/>
      <c r="J5" s="5"/>
      <c r="M5" s="4" t="s">
        <v>4</v>
      </c>
    </row>
    <row r="6" spans="1:13" x14ac:dyDescent="0.15">
      <c r="A6" s="5"/>
      <c r="B6" s="18"/>
      <c r="C6" s="18" t="s">
        <v>23</v>
      </c>
      <c r="D6" s="18"/>
      <c r="E6" s="5"/>
      <c r="F6" s="5"/>
      <c r="G6" s="6"/>
      <c r="H6" s="5"/>
      <c r="I6" s="5"/>
      <c r="J6" s="5"/>
      <c r="M6" s="4" t="s">
        <v>3</v>
      </c>
    </row>
    <row r="7" spans="1:13" x14ac:dyDescent="0.15">
      <c r="A7" s="5"/>
      <c r="B7" s="5"/>
      <c r="C7" s="17" t="s">
        <v>10</v>
      </c>
      <c r="D7" s="41" t="s">
        <v>11</v>
      </c>
      <c r="E7" s="42"/>
      <c r="F7" s="41" t="s">
        <v>1</v>
      </c>
      <c r="G7" s="42"/>
      <c r="H7" s="17" t="s">
        <v>0</v>
      </c>
      <c r="I7" s="5"/>
      <c r="J7" s="5"/>
      <c r="M7" s="4" t="s">
        <v>27</v>
      </c>
    </row>
    <row r="8" spans="1:13" ht="25.5" customHeight="1" x14ac:dyDescent="0.15">
      <c r="A8" s="5"/>
      <c r="B8" s="5"/>
      <c r="C8" s="20"/>
      <c r="D8" s="30"/>
      <c r="E8" s="31"/>
      <c r="F8" s="25"/>
      <c r="G8" s="26"/>
      <c r="H8" s="20"/>
      <c r="I8" s="5"/>
      <c r="J8" s="22" t="s">
        <v>28</v>
      </c>
      <c r="K8" s="23">
        <f>SUMIF(C8:C27,"①機械装置等費",F8:G27)</f>
        <v>0</v>
      </c>
    </row>
    <row r="9" spans="1:13" ht="25.5" customHeight="1" x14ac:dyDescent="0.15">
      <c r="A9" s="5"/>
      <c r="B9" s="5"/>
      <c r="C9" s="20"/>
      <c r="D9" s="30"/>
      <c r="E9" s="31"/>
      <c r="F9" s="25"/>
      <c r="G9" s="26"/>
      <c r="H9" s="20"/>
      <c r="I9" s="5"/>
      <c r="J9" s="22" t="s">
        <v>29</v>
      </c>
      <c r="K9" s="23">
        <f>SUMIF(C8:C27,"②施設工事費",F8:G27)</f>
        <v>0</v>
      </c>
    </row>
    <row r="10" spans="1:13" ht="25.5" customHeight="1" x14ac:dyDescent="0.15">
      <c r="A10" s="5"/>
      <c r="B10" s="5"/>
      <c r="C10" s="20"/>
      <c r="D10" s="30"/>
      <c r="E10" s="31"/>
      <c r="F10" s="25"/>
      <c r="G10" s="26"/>
      <c r="H10" s="20"/>
      <c r="I10" s="5"/>
      <c r="J10" s="22" t="s">
        <v>30</v>
      </c>
      <c r="K10" s="23">
        <f>MIN(300000,SUMIF(C8:C27,"③ITサービス導入費",F8:G27))</f>
        <v>0</v>
      </c>
    </row>
    <row r="11" spans="1:13" ht="25.5" customHeight="1" x14ac:dyDescent="0.15">
      <c r="A11" s="5"/>
      <c r="B11" s="5"/>
      <c r="C11" s="20"/>
      <c r="D11" s="30"/>
      <c r="E11" s="31"/>
      <c r="F11" s="25"/>
      <c r="G11" s="26"/>
      <c r="H11" s="20"/>
      <c r="I11" s="5"/>
      <c r="J11" s="24" t="s">
        <v>31</v>
      </c>
      <c r="K11" s="23">
        <f>MIN(300000,SUMIF(C8:C27,"④広告宣伝費",F8:G27))</f>
        <v>0</v>
      </c>
    </row>
    <row r="12" spans="1:13" ht="25.5" customHeight="1" x14ac:dyDescent="0.15">
      <c r="A12" s="5"/>
      <c r="B12" s="5"/>
      <c r="C12" s="20"/>
      <c r="D12" s="30"/>
      <c r="E12" s="31"/>
      <c r="F12" s="25"/>
      <c r="G12" s="26"/>
      <c r="H12" s="20"/>
      <c r="I12" s="5"/>
      <c r="J12" s="5"/>
    </row>
    <row r="13" spans="1:13" ht="25.5" customHeight="1" x14ac:dyDescent="0.15">
      <c r="A13" s="5"/>
      <c r="B13" s="5"/>
      <c r="C13" s="20"/>
      <c r="D13" s="30"/>
      <c r="E13" s="31"/>
      <c r="F13" s="25"/>
      <c r="G13" s="26"/>
      <c r="H13" s="20"/>
      <c r="I13" s="5"/>
      <c r="J13" s="5"/>
    </row>
    <row r="14" spans="1:13" ht="25.5" customHeight="1" x14ac:dyDescent="0.15">
      <c r="A14" s="5"/>
      <c r="B14" s="5"/>
      <c r="C14" s="20"/>
      <c r="D14" s="30"/>
      <c r="E14" s="31"/>
      <c r="F14" s="25"/>
      <c r="G14" s="26"/>
      <c r="H14" s="20"/>
      <c r="I14" s="5"/>
      <c r="J14" s="5"/>
    </row>
    <row r="15" spans="1:13" ht="25.5" customHeight="1" x14ac:dyDescent="0.15">
      <c r="A15" s="5"/>
      <c r="B15" s="5"/>
      <c r="C15" s="20"/>
      <c r="D15" s="30"/>
      <c r="E15" s="31"/>
      <c r="F15" s="25"/>
      <c r="G15" s="26"/>
      <c r="H15" s="20"/>
      <c r="I15" s="5"/>
      <c r="J15" s="5"/>
    </row>
    <row r="16" spans="1:13" ht="25.5" customHeight="1" x14ac:dyDescent="0.15">
      <c r="A16" s="5"/>
      <c r="B16" s="5"/>
      <c r="C16" s="20"/>
      <c r="D16" s="30"/>
      <c r="E16" s="31"/>
      <c r="F16" s="25"/>
      <c r="G16" s="26"/>
      <c r="H16" s="20"/>
      <c r="I16" s="5"/>
      <c r="J16" s="5"/>
    </row>
    <row r="17" spans="1:10" ht="25.5" customHeight="1" x14ac:dyDescent="0.15">
      <c r="A17" s="5"/>
      <c r="B17" s="5"/>
      <c r="C17" s="20"/>
      <c r="D17" s="30"/>
      <c r="E17" s="31"/>
      <c r="F17" s="25"/>
      <c r="G17" s="26"/>
      <c r="H17" s="20"/>
      <c r="I17" s="5"/>
      <c r="J17" s="5"/>
    </row>
    <row r="18" spans="1:10" ht="25.5" customHeight="1" x14ac:dyDescent="0.15">
      <c r="A18" s="5"/>
      <c r="B18" s="5"/>
      <c r="C18" s="20"/>
      <c r="D18" s="30"/>
      <c r="E18" s="31"/>
      <c r="F18" s="25"/>
      <c r="G18" s="26"/>
      <c r="H18" s="20"/>
      <c r="I18" s="5"/>
      <c r="J18" s="5"/>
    </row>
    <row r="19" spans="1:10" ht="25.5" customHeight="1" x14ac:dyDescent="0.15">
      <c r="A19" s="5"/>
      <c r="B19" s="5"/>
      <c r="C19" s="20"/>
      <c r="D19" s="30"/>
      <c r="E19" s="31"/>
      <c r="F19" s="25"/>
      <c r="G19" s="26"/>
      <c r="H19" s="20"/>
      <c r="I19" s="5"/>
      <c r="J19" s="5"/>
    </row>
    <row r="20" spans="1:10" ht="25.5" customHeight="1" x14ac:dyDescent="0.15">
      <c r="A20" s="5"/>
      <c r="B20" s="5"/>
      <c r="C20" s="20"/>
      <c r="D20" s="30"/>
      <c r="E20" s="31"/>
      <c r="F20" s="25"/>
      <c r="G20" s="26"/>
      <c r="H20" s="20"/>
      <c r="I20" s="5"/>
      <c r="J20" s="5"/>
    </row>
    <row r="21" spans="1:10" ht="25.5" customHeight="1" x14ac:dyDescent="0.15">
      <c r="A21" s="5"/>
      <c r="B21" s="5"/>
      <c r="C21" s="20"/>
      <c r="D21" s="30"/>
      <c r="E21" s="31"/>
      <c r="F21" s="25"/>
      <c r="G21" s="26"/>
      <c r="H21" s="20"/>
      <c r="I21" s="5"/>
      <c r="J21" s="5"/>
    </row>
    <row r="22" spans="1:10" ht="25.5" customHeight="1" x14ac:dyDescent="0.15">
      <c r="A22" s="5"/>
      <c r="B22" s="5"/>
      <c r="C22" s="20"/>
      <c r="D22" s="30"/>
      <c r="E22" s="31"/>
      <c r="F22" s="25"/>
      <c r="G22" s="26"/>
      <c r="H22" s="20"/>
      <c r="I22" s="5"/>
      <c r="J22" s="5"/>
    </row>
    <row r="23" spans="1:10" ht="25.5" customHeight="1" x14ac:dyDescent="0.15">
      <c r="A23" s="5"/>
      <c r="B23" s="5"/>
      <c r="C23" s="20"/>
      <c r="D23" s="30"/>
      <c r="E23" s="31"/>
      <c r="F23" s="25"/>
      <c r="G23" s="26"/>
      <c r="H23" s="20"/>
      <c r="I23" s="5"/>
      <c r="J23" s="5"/>
    </row>
    <row r="24" spans="1:10" ht="25.5" customHeight="1" x14ac:dyDescent="0.15">
      <c r="A24" s="5"/>
      <c r="B24" s="5"/>
      <c r="C24" s="20"/>
      <c r="D24" s="30"/>
      <c r="E24" s="31"/>
      <c r="F24" s="25"/>
      <c r="G24" s="26"/>
      <c r="H24" s="20"/>
      <c r="I24" s="5"/>
      <c r="J24" s="5"/>
    </row>
    <row r="25" spans="1:10" ht="25.5" customHeight="1" x14ac:dyDescent="0.15">
      <c r="A25" s="5"/>
      <c r="B25" s="5"/>
      <c r="C25" s="20"/>
      <c r="D25" s="30"/>
      <c r="E25" s="31"/>
      <c r="F25" s="25"/>
      <c r="G25" s="26"/>
      <c r="H25" s="20"/>
      <c r="I25" s="5"/>
      <c r="J25" s="5"/>
    </row>
    <row r="26" spans="1:10" ht="25.5" customHeight="1" x14ac:dyDescent="0.15">
      <c r="A26" s="5"/>
      <c r="B26" s="5"/>
      <c r="C26" s="20"/>
      <c r="D26" s="30"/>
      <c r="E26" s="31"/>
      <c r="F26" s="25"/>
      <c r="G26" s="26"/>
      <c r="H26" s="20"/>
      <c r="I26" s="5"/>
      <c r="J26" s="5"/>
    </row>
    <row r="27" spans="1:10" ht="25.5" customHeight="1" x14ac:dyDescent="0.15">
      <c r="A27" s="5"/>
      <c r="B27" s="5"/>
      <c r="C27" s="20"/>
      <c r="D27" s="30"/>
      <c r="E27" s="31"/>
      <c r="F27" s="25"/>
      <c r="G27" s="26"/>
      <c r="H27" s="20"/>
      <c r="I27" s="5"/>
      <c r="J27" s="5"/>
    </row>
    <row r="28" spans="1:10" ht="28.9" customHeight="1" x14ac:dyDescent="0.15">
      <c r="A28" s="5"/>
      <c r="B28" s="5"/>
      <c r="C28" s="32" t="s">
        <v>26</v>
      </c>
      <c r="D28" s="33"/>
      <c r="E28" s="34"/>
      <c r="F28" s="36">
        <f>SUM(K8:K11)</f>
        <v>0</v>
      </c>
      <c r="G28" s="37"/>
      <c r="H28" s="2"/>
      <c r="I28" s="5"/>
      <c r="J28" s="5"/>
    </row>
    <row r="29" spans="1:10" ht="28.9" customHeight="1" x14ac:dyDescent="0.15">
      <c r="A29" s="5"/>
      <c r="B29" s="5"/>
      <c r="C29" s="27" t="s">
        <v>12</v>
      </c>
      <c r="D29" s="29"/>
      <c r="E29" s="9">
        <f>IF(ROUNDDOWN($F$28*3/4,0)&gt;=30000000,30000000,ROUNDDOWN($F$28*3/4,0))</f>
        <v>0</v>
      </c>
      <c r="F29" s="35"/>
      <c r="G29" s="35"/>
      <c r="H29" s="1"/>
      <c r="I29" s="5"/>
      <c r="J29" s="5"/>
    </row>
    <row r="30" spans="1:10" ht="28.9" customHeight="1" x14ac:dyDescent="0.15">
      <c r="A30" s="5"/>
      <c r="B30" s="5"/>
      <c r="C30" s="27" t="s">
        <v>16</v>
      </c>
      <c r="D30" s="28"/>
      <c r="E30" s="13">
        <f>ROUNDDOWN($E$29,-3)</f>
        <v>0</v>
      </c>
      <c r="F30" s="35"/>
      <c r="G30" s="35"/>
      <c r="H30" s="1"/>
      <c r="I30" s="5"/>
      <c r="J30" s="5"/>
    </row>
    <row r="31" spans="1:10" ht="28.9" customHeight="1" x14ac:dyDescent="0.15">
      <c r="A31" s="5"/>
      <c r="B31" s="5"/>
      <c r="C31" s="27" t="s">
        <v>17</v>
      </c>
      <c r="D31" s="28"/>
      <c r="E31" s="21"/>
      <c r="F31" s="10"/>
      <c r="G31" s="11"/>
      <c r="H31" s="12"/>
      <c r="I31" s="5"/>
      <c r="J31" s="5"/>
    </row>
    <row r="32" spans="1:10" ht="28.9" customHeight="1" x14ac:dyDescent="0.15">
      <c r="A32" s="5"/>
      <c r="B32" s="5"/>
      <c r="C32" s="27" t="s">
        <v>14</v>
      </c>
      <c r="D32" s="29"/>
      <c r="E32" s="9">
        <f>IF(E30&gt;E31,E31,E30)</f>
        <v>0</v>
      </c>
      <c r="F32" s="38" t="s">
        <v>22</v>
      </c>
      <c r="G32" s="39"/>
      <c r="H32" s="40"/>
      <c r="I32" s="5"/>
      <c r="J32" s="5"/>
    </row>
    <row r="33" spans="1:10" ht="12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</row>
  </sheetData>
  <sheetProtection algorithmName="SHA-512" hashValue="cAD7xmljel4E5hbcEf4GL0zILLi3rhxLmIUltx+5lko/zQjC2Wrzaj4qd0xmjHtmFvzOgo807Si/q+9yAd5cvw==" saltValue="BQpQk2g1XMbLq0uVWnoGKA==" spinCount="100000" sheet="1" objects="1" scenarios="1"/>
  <mergeCells count="51">
    <mergeCell ref="D14:E14"/>
    <mergeCell ref="D15:E15"/>
    <mergeCell ref="D16:E16"/>
    <mergeCell ref="D17:E17"/>
    <mergeCell ref="D22:E22"/>
    <mergeCell ref="F32:H32"/>
    <mergeCell ref="D7:E7"/>
    <mergeCell ref="F7:G7"/>
    <mergeCell ref="D8:E8"/>
    <mergeCell ref="D9:E9"/>
    <mergeCell ref="D10:E10"/>
    <mergeCell ref="D11:E11"/>
    <mergeCell ref="F8:G8"/>
    <mergeCell ref="F9:G9"/>
    <mergeCell ref="F10:G10"/>
    <mergeCell ref="F11:G11"/>
    <mergeCell ref="D12:E12"/>
    <mergeCell ref="D13:E13"/>
    <mergeCell ref="D18:E18"/>
    <mergeCell ref="D19:E19"/>
    <mergeCell ref="D20:E20"/>
    <mergeCell ref="D21:E21"/>
    <mergeCell ref="F30:G30"/>
    <mergeCell ref="F28:G28"/>
    <mergeCell ref="F25:G25"/>
    <mergeCell ref="F26:G26"/>
    <mergeCell ref="F27:G27"/>
    <mergeCell ref="F21:G21"/>
    <mergeCell ref="F29:G29"/>
    <mergeCell ref="C30:D30"/>
    <mergeCell ref="C29:D29"/>
    <mergeCell ref="D23:E23"/>
    <mergeCell ref="D24:E24"/>
    <mergeCell ref="F22:G22"/>
    <mergeCell ref="F24:G24"/>
    <mergeCell ref="F23:G23"/>
    <mergeCell ref="C31:D31"/>
    <mergeCell ref="C32:D32"/>
    <mergeCell ref="D25:E25"/>
    <mergeCell ref="D26:E26"/>
    <mergeCell ref="D27:E27"/>
    <mergeCell ref="C28:E28"/>
    <mergeCell ref="F12:G12"/>
    <mergeCell ref="F13:G13"/>
    <mergeCell ref="F18:G18"/>
    <mergeCell ref="F19:G19"/>
    <mergeCell ref="F20:G20"/>
    <mergeCell ref="F14:G14"/>
    <mergeCell ref="F15:G15"/>
    <mergeCell ref="F16:G16"/>
    <mergeCell ref="F17:G17"/>
  </mergeCells>
  <phoneticPr fontId="1"/>
  <dataValidations count="1">
    <dataValidation type="list" allowBlank="1" showInputMessage="1" showErrorMessage="1" sqref="C8:C27">
      <formula1>$M$4:$M$7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view="pageBreakPreview" zoomScale="115" zoomScaleNormal="100" zoomScaleSheetLayoutView="115" workbookViewId="0">
      <selection activeCell="D22" sqref="D22"/>
    </sheetView>
  </sheetViews>
  <sheetFormatPr defaultRowHeight="14.25" x14ac:dyDescent="0.15"/>
  <cols>
    <col min="1" max="1" width="2" customWidth="1"/>
    <col min="2" max="2" width="15" customWidth="1"/>
    <col min="3" max="3" width="12" customWidth="1"/>
    <col min="4" max="4" width="15" customWidth="1"/>
    <col min="5" max="5" width="3" customWidth="1"/>
    <col min="6" max="6" width="15" customWidth="1"/>
    <col min="7" max="7" width="17" customWidth="1"/>
    <col min="8" max="8" width="2" customWidth="1"/>
    <col min="9" max="9" width="18.25" customWidth="1"/>
    <col min="10" max="10" width="18.5" customWidth="1"/>
    <col min="12" max="12" width="26.375" customWidth="1"/>
  </cols>
  <sheetData>
    <row r="1" spans="1:12" ht="12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2" ht="17.25" x14ac:dyDescent="0.15">
      <c r="A2" s="19" t="s">
        <v>9</v>
      </c>
      <c r="B2" s="18"/>
      <c r="C2" s="18"/>
      <c r="D2" s="18"/>
      <c r="E2" s="18"/>
      <c r="F2" s="18"/>
      <c r="G2" s="5"/>
      <c r="H2" s="5"/>
      <c r="L2" s="2" t="s">
        <v>2</v>
      </c>
    </row>
    <row r="3" spans="1:12" x14ac:dyDescent="0.15">
      <c r="A3" s="5"/>
      <c r="B3" s="5"/>
      <c r="C3" s="5"/>
      <c r="D3" s="5"/>
      <c r="E3" s="5"/>
      <c r="F3" s="5"/>
      <c r="G3" s="5"/>
      <c r="H3" s="5"/>
      <c r="L3" s="8" t="s">
        <v>5</v>
      </c>
    </row>
    <row r="4" spans="1:12" x14ac:dyDescent="0.15">
      <c r="A4" s="5"/>
      <c r="B4" s="5"/>
      <c r="C4" s="5"/>
      <c r="D4" s="5"/>
      <c r="E4" s="5"/>
      <c r="F4" s="7"/>
      <c r="G4" s="6"/>
      <c r="H4" s="5"/>
      <c r="L4" s="4" t="s">
        <v>4</v>
      </c>
    </row>
    <row r="5" spans="1:12" x14ac:dyDescent="0.15">
      <c r="A5" s="18"/>
      <c r="B5" s="18" t="s">
        <v>23</v>
      </c>
      <c r="C5" s="18"/>
      <c r="D5" s="5"/>
      <c r="E5" s="5"/>
      <c r="F5" s="6"/>
      <c r="G5" s="5"/>
      <c r="H5" s="5"/>
      <c r="L5" s="4" t="s">
        <v>3</v>
      </c>
    </row>
    <row r="6" spans="1:12" x14ac:dyDescent="0.15">
      <c r="A6" s="5"/>
      <c r="B6" s="17" t="s">
        <v>10</v>
      </c>
      <c r="C6" s="41" t="s">
        <v>11</v>
      </c>
      <c r="D6" s="42"/>
      <c r="E6" s="41" t="s">
        <v>1</v>
      </c>
      <c r="F6" s="42"/>
      <c r="G6" s="17" t="s">
        <v>0</v>
      </c>
      <c r="H6" s="5"/>
      <c r="L6" s="4" t="s">
        <v>27</v>
      </c>
    </row>
    <row r="7" spans="1:12" ht="28.9" customHeight="1" x14ac:dyDescent="0.15">
      <c r="A7" s="5"/>
      <c r="B7" s="15" t="s">
        <v>5</v>
      </c>
      <c r="C7" s="43" t="s">
        <v>6</v>
      </c>
      <c r="D7" s="44"/>
      <c r="E7" s="45">
        <v>20050000</v>
      </c>
      <c r="F7" s="46"/>
      <c r="G7" s="15" t="s">
        <v>20</v>
      </c>
      <c r="H7" s="5"/>
      <c r="I7" s="22" t="s">
        <v>28</v>
      </c>
      <c r="J7" s="23">
        <f>SUMIF(B7:B19,"①機械装置等費",E7:F19)</f>
        <v>32060500</v>
      </c>
    </row>
    <row r="8" spans="1:12" ht="28.9" customHeight="1" x14ac:dyDescent="0.15">
      <c r="A8" s="5"/>
      <c r="B8" s="15" t="s">
        <v>5</v>
      </c>
      <c r="C8" s="43" t="s">
        <v>7</v>
      </c>
      <c r="D8" s="44"/>
      <c r="E8" s="45">
        <v>12000500</v>
      </c>
      <c r="F8" s="46"/>
      <c r="G8" s="15" t="s">
        <v>19</v>
      </c>
      <c r="H8" s="5"/>
      <c r="I8" s="22" t="s">
        <v>29</v>
      </c>
      <c r="J8" s="23">
        <f>SUMIF(B7:B19,"②施設工事費",E7:F19)</f>
        <v>0</v>
      </c>
    </row>
    <row r="9" spans="1:12" ht="28.9" customHeight="1" x14ac:dyDescent="0.15">
      <c r="A9" s="5"/>
      <c r="B9" s="15" t="s">
        <v>5</v>
      </c>
      <c r="C9" s="43" t="s">
        <v>8</v>
      </c>
      <c r="D9" s="44"/>
      <c r="E9" s="45">
        <v>10000</v>
      </c>
      <c r="F9" s="46"/>
      <c r="G9" s="15" t="s">
        <v>20</v>
      </c>
      <c r="H9" s="5"/>
      <c r="I9" s="22" t="s">
        <v>30</v>
      </c>
      <c r="J9" s="23">
        <f>MIN(300000,SUMIF(B7:B19,"③ITサービス導入費",E7:F19))</f>
        <v>0</v>
      </c>
    </row>
    <row r="10" spans="1:12" ht="28.9" customHeight="1" x14ac:dyDescent="0.15">
      <c r="A10" s="5"/>
      <c r="B10" s="3"/>
      <c r="C10" s="47"/>
      <c r="D10" s="48"/>
      <c r="E10" s="49"/>
      <c r="F10" s="50"/>
      <c r="G10" s="3"/>
      <c r="H10" s="5"/>
      <c r="I10" s="24" t="s">
        <v>31</v>
      </c>
      <c r="J10" s="23">
        <f>MIN(300000,SUMIF(B7:B19,"④広告宣伝費",E7:F19))</f>
        <v>0</v>
      </c>
    </row>
    <row r="11" spans="1:12" ht="28.9" customHeight="1" x14ac:dyDescent="0.15">
      <c r="A11" s="5"/>
      <c r="B11" s="3"/>
      <c r="C11" s="47"/>
      <c r="D11" s="48"/>
      <c r="E11" s="49"/>
      <c r="F11" s="50"/>
      <c r="G11" s="3"/>
      <c r="H11" s="5"/>
    </row>
    <row r="12" spans="1:12" ht="28.9" customHeight="1" x14ac:dyDescent="0.15">
      <c r="A12" s="5"/>
      <c r="B12" s="3"/>
      <c r="C12" s="47"/>
      <c r="D12" s="48"/>
      <c r="E12" s="49"/>
      <c r="F12" s="50"/>
      <c r="G12" s="3"/>
      <c r="H12" s="5"/>
    </row>
    <row r="13" spans="1:12" ht="28.9" customHeight="1" x14ac:dyDescent="0.15">
      <c r="A13" s="5"/>
      <c r="B13" s="3"/>
      <c r="C13" s="47"/>
      <c r="D13" s="48"/>
      <c r="E13" s="49"/>
      <c r="F13" s="50"/>
      <c r="G13" s="3"/>
      <c r="H13" s="5"/>
    </row>
    <row r="14" spans="1:12" ht="28.9" customHeight="1" x14ac:dyDescent="0.15">
      <c r="A14" s="5"/>
      <c r="B14" s="3"/>
      <c r="C14" s="47"/>
      <c r="D14" s="48"/>
      <c r="E14" s="49"/>
      <c r="F14" s="50"/>
      <c r="G14" s="3"/>
      <c r="H14" s="5"/>
    </row>
    <row r="15" spans="1:12" ht="28.9" customHeight="1" x14ac:dyDescent="0.15">
      <c r="A15" s="5"/>
      <c r="B15" s="3"/>
      <c r="C15" s="47"/>
      <c r="D15" s="48"/>
      <c r="E15" s="49"/>
      <c r="F15" s="50"/>
      <c r="G15" s="3"/>
      <c r="H15" s="5"/>
    </row>
    <row r="16" spans="1:12" ht="28.9" customHeight="1" x14ac:dyDescent="0.15">
      <c r="A16" s="5"/>
      <c r="B16" s="3"/>
      <c r="C16" s="47"/>
      <c r="D16" s="48"/>
      <c r="E16" s="49"/>
      <c r="F16" s="50"/>
      <c r="G16" s="3"/>
      <c r="H16" s="5"/>
    </row>
    <row r="17" spans="1:8" ht="28.9" customHeight="1" x14ac:dyDescent="0.15">
      <c r="A17" s="5"/>
      <c r="B17" s="3"/>
      <c r="C17" s="47"/>
      <c r="D17" s="48"/>
      <c r="E17" s="49"/>
      <c r="F17" s="50"/>
      <c r="G17" s="3"/>
      <c r="H17" s="5"/>
    </row>
    <row r="18" spans="1:8" ht="28.9" customHeight="1" x14ac:dyDescent="0.15">
      <c r="A18" s="5"/>
      <c r="B18" s="3"/>
      <c r="C18" s="47"/>
      <c r="D18" s="48"/>
      <c r="E18" s="49"/>
      <c r="F18" s="50"/>
      <c r="G18" s="3"/>
      <c r="H18" s="5"/>
    </row>
    <row r="19" spans="1:8" ht="28.9" customHeight="1" x14ac:dyDescent="0.15">
      <c r="A19" s="5"/>
      <c r="B19" s="3"/>
      <c r="C19" s="47"/>
      <c r="D19" s="48"/>
      <c r="E19" s="49"/>
      <c r="F19" s="50"/>
      <c r="G19" s="3"/>
      <c r="H19" s="5"/>
    </row>
    <row r="20" spans="1:8" ht="28.9" customHeight="1" x14ac:dyDescent="0.15">
      <c r="A20" s="5"/>
      <c r="B20" s="32" t="s">
        <v>24</v>
      </c>
      <c r="C20" s="33"/>
      <c r="D20" s="34"/>
      <c r="E20" s="36">
        <f>SUM(J7:J10)</f>
        <v>32060500</v>
      </c>
      <c r="F20" s="37"/>
      <c r="G20" s="2"/>
      <c r="H20" s="5"/>
    </row>
    <row r="21" spans="1:8" ht="28.9" customHeight="1" x14ac:dyDescent="0.15">
      <c r="A21" s="5"/>
      <c r="B21" s="27" t="s">
        <v>25</v>
      </c>
      <c r="C21" s="51"/>
      <c r="D21" s="13">
        <f>IF(ROUNDDOWN($E$20*3/4,0)&gt;=30000000,30000000,ROUNDDOWN($E$20*3/4,0))</f>
        <v>24045375</v>
      </c>
      <c r="E21" s="52"/>
      <c r="F21" s="53"/>
      <c r="G21" s="1"/>
      <c r="H21" s="5"/>
    </row>
    <row r="22" spans="1:8" ht="28.9" customHeight="1" x14ac:dyDescent="0.15">
      <c r="A22" s="5"/>
      <c r="B22" s="27" t="s">
        <v>15</v>
      </c>
      <c r="C22" s="51"/>
      <c r="D22" s="13">
        <f>ROUNDDOWN($D$21,-3)</f>
        <v>24045000</v>
      </c>
      <c r="E22" s="14"/>
      <c r="F22" s="14"/>
      <c r="G22" s="1"/>
      <c r="H22" s="5"/>
    </row>
    <row r="23" spans="1:8" ht="28.9" customHeight="1" x14ac:dyDescent="0.15">
      <c r="A23" s="5"/>
      <c r="B23" s="27" t="s">
        <v>18</v>
      </c>
      <c r="C23" s="51"/>
      <c r="D23" s="16">
        <v>24060000</v>
      </c>
      <c r="E23" s="10"/>
      <c r="F23" s="11"/>
      <c r="G23" s="12"/>
      <c r="H23" s="5"/>
    </row>
    <row r="24" spans="1:8" ht="28.9" customHeight="1" x14ac:dyDescent="0.15">
      <c r="A24" s="5"/>
      <c r="B24" s="27" t="s">
        <v>13</v>
      </c>
      <c r="C24" s="51"/>
      <c r="D24" s="9">
        <f>IF(D22&gt;D23,D23,D22)</f>
        <v>24045000</v>
      </c>
      <c r="E24" s="38" t="s">
        <v>21</v>
      </c>
      <c r="F24" s="54"/>
      <c r="G24" s="55"/>
      <c r="H24" s="5"/>
    </row>
    <row r="25" spans="1:8" ht="12" customHeight="1" x14ac:dyDescent="0.15">
      <c r="A25" s="5"/>
      <c r="B25" s="5"/>
      <c r="C25" s="5"/>
      <c r="D25" s="5"/>
      <c r="E25" s="5"/>
      <c r="F25" s="5"/>
      <c r="G25" s="5"/>
      <c r="H25" s="5"/>
    </row>
    <row r="26" spans="1:8" ht="28.9" customHeight="1" x14ac:dyDescent="0.15"/>
    <row r="27" spans="1:8" ht="28.9" customHeight="1" x14ac:dyDescent="0.15"/>
  </sheetData>
  <sheetProtection algorithmName="SHA-512" hashValue="cow3LLysfyTXMtqufuRCOBCdvTtm01KAQd7SI6xG4n+jQWOIz1eVEyD7HGvzEcsBwdSuYo+Gua72TP1x/yruJg==" saltValue="PJ/f1ecJhQuWA9V7vuslsA==" spinCount="100000" sheet="1" objects="1" scenarios="1"/>
  <mergeCells count="36">
    <mergeCell ref="B24:C24"/>
    <mergeCell ref="C18:D18"/>
    <mergeCell ref="E18:F18"/>
    <mergeCell ref="C19:D19"/>
    <mergeCell ref="E19:F19"/>
    <mergeCell ref="E20:F20"/>
    <mergeCell ref="B20:D20"/>
    <mergeCell ref="E21:F21"/>
    <mergeCell ref="B23:C23"/>
    <mergeCell ref="B22:C22"/>
    <mergeCell ref="B21:C21"/>
    <mergeCell ref="E24:G24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</mergeCells>
  <phoneticPr fontId="1"/>
  <dataValidations count="1">
    <dataValidation type="list" allowBlank="1" showInputMessage="1" showErrorMessage="1" sqref="B7:B19">
      <formula1>$L$3:$L$6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様式11－４経費決算書（ビジ転）</vt:lpstr>
      <vt:lpstr>様式11－４経費決算書（ビジ転）（記載例）</vt:lpstr>
      <vt:lpstr>'様式11－４経費決算書（ビジ転）'!Print_Area</vt:lpstr>
      <vt:lpstr>'様式11－４経費決算書（ビジ転）（記載例）'!Print_Area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2021-05-26T06:54:19Z</cp:lastPrinted>
  <dcterms:created xsi:type="dcterms:W3CDTF">2021-04-19T05:02:35Z</dcterms:created>
  <dcterms:modified xsi:type="dcterms:W3CDTF">2021-05-26T06:55:48Z</dcterms:modified>
</cp:coreProperties>
</file>