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0601\20_感染症対策事業費補助金\04_広報関係\02  HP\01  掲載データ\感染症非対面\(2)実績報告関係\"/>
    </mc:Choice>
  </mc:AlternateContent>
  <bookViews>
    <workbookView xWindow="0" yWindow="0" windowWidth="12345" windowHeight="9300"/>
  </bookViews>
  <sheets>
    <sheet name="様式11-３" sheetId="6" r:id="rId1"/>
    <sheet name="様式11-３（記載例）" sheetId="5" r:id="rId2"/>
  </sheets>
  <definedNames>
    <definedName name="_xlnm.Print_Area" localSheetId="0">'様式11-３'!$B$1:$H$45</definedName>
    <definedName name="_xlnm.Print_Area" localSheetId="1">'様式11-３（記載例）'!$B$1:$H$44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6" l="1"/>
  <c r="J31" i="6"/>
  <c r="J30" i="6"/>
  <c r="J29" i="6"/>
  <c r="E39" i="6" l="1"/>
  <c r="E8" i="6"/>
  <c r="J8" i="6" s="1"/>
  <c r="E25" i="6"/>
  <c r="J39" i="6" l="1"/>
  <c r="D41" i="6"/>
  <c r="D42" i="6" s="1"/>
  <c r="D43" i="6" s="1"/>
  <c r="D45" i="6" s="1"/>
  <c r="E25" i="5" l="1"/>
  <c r="E39" i="5"/>
  <c r="E8" i="5"/>
</calcChain>
</file>

<file path=xl/sharedStrings.xml><?xml version="1.0" encoding="utf-8"?>
<sst xmlns="http://schemas.openxmlformats.org/spreadsheetml/2006/main" count="129" uniqueCount="60">
  <si>
    <t>Ⓐ 感染症拡大防止事業の経費</t>
    <rPh sb="12" eb="14">
      <t>ケイヒ</t>
    </rPh>
    <phoneticPr fontId="4"/>
  </si>
  <si>
    <t>費目</t>
    <rPh sb="0" eb="2">
      <t>ヒモク</t>
    </rPh>
    <phoneticPr fontId="5"/>
  </si>
  <si>
    <t>経費名</t>
    <rPh sb="0" eb="2">
      <t>ケイヒ</t>
    </rPh>
    <rPh sb="2" eb="3">
      <t>メイ</t>
    </rPh>
    <phoneticPr fontId="5"/>
  </si>
  <si>
    <t>金額（税抜）</t>
    <rPh sb="0" eb="2">
      <t>キンガク</t>
    </rPh>
    <rPh sb="3" eb="4">
      <t>ゼイ</t>
    </rPh>
    <rPh sb="4" eb="5">
      <t>ヌ</t>
    </rPh>
    <phoneticPr fontId="5"/>
  </si>
  <si>
    <t>備考</t>
    <rPh sb="0" eb="2">
      <t>ビコウ</t>
    </rPh>
    <phoneticPr fontId="4"/>
  </si>
  <si>
    <t>全熱交換器設置工事</t>
    <rPh sb="0" eb="1">
      <t>ゼン</t>
    </rPh>
    <rPh sb="1" eb="5">
      <t>ネツコウカンキ</t>
    </rPh>
    <rPh sb="5" eb="7">
      <t>セッチ</t>
    </rPh>
    <rPh sb="7" eb="9">
      <t>コウジ</t>
    </rPh>
    <phoneticPr fontId="5"/>
  </si>
  <si>
    <t>窓新設工事</t>
    <rPh sb="0" eb="1">
      <t>マド</t>
    </rPh>
    <rPh sb="1" eb="3">
      <t>シンセツ</t>
    </rPh>
    <rPh sb="3" eb="5">
      <t>コウジ</t>
    </rPh>
    <phoneticPr fontId="5"/>
  </si>
  <si>
    <t>（１）</t>
    <phoneticPr fontId="5"/>
  </si>
  <si>
    <t>遮蔽物</t>
    <phoneticPr fontId="4"/>
  </si>
  <si>
    <t>アクリル板、パーテーション</t>
    <rPh sb="4" eb="5">
      <t>バン</t>
    </rPh>
    <phoneticPr fontId="4"/>
  </si>
  <si>
    <t>③ＩＴサービス導入費</t>
  </si>
  <si>
    <t>透明ビニールシート</t>
    <rPh sb="0" eb="2">
      <t>トウメイ</t>
    </rPh>
    <phoneticPr fontId="4"/>
  </si>
  <si>
    <t>換気設備</t>
    <rPh sb="0" eb="2">
      <t>カンキ</t>
    </rPh>
    <rPh sb="2" eb="4">
      <t>セツビ</t>
    </rPh>
    <phoneticPr fontId="4"/>
  </si>
  <si>
    <t>換気機能付きエアコン</t>
    <rPh sb="0" eb="2">
      <t>カンキ</t>
    </rPh>
    <rPh sb="2" eb="4">
      <t>キノウ</t>
    </rPh>
    <rPh sb="4" eb="5">
      <t>ツ</t>
    </rPh>
    <phoneticPr fontId="4"/>
  </si>
  <si>
    <t>扇風機、サーキュレーター</t>
    <rPh sb="0" eb="3">
      <t>センプウキ</t>
    </rPh>
    <phoneticPr fontId="4"/>
  </si>
  <si>
    <t>加湿器</t>
    <rPh sb="0" eb="2">
      <t>カシツ</t>
    </rPh>
    <rPh sb="2" eb="3">
      <t>キ</t>
    </rPh>
    <phoneticPr fontId="4"/>
  </si>
  <si>
    <t>ＣＯ２濃度測定器</t>
    <rPh sb="3" eb="5">
      <t>ノウド</t>
    </rPh>
    <rPh sb="5" eb="7">
      <t>ソクテイ</t>
    </rPh>
    <rPh sb="7" eb="8">
      <t>キ</t>
    </rPh>
    <phoneticPr fontId="4"/>
  </si>
  <si>
    <t>空気清浄機</t>
    <rPh sb="0" eb="2">
      <t>クウキ</t>
    </rPh>
    <rPh sb="2" eb="5">
      <t>セイジョウキ</t>
    </rPh>
    <phoneticPr fontId="4"/>
  </si>
  <si>
    <t>空気清浄機付きエアコン</t>
    <rPh sb="0" eb="2">
      <t>クウキ</t>
    </rPh>
    <rPh sb="2" eb="5">
      <t>セイジョウキ</t>
    </rPh>
    <rPh sb="5" eb="6">
      <t>ツ</t>
    </rPh>
    <phoneticPr fontId="4"/>
  </si>
  <si>
    <t>除菌剤の噴霧装置</t>
    <rPh sb="0" eb="2">
      <t>ジョキン</t>
    </rPh>
    <rPh sb="2" eb="3">
      <t>ザイ</t>
    </rPh>
    <rPh sb="4" eb="6">
      <t>フンム</t>
    </rPh>
    <rPh sb="6" eb="8">
      <t>ソウチ</t>
    </rPh>
    <phoneticPr fontId="4"/>
  </si>
  <si>
    <t>オゾン発生装置</t>
    <rPh sb="3" eb="5">
      <t>ハッセイ</t>
    </rPh>
    <rPh sb="5" eb="7">
      <t>ソウチ</t>
    </rPh>
    <phoneticPr fontId="4"/>
  </si>
  <si>
    <t>紫外線照射器</t>
    <rPh sb="0" eb="3">
      <t>シガイセン</t>
    </rPh>
    <rPh sb="3" eb="5">
      <t>ショウシャ</t>
    </rPh>
    <rPh sb="5" eb="6">
      <t>キ</t>
    </rPh>
    <phoneticPr fontId="4"/>
  </si>
  <si>
    <t>非接触体温計</t>
    <rPh sb="0" eb="3">
      <t>ヒセッショク</t>
    </rPh>
    <rPh sb="3" eb="6">
      <t>タイオンケイ</t>
    </rPh>
    <phoneticPr fontId="4"/>
  </si>
  <si>
    <t>サーモカメラ</t>
    <phoneticPr fontId="4"/>
  </si>
  <si>
    <t>携帯型アルコール検知器</t>
    <rPh sb="0" eb="3">
      <t>ケイタイガタ</t>
    </rPh>
    <rPh sb="8" eb="11">
      <t>ケンチキ</t>
    </rPh>
    <phoneticPr fontId="4"/>
  </si>
  <si>
    <t>（２）</t>
    <phoneticPr fontId="4"/>
  </si>
  <si>
    <t>Ⓑ 非対面ビジネスモデル構築事業の経費</t>
    <rPh sb="2" eb="5">
      <t>ヒタイメン</t>
    </rPh>
    <rPh sb="12" eb="16">
      <t>コウチクジギョウ</t>
    </rPh>
    <rPh sb="17" eb="19">
      <t>ケイヒ</t>
    </rPh>
    <phoneticPr fontId="4"/>
  </si>
  <si>
    <t>（３）</t>
    <phoneticPr fontId="4"/>
  </si>
  <si>
    <t>８枚</t>
    <rPh sb="1" eb="2">
      <t>マイ</t>
    </rPh>
    <phoneticPr fontId="4"/>
  </si>
  <si>
    <t>３枚</t>
    <rPh sb="1" eb="2">
      <t>マイ</t>
    </rPh>
    <phoneticPr fontId="4"/>
  </si>
  <si>
    <t>１台</t>
    <rPh sb="1" eb="2">
      <t>ダイ</t>
    </rPh>
    <phoneticPr fontId="4"/>
  </si>
  <si>
    <t>テイクアウト用メニュー表</t>
    <rPh sb="6" eb="7">
      <t>ヨウ</t>
    </rPh>
    <rPh sb="11" eb="12">
      <t>ヒョウ</t>
    </rPh>
    <phoneticPr fontId="4"/>
  </si>
  <si>
    <t>テイクアウト用チラシ</t>
    <rPh sb="6" eb="7">
      <t>ヨウ</t>
    </rPh>
    <phoneticPr fontId="4"/>
  </si>
  <si>
    <t>宅配用バイク</t>
    <rPh sb="0" eb="3">
      <t>タクハイヨウ</t>
    </rPh>
    <phoneticPr fontId="4"/>
  </si>
  <si>
    <t>１枚</t>
    <rPh sb="1" eb="2">
      <t>マイ</t>
    </rPh>
    <phoneticPr fontId="4"/>
  </si>
  <si>
    <t>1000部</t>
    <rPh sb="4" eb="5">
      <t>ブ</t>
    </rPh>
    <phoneticPr fontId="4"/>
  </si>
  <si>
    <t>換気扇設置工事</t>
    <rPh sb="0" eb="2">
      <t>カンキ</t>
    </rPh>
    <rPh sb="2" eb="3">
      <t>セン</t>
    </rPh>
    <rPh sb="3" eb="5">
      <t>セッチ</t>
    </rPh>
    <rPh sb="5" eb="7">
      <t>コウジ</t>
    </rPh>
    <phoneticPr fontId="4"/>
  </si>
  <si>
    <t>その他</t>
    <rPh sb="2" eb="3">
      <t>タ</t>
    </rPh>
    <phoneticPr fontId="4"/>
  </si>
  <si>
    <t>補助対象経費（計）</t>
    <rPh sb="0" eb="2">
      <t>ホジョ</t>
    </rPh>
    <rPh sb="2" eb="4">
      <t>タイショウ</t>
    </rPh>
    <rPh sb="4" eb="6">
      <t>ケイヒ</t>
    </rPh>
    <rPh sb="7" eb="8">
      <t>ケイ</t>
    </rPh>
    <phoneticPr fontId="5"/>
  </si>
  <si>
    <t>工事を伴う
換気設備の導入</t>
    <rPh sb="0" eb="2">
      <t>コウジ</t>
    </rPh>
    <rPh sb="3" eb="4">
      <t>トモナ</t>
    </rPh>
    <rPh sb="6" eb="8">
      <t>カンキ</t>
    </rPh>
    <rPh sb="8" eb="10">
      <t>セツビ</t>
    </rPh>
    <rPh sb="11" eb="13">
      <t>ドウニュウ</t>
    </rPh>
    <phoneticPr fontId="4"/>
  </si>
  <si>
    <t>(４)補助対象経費（合計）</t>
    <phoneticPr fontId="4"/>
  </si>
  <si>
    <t>①物品購入費</t>
    <rPh sb="1" eb="3">
      <t>ブッピン</t>
    </rPh>
    <rPh sb="3" eb="5">
      <t>コウニュウ</t>
    </rPh>
    <rPh sb="5" eb="6">
      <t>ヒ</t>
    </rPh>
    <phoneticPr fontId="4"/>
  </si>
  <si>
    <t>②施設工事費</t>
    <rPh sb="1" eb="3">
      <t>シセツ</t>
    </rPh>
    <rPh sb="3" eb="5">
      <t>コウジ</t>
    </rPh>
    <rPh sb="5" eb="6">
      <t>ヒ</t>
    </rPh>
    <phoneticPr fontId="4"/>
  </si>
  <si>
    <t>④広告宣伝費</t>
    <rPh sb="1" eb="3">
      <t>コウコク</t>
    </rPh>
    <rPh sb="3" eb="6">
      <t>センデンヒ</t>
    </rPh>
    <phoneticPr fontId="4"/>
  </si>
  <si>
    <t>在庫管理システム利用料 10,000円/月</t>
    <rPh sb="0" eb="2">
      <t>ザイコ</t>
    </rPh>
    <rPh sb="2" eb="4">
      <t>カンリ</t>
    </rPh>
    <rPh sb="8" eb="11">
      <t>リヨウリョウ</t>
    </rPh>
    <rPh sb="18" eb="19">
      <t>エン</t>
    </rPh>
    <rPh sb="20" eb="21">
      <t>ツキ</t>
    </rPh>
    <phoneticPr fontId="4"/>
  </si>
  <si>
    <t>利用期間：9/15-11/30</t>
    <rPh sb="0" eb="2">
      <t>リヨウ</t>
    </rPh>
    <rPh sb="2" eb="4">
      <t>キカン</t>
    </rPh>
    <phoneticPr fontId="4"/>
  </si>
  <si>
    <t>←この金額を様式11の「Ｂ　補助金確定額」に
　転記</t>
    <rPh sb="3" eb="5">
      <t>キンガク</t>
    </rPh>
    <rPh sb="6" eb="8">
      <t>ヨウシキ</t>
    </rPh>
    <rPh sb="14" eb="17">
      <t>ホジョキン</t>
    </rPh>
    <rPh sb="17" eb="19">
      <t>カクテイ</t>
    </rPh>
    <rPh sb="19" eb="20">
      <t>ガク</t>
    </rPh>
    <rPh sb="24" eb="26">
      <t>テンキ</t>
    </rPh>
    <phoneticPr fontId="4"/>
  </si>
  <si>
    <t>←補助上限額の関係上、(１)＋(２)＋(３)と
ならない場合があります</t>
    <phoneticPr fontId="4"/>
  </si>
  <si>
    <t>(７)交付決定通知書に記載の補助金額</t>
    <rPh sb="3" eb="5">
      <t>コウフ</t>
    </rPh>
    <rPh sb="5" eb="7">
      <t>ケッテイ</t>
    </rPh>
    <rPh sb="7" eb="10">
      <t>ツウチショ</t>
    </rPh>
    <rPh sb="11" eb="13">
      <t>キサイ</t>
    </rPh>
    <rPh sb="14" eb="16">
      <t>ホジョ</t>
    </rPh>
    <rPh sb="16" eb="18">
      <t>キンガク</t>
    </rPh>
    <phoneticPr fontId="4"/>
  </si>
  <si>
    <r>
      <rPr>
        <sz val="14"/>
        <color theme="1"/>
        <rFont val="ＭＳ ゴシック"/>
        <family val="3"/>
        <charset val="128"/>
      </rPr>
      <t>(８)交付を受ける補助金額</t>
    </r>
    <r>
      <rPr>
        <sz val="10"/>
        <color theme="1"/>
        <rFont val="ＭＳ ゴシック"/>
        <family val="3"/>
        <charset val="128"/>
      </rPr>
      <t xml:space="preserve">
　　</t>
    </r>
    <r>
      <rPr>
        <sz val="10"/>
        <color theme="1"/>
        <rFont val="ＭＳ 明朝"/>
        <family val="1"/>
        <charset val="128"/>
      </rPr>
      <t>※(６)または(７)のいずれか低い額</t>
    </r>
    <rPh sb="3" eb="5">
      <t>コウフ</t>
    </rPh>
    <rPh sb="6" eb="7">
      <t>ウ</t>
    </rPh>
    <rPh sb="9" eb="11">
      <t>ホジョ</t>
    </rPh>
    <rPh sb="11" eb="13">
      <t>キンガク</t>
    </rPh>
    <rPh sb="31" eb="32">
      <t>ヒク</t>
    </rPh>
    <rPh sb="33" eb="34">
      <t>ガク</t>
    </rPh>
    <phoneticPr fontId="4"/>
  </si>
  <si>
    <t>（様式11-３）　  経費決算書（感染症拡大防止・非対面ビジネスモデル構築事業）</t>
    <rPh sb="1" eb="3">
      <t>ヨウシキ</t>
    </rPh>
    <rPh sb="11" eb="13">
      <t>ケイヒ</t>
    </rPh>
    <rPh sb="13" eb="15">
      <t>ケッサン</t>
    </rPh>
    <rPh sb="15" eb="16">
      <t>ショ</t>
    </rPh>
    <rPh sb="25" eb="26">
      <t>ヒ</t>
    </rPh>
    <rPh sb="26" eb="28">
      <t>タイメン</t>
    </rPh>
    <rPh sb="35" eb="37">
      <t>コウチク</t>
    </rPh>
    <rPh sb="37" eb="39">
      <t>ジギョウ</t>
    </rPh>
    <phoneticPr fontId="5"/>
  </si>
  <si>
    <t>(６)（５）の千円未満切捨て</t>
    <rPh sb="7" eb="9">
      <t>センエン</t>
    </rPh>
    <rPh sb="9" eb="11">
      <t>ミマン</t>
    </rPh>
    <phoneticPr fontId="4"/>
  </si>
  <si>
    <r>
      <t>(５)補助対象経費（合計）×３/４　　
　</t>
    </r>
    <r>
      <rPr>
        <sz val="10"/>
        <rFont val="ＭＳ 明朝"/>
        <family val="1"/>
        <charset val="128"/>
      </rPr>
      <t>※円未満切捨て</t>
    </r>
    <rPh sb="5" eb="7">
      <t>タイショウ</t>
    </rPh>
    <rPh sb="7" eb="9">
      <t>ケイヒ</t>
    </rPh>
    <rPh sb="10" eb="12">
      <t>ゴウケイ</t>
    </rPh>
    <rPh sb="22" eb="23">
      <t>エン</t>
    </rPh>
    <rPh sb="23" eb="25">
      <t>ミマン</t>
    </rPh>
    <phoneticPr fontId="4"/>
  </si>
  <si>
    <t>※黄色セルのみ入力可能です</t>
    <rPh sb="1" eb="3">
      <t>キイロ</t>
    </rPh>
    <rPh sb="7" eb="9">
      <t>ニュウリョク</t>
    </rPh>
    <rPh sb="9" eb="11">
      <t>カノウ</t>
    </rPh>
    <phoneticPr fontId="4"/>
  </si>
  <si>
    <t>換気設備の補助対象経費</t>
    <phoneticPr fontId="4"/>
  </si>
  <si>
    <t>換気設備以外の補助対象経費</t>
    <phoneticPr fontId="4"/>
  </si>
  <si>
    <t>①の補助対象経費（合計）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4"/>
  </si>
  <si>
    <t>②の補助対象経費（合計）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4"/>
  </si>
  <si>
    <t>③の補助対象経費（合計）</t>
    <rPh sb="2" eb="8">
      <t>ホジョタイショウケイヒ</t>
    </rPh>
    <rPh sb="9" eb="11">
      <t>ゴウケイ</t>
    </rPh>
    <phoneticPr fontId="4"/>
  </si>
  <si>
    <t>④の補助対象経費（合計）</t>
    <rPh sb="2" eb="4">
      <t>ホジョ</t>
    </rPh>
    <rPh sb="4" eb="6">
      <t>タイショウ</t>
    </rPh>
    <rPh sb="6" eb="8">
      <t>ケイヒ</t>
    </rPh>
    <rPh sb="9" eb="11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</si>
</sst>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0_ "/>
    <numFmt numFmtId="178" formatCode="#,##0_ ;[Red]\-#,##0\ "/>
  </numFmts>
  <fonts count="23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26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i/>
      <sz val="10"/>
      <color rgb="FFFF0000"/>
      <name val="ＭＳ ゴシック"/>
      <family val="3"/>
      <charset val="128"/>
    </font>
    <font>
      <b/>
      <i/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122">
    <xf numFmtId="0" fontId="0" fillId="0" borderId="0" xfId="0">
      <alignment vertical="center"/>
    </xf>
    <xf numFmtId="0" fontId="3" fillId="0" borderId="0" xfId="2" applyFont="1" applyAlignment="1" applyProtection="1">
      <alignment vertical="center" wrapText="1"/>
    </xf>
    <xf numFmtId="0" fontId="3" fillId="2" borderId="1" xfId="2" applyFont="1" applyFill="1" applyBorder="1" applyAlignment="1" applyProtection="1">
      <alignment horizontal="center" vertical="center"/>
    </xf>
    <xf numFmtId="0" fontId="3" fillId="0" borderId="0" xfId="2" applyFont="1" applyAlignment="1" applyProtection="1">
      <alignment vertical="center"/>
      <protection locked="0"/>
    </xf>
    <xf numFmtId="0" fontId="3" fillId="0" borderId="0" xfId="2" applyFont="1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top"/>
    </xf>
    <xf numFmtId="0" fontId="9" fillId="0" borderId="0" xfId="0" applyFont="1" applyAlignment="1" applyProtection="1">
      <alignment vertical="center"/>
    </xf>
    <xf numFmtId="38" fontId="3" fillId="0" borderId="0" xfId="1" applyFont="1" applyAlignment="1" applyProtection="1">
      <alignment vertical="center"/>
      <protection locked="0"/>
    </xf>
    <xf numFmtId="0" fontId="3" fillId="0" borderId="1" xfId="2" applyFont="1" applyBorder="1" applyAlignment="1" applyProtection="1">
      <alignment vertical="center"/>
    </xf>
    <xf numFmtId="0" fontId="3" fillId="0" borderId="0" xfId="2" applyFont="1" applyFill="1" applyBorder="1" applyAlignment="1" applyProtection="1">
      <alignment horizontal="left" vertical="center" shrinkToFit="1"/>
    </xf>
    <xf numFmtId="0" fontId="8" fillId="0" borderId="0" xfId="2" applyFont="1" applyFill="1" applyBorder="1" applyAlignment="1" applyProtection="1">
      <alignment horizontal="left" vertical="top" wrapText="1"/>
    </xf>
    <xf numFmtId="176" fontId="3" fillId="0" borderId="0" xfId="2" applyNumberFormat="1" applyFont="1" applyFill="1" applyBorder="1" applyAlignment="1" applyProtection="1">
      <alignment horizontal="right" vertical="center"/>
    </xf>
    <xf numFmtId="0" fontId="10" fillId="0" borderId="8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38" fontId="9" fillId="0" borderId="0" xfId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176" fontId="13" fillId="0" borderId="1" xfId="2" applyNumberFormat="1" applyFont="1" applyBorder="1" applyAlignment="1" applyProtection="1">
      <alignment vertical="center"/>
    </xf>
    <xf numFmtId="0" fontId="3" fillId="0" borderId="4" xfId="2" applyFont="1" applyBorder="1" applyAlignment="1" applyProtection="1">
      <alignment vertical="center"/>
    </xf>
    <xf numFmtId="176" fontId="12" fillId="0" borderId="17" xfId="2" applyNumberFormat="1" applyFont="1" applyBorder="1" applyAlignment="1" applyProtection="1">
      <alignment vertical="center"/>
    </xf>
    <xf numFmtId="176" fontId="12" fillId="0" borderId="18" xfId="2" applyNumberFormat="1" applyFont="1" applyBorder="1" applyAlignment="1" applyProtection="1">
      <alignment vertical="center"/>
    </xf>
    <xf numFmtId="0" fontId="0" fillId="0" borderId="18" xfId="0" applyBorder="1" applyAlignment="1">
      <alignment vertical="center"/>
    </xf>
    <xf numFmtId="176" fontId="12" fillId="0" borderId="19" xfId="2" applyNumberFormat="1" applyFont="1" applyBorder="1" applyAlignment="1" applyProtection="1">
      <alignment vertical="center"/>
    </xf>
    <xf numFmtId="176" fontId="12" fillId="0" borderId="20" xfId="2" applyNumberFormat="1" applyFont="1" applyBorder="1" applyAlignment="1" applyProtection="1">
      <alignment vertical="center"/>
    </xf>
    <xf numFmtId="176" fontId="17" fillId="0" borderId="10" xfId="0" applyNumberFormat="1" applyFont="1" applyBorder="1" applyAlignment="1">
      <alignment vertical="center"/>
    </xf>
    <xf numFmtId="176" fontId="21" fillId="0" borderId="8" xfId="0" applyNumberFormat="1" applyFont="1" applyBorder="1" applyAlignment="1">
      <alignment vertical="center"/>
    </xf>
    <xf numFmtId="0" fontId="0" fillId="0" borderId="0" xfId="0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38" fontId="3" fillId="0" borderId="0" xfId="1" applyFont="1" applyAlignment="1" applyProtection="1">
      <alignment vertical="center"/>
    </xf>
    <xf numFmtId="0" fontId="10" fillId="0" borderId="8" xfId="0" applyFont="1" applyBorder="1" applyAlignment="1" applyProtection="1">
      <alignment horizontal="justify" vertical="center" wrapText="1"/>
    </xf>
    <xf numFmtId="0" fontId="10" fillId="0" borderId="9" xfId="0" applyFont="1" applyBorder="1" applyAlignment="1" applyProtection="1">
      <alignment horizontal="justify" vertical="center" wrapText="1"/>
    </xf>
    <xf numFmtId="177" fontId="0" fillId="0" borderId="0" xfId="0" applyNumberFormat="1" applyProtection="1">
      <alignment vertical="center"/>
    </xf>
    <xf numFmtId="178" fontId="0" fillId="0" borderId="0" xfId="0" applyNumberFormat="1" applyProtection="1">
      <alignment vertical="center"/>
    </xf>
    <xf numFmtId="0" fontId="0" fillId="5" borderId="0" xfId="0" applyFill="1" applyProtection="1">
      <alignment vertical="center"/>
    </xf>
    <xf numFmtId="0" fontId="16" fillId="3" borderId="4" xfId="2" applyFont="1" applyFill="1" applyBorder="1" applyAlignment="1" applyProtection="1">
      <alignment vertical="center" shrinkToFit="1"/>
    </xf>
    <xf numFmtId="0" fontId="3" fillId="3" borderId="4" xfId="2" applyFont="1" applyFill="1" applyBorder="1" applyAlignment="1" applyProtection="1">
      <alignment vertical="center" shrinkToFit="1"/>
    </xf>
    <xf numFmtId="176" fontId="17" fillId="0" borderId="10" xfId="0" applyNumberFormat="1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18" xfId="0" applyBorder="1" applyAlignment="1" applyProtection="1">
      <alignment vertical="center"/>
    </xf>
    <xf numFmtId="176" fontId="21" fillId="0" borderId="8" xfId="0" applyNumberFormat="1" applyFont="1" applyBorder="1" applyAlignment="1" applyProtection="1">
      <alignment vertical="center"/>
    </xf>
    <xf numFmtId="0" fontId="22" fillId="3" borderId="4" xfId="2" applyFont="1" applyFill="1" applyBorder="1" applyAlignment="1" applyProtection="1">
      <alignment vertical="center" shrinkToFit="1"/>
      <protection locked="0"/>
    </xf>
    <xf numFmtId="176" fontId="0" fillId="0" borderId="0" xfId="0" applyNumberFormat="1" applyFill="1" applyProtection="1">
      <alignment vertical="center"/>
    </xf>
    <xf numFmtId="176" fontId="0" fillId="6" borderId="0" xfId="0" applyNumberFormat="1" applyFill="1" applyProtection="1">
      <alignment vertical="center"/>
    </xf>
    <xf numFmtId="0" fontId="0" fillId="0" borderId="0" xfId="0" applyFill="1" applyProtection="1">
      <alignment vertical="center"/>
    </xf>
    <xf numFmtId="0" fontId="0" fillId="6" borderId="0" xfId="0" applyFill="1" applyProtection="1">
      <alignment vertical="center"/>
    </xf>
    <xf numFmtId="0" fontId="0" fillId="0" borderId="0" xfId="0" applyFill="1" applyBorder="1" applyProtection="1">
      <alignment vertical="center"/>
    </xf>
    <xf numFmtId="176" fontId="17" fillId="3" borderId="10" xfId="0" applyNumberFormat="1" applyFont="1" applyFill="1" applyBorder="1" applyAlignment="1">
      <alignment vertical="center"/>
    </xf>
    <xf numFmtId="0" fontId="14" fillId="3" borderId="2" xfId="2" applyFont="1" applyFill="1" applyBorder="1" applyAlignment="1" applyProtection="1">
      <alignment horizontal="center" vertical="top" wrapText="1"/>
      <protection locked="0"/>
    </xf>
    <xf numFmtId="0" fontId="14" fillId="3" borderId="3" xfId="2" applyFont="1" applyFill="1" applyBorder="1" applyAlignment="1" applyProtection="1">
      <alignment horizontal="center" vertical="top" wrapText="1"/>
      <protection locked="0"/>
    </xf>
    <xf numFmtId="0" fontId="8" fillId="0" borderId="2" xfId="2" applyFont="1" applyFill="1" applyBorder="1" applyAlignment="1" applyProtection="1">
      <alignment horizontal="left" vertical="center" wrapText="1"/>
    </xf>
    <xf numFmtId="0" fontId="8" fillId="0" borderId="3" xfId="2" applyFont="1" applyFill="1" applyBorder="1" applyAlignment="1" applyProtection="1">
      <alignment horizontal="left" vertical="center" wrapText="1"/>
    </xf>
    <xf numFmtId="176" fontId="10" fillId="3" borderId="2" xfId="2" applyNumberFormat="1" applyFont="1" applyFill="1" applyBorder="1" applyAlignment="1" applyProtection="1">
      <alignment vertical="center"/>
      <protection locked="0"/>
    </xf>
    <xf numFmtId="176" fontId="10" fillId="3" borderId="3" xfId="2" applyNumberFormat="1" applyFont="1" applyFill="1" applyBorder="1" applyAlignment="1" applyProtection="1">
      <alignment vertical="center"/>
      <protection locked="0"/>
    </xf>
    <xf numFmtId="49" fontId="8" fillId="0" borderId="2" xfId="2" applyNumberFormat="1" applyFont="1" applyFill="1" applyBorder="1" applyAlignment="1" applyProtection="1">
      <alignment horizontal="center" vertical="center" wrapText="1"/>
    </xf>
    <xf numFmtId="49" fontId="8" fillId="0" borderId="3" xfId="2" applyNumberFormat="1" applyFont="1" applyFill="1" applyBorder="1" applyAlignment="1" applyProtection="1">
      <alignment horizontal="center" vertical="center" wrapText="1"/>
    </xf>
    <xf numFmtId="176" fontId="3" fillId="0" borderId="2" xfId="2" applyNumberFormat="1" applyFont="1" applyFill="1" applyBorder="1" applyAlignment="1" applyProtection="1">
      <alignment vertical="center"/>
    </xf>
    <xf numFmtId="176" fontId="3" fillId="0" borderId="3" xfId="2" applyNumberFormat="1" applyFont="1" applyFill="1" applyBorder="1" applyAlignment="1" applyProtection="1">
      <alignment vertical="center"/>
    </xf>
    <xf numFmtId="0" fontId="8" fillId="0" borderId="2" xfId="2" applyFont="1" applyFill="1" applyBorder="1" applyAlignment="1" applyProtection="1">
      <alignment horizontal="center" vertical="top" wrapText="1"/>
    </xf>
    <xf numFmtId="0" fontId="8" fillId="0" borderId="3" xfId="2" applyFont="1" applyFill="1" applyBorder="1" applyAlignment="1" applyProtection="1">
      <alignment horizontal="center" vertical="top" wrapText="1"/>
    </xf>
    <xf numFmtId="0" fontId="19" fillId="0" borderId="0" xfId="2" applyFont="1" applyAlignment="1" applyProtection="1">
      <alignment horizontal="left" vertical="center" wrapText="1"/>
    </xf>
    <xf numFmtId="0" fontId="3" fillId="2" borderId="2" xfId="2" applyFont="1" applyFill="1" applyBorder="1" applyAlignment="1" applyProtection="1">
      <alignment horizontal="center" vertical="center"/>
    </xf>
    <xf numFmtId="0" fontId="3" fillId="2" borderId="3" xfId="2" applyFont="1" applyFill="1" applyBorder="1" applyAlignment="1" applyProtection="1">
      <alignment horizontal="center" vertical="center"/>
    </xf>
    <xf numFmtId="0" fontId="3" fillId="0" borderId="4" xfId="2" applyFont="1" applyFill="1" applyBorder="1" applyAlignment="1" applyProtection="1">
      <alignment horizontal="center" vertical="center" wrapText="1" shrinkToFit="1"/>
    </xf>
    <xf numFmtId="0" fontId="3" fillId="0" borderId="5" xfId="2" applyFont="1" applyFill="1" applyBorder="1" applyAlignment="1" applyProtection="1">
      <alignment horizontal="center" vertical="center" wrapText="1" shrinkToFit="1"/>
    </xf>
    <xf numFmtId="0" fontId="3" fillId="0" borderId="6" xfId="2" applyFont="1" applyFill="1" applyBorder="1" applyAlignment="1" applyProtection="1">
      <alignment horizontal="center" vertical="center" wrapText="1" shrinkToFit="1"/>
    </xf>
    <xf numFmtId="0" fontId="14" fillId="3" borderId="2" xfId="2" applyFont="1" applyFill="1" applyBorder="1" applyAlignment="1" applyProtection="1">
      <alignment horizontal="left" vertical="center" wrapText="1"/>
      <protection locked="0"/>
    </xf>
    <xf numFmtId="0" fontId="14" fillId="3" borderId="3" xfId="2" applyFont="1" applyFill="1" applyBorder="1" applyAlignment="1" applyProtection="1">
      <alignment horizontal="left" vertical="center" wrapText="1"/>
      <protection locked="0"/>
    </xf>
    <xf numFmtId="0" fontId="3" fillId="4" borderId="4" xfId="2" applyFont="1" applyFill="1" applyBorder="1" applyAlignment="1" applyProtection="1">
      <alignment horizontal="center" vertical="center" shrinkToFit="1"/>
    </xf>
    <xf numFmtId="0" fontId="3" fillId="4" borderId="5" xfId="2" applyFont="1" applyFill="1" applyBorder="1" applyAlignment="1" applyProtection="1">
      <alignment horizontal="center" vertical="center" shrinkToFit="1"/>
    </xf>
    <xf numFmtId="0" fontId="8" fillId="4" borderId="2" xfId="2" applyFont="1" applyFill="1" applyBorder="1" applyAlignment="1" applyProtection="1">
      <alignment horizontal="left" vertical="center" wrapText="1"/>
    </xf>
    <xf numFmtId="0" fontId="8" fillId="4" borderId="3" xfId="2" applyFont="1" applyFill="1" applyBorder="1" applyAlignment="1" applyProtection="1">
      <alignment horizontal="left" vertical="center" wrapText="1"/>
    </xf>
    <xf numFmtId="0" fontId="14" fillId="3" borderId="2" xfId="2" applyFont="1" applyFill="1" applyBorder="1" applyAlignment="1" applyProtection="1">
      <alignment horizontal="left" vertical="top" wrapText="1"/>
      <protection locked="0"/>
    </xf>
    <xf numFmtId="0" fontId="14" fillId="3" borderId="3" xfId="2" applyFont="1" applyFill="1" applyBorder="1" applyAlignment="1" applyProtection="1">
      <alignment horizontal="left" vertical="top" wrapText="1"/>
      <protection locked="0"/>
    </xf>
    <xf numFmtId="0" fontId="3" fillId="4" borderId="6" xfId="2" applyFont="1" applyFill="1" applyBorder="1" applyAlignment="1" applyProtection="1">
      <alignment horizontal="center" vertical="center" shrinkToFit="1"/>
    </xf>
    <xf numFmtId="49" fontId="3" fillId="0" borderId="2" xfId="2" applyNumberFormat="1" applyFont="1" applyBorder="1" applyAlignment="1" applyProtection="1">
      <alignment horizontal="center" vertical="center"/>
    </xf>
    <xf numFmtId="49" fontId="3" fillId="0" borderId="3" xfId="2" applyNumberFormat="1" applyFont="1" applyBorder="1" applyAlignment="1" applyProtection="1">
      <alignment horizontal="center" vertical="center"/>
    </xf>
    <xf numFmtId="176" fontId="3" fillId="0" borderId="2" xfId="2" applyNumberFormat="1" applyFont="1" applyBorder="1" applyAlignment="1" applyProtection="1">
      <alignment vertical="center"/>
    </xf>
    <xf numFmtId="176" fontId="3" fillId="0" borderId="3" xfId="2" applyNumberFormat="1" applyFont="1" applyBorder="1" applyAlignment="1" applyProtection="1">
      <alignment vertical="center"/>
    </xf>
    <xf numFmtId="0" fontId="11" fillId="0" borderId="2" xfId="2" applyFont="1" applyBorder="1" applyAlignment="1" applyProtection="1">
      <alignment horizontal="center" vertical="center"/>
    </xf>
    <xf numFmtId="0" fontId="11" fillId="0" borderId="3" xfId="2" applyFont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7" xfId="2" applyFont="1" applyBorder="1" applyAlignment="1" applyProtection="1">
      <alignment horizontal="center" vertical="center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13" fillId="0" borderId="6" xfId="0" applyFont="1" applyBorder="1" applyAlignment="1" applyProtection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49" fontId="3" fillId="0" borderId="10" xfId="2" applyNumberFormat="1" applyFont="1" applyBorder="1" applyAlignment="1" applyProtection="1">
      <alignment horizontal="center" vertical="center"/>
    </xf>
    <xf numFmtId="49" fontId="3" fillId="0" borderId="11" xfId="2" applyNumberFormat="1" applyFont="1" applyBorder="1" applyAlignment="1" applyProtection="1">
      <alignment horizontal="center" vertical="center"/>
    </xf>
    <xf numFmtId="0" fontId="17" fillId="0" borderId="2" xfId="0" applyFont="1" applyBorder="1" applyAlignment="1" applyProtection="1">
      <alignment horizontal="left" vertical="center" wrapText="1"/>
    </xf>
    <xf numFmtId="0" fontId="17" fillId="0" borderId="3" xfId="0" applyFont="1" applyBorder="1" applyAlignment="1" applyProtection="1">
      <alignment horizontal="left" vertical="center" wrapText="1"/>
    </xf>
    <xf numFmtId="0" fontId="14" fillId="0" borderId="15" xfId="0" applyFont="1" applyBorder="1" applyAlignment="1" applyProtection="1">
      <alignment horizontal="left" vertical="center" wrapText="1"/>
    </xf>
    <xf numFmtId="0" fontId="0" fillId="0" borderId="16" xfId="0" applyBorder="1" applyAlignment="1" applyProtection="1">
      <alignment horizontal="left" vertical="center" wrapText="1"/>
    </xf>
    <xf numFmtId="0" fontId="17" fillId="0" borderId="7" xfId="0" applyFont="1" applyBorder="1" applyAlignment="1" applyProtection="1">
      <alignment horizontal="left" vertical="center" wrapText="1"/>
    </xf>
    <xf numFmtId="0" fontId="20" fillId="0" borderId="13" xfId="0" applyFont="1" applyBorder="1" applyAlignment="1" applyProtection="1">
      <alignment horizontal="left" vertical="center" wrapText="1"/>
    </xf>
    <xf numFmtId="0" fontId="20" fillId="0" borderId="14" xfId="0" applyFont="1" applyBorder="1" applyAlignment="1" applyProtection="1">
      <alignment horizontal="left" vertical="center" wrapText="1"/>
    </xf>
    <xf numFmtId="0" fontId="8" fillId="3" borderId="2" xfId="2" applyFont="1" applyFill="1" applyBorder="1" applyAlignment="1" applyProtection="1">
      <alignment horizontal="left" vertical="top" wrapText="1"/>
    </xf>
    <xf numFmtId="0" fontId="8" fillId="3" borderId="3" xfId="2" applyFont="1" applyFill="1" applyBorder="1" applyAlignment="1" applyProtection="1">
      <alignment horizontal="left" vertical="top" wrapText="1"/>
    </xf>
    <xf numFmtId="176" fontId="3" fillId="3" borderId="2" xfId="2" applyNumberFormat="1" applyFont="1" applyFill="1" applyBorder="1" applyAlignment="1" applyProtection="1">
      <alignment horizontal="right" vertical="center"/>
    </xf>
    <xf numFmtId="176" fontId="3" fillId="3" borderId="3" xfId="2" applyNumberFormat="1" applyFont="1" applyFill="1" applyBorder="1" applyAlignment="1" applyProtection="1">
      <alignment horizontal="right" vertical="center"/>
    </xf>
    <xf numFmtId="176" fontId="3" fillId="0" borderId="2" xfId="2" applyNumberFormat="1" applyFont="1" applyBorder="1" applyAlignment="1" applyProtection="1">
      <alignment horizontal="right" vertical="center"/>
    </xf>
    <xf numFmtId="176" fontId="3" fillId="0" borderId="3" xfId="2" applyNumberFormat="1" applyFont="1" applyBorder="1" applyAlignment="1" applyProtection="1">
      <alignment horizontal="right" vertical="center"/>
    </xf>
    <xf numFmtId="0" fontId="8" fillId="3" borderId="2" xfId="2" applyFont="1" applyFill="1" applyBorder="1" applyAlignment="1" applyProtection="1">
      <alignment horizontal="left" vertical="center" wrapText="1"/>
    </xf>
    <xf numFmtId="0" fontId="8" fillId="3" borderId="3" xfId="2" applyFont="1" applyFill="1" applyBorder="1" applyAlignment="1" applyProtection="1">
      <alignment horizontal="left" vertical="center" wrapText="1"/>
    </xf>
    <xf numFmtId="0" fontId="15" fillId="3" borderId="2" xfId="2" applyFont="1" applyFill="1" applyBorder="1" applyAlignment="1" applyProtection="1">
      <alignment horizontal="left" vertical="center" wrapText="1"/>
    </xf>
    <xf numFmtId="0" fontId="15" fillId="3" borderId="3" xfId="2" applyFont="1" applyFill="1" applyBorder="1" applyAlignment="1" applyProtection="1">
      <alignment horizontal="left" vertical="center" wrapText="1"/>
    </xf>
    <xf numFmtId="176" fontId="16" fillId="3" borderId="2" xfId="2" applyNumberFormat="1" applyFont="1" applyFill="1" applyBorder="1" applyAlignment="1" applyProtection="1">
      <alignment horizontal="right" vertical="center"/>
    </xf>
    <xf numFmtId="176" fontId="16" fillId="3" borderId="3" xfId="2" applyNumberFormat="1" applyFont="1" applyFill="1" applyBorder="1" applyAlignment="1" applyProtection="1">
      <alignment horizontal="right" vertical="center"/>
    </xf>
    <xf numFmtId="0" fontId="8" fillId="3" borderId="2" xfId="2" applyFont="1" applyFill="1" applyBorder="1" applyAlignment="1" applyProtection="1">
      <alignment horizontal="center" vertical="top" wrapText="1"/>
    </xf>
    <xf numFmtId="0" fontId="8" fillId="3" borderId="3" xfId="2" applyFont="1" applyFill="1" applyBorder="1" applyAlignment="1" applyProtection="1">
      <alignment horizontal="center" vertical="top" wrapText="1"/>
    </xf>
    <xf numFmtId="176" fontId="3" fillId="3" borderId="2" xfId="2" applyNumberFormat="1" applyFont="1" applyFill="1" applyBorder="1" applyAlignment="1" applyProtection="1">
      <alignment horizontal="center" vertical="center"/>
    </xf>
    <xf numFmtId="176" fontId="3" fillId="3" borderId="3" xfId="2" applyNumberFormat="1" applyFont="1" applyFill="1" applyBorder="1" applyAlignment="1" applyProtection="1">
      <alignment horizontal="center" vertical="center"/>
    </xf>
    <xf numFmtId="176" fontId="3" fillId="0" borderId="2" xfId="2" applyNumberFormat="1" applyFont="1" applyFill="1" applyBorder="1" applyAlignment="1" applyProtection="1">
      <alignment horizontal="right" vertical="center"/>
    </xf>
    <xf numFmtId="176" fontId="3" fillId="0" borderId="3" xfId="2" applyNumberFormat="1" applyFont="1" applyFill="1" applyBorder="1" applyAlignment="1" applyProtection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tabSelected="1" view="pageBreakPreview" topLeftCell="A31" zoomScale="85" zoomScaleNormal="100" zoomScaleSheetLayoutView="85" workbookViewId="0">
      <selection activeCell="B33" sqref="B33"/>
    </sheetView>
  </sheetViews>
  <sheetFormatPr defaultRowHeight="14.25" x14ac:dyDescent="0.15"/>
  <cols>
    <col min="1" max="1" width="1.625" customWidth="1"/>
    <col min="2" max="2" width="19.625" customWidth="1"/>
    <col min="3" max="3" width="12.75" customWidth="1"/>
    <col min="4" max="4" width="24.125" customWidth="1"/>
    <col min="6" max="6" width="8.375" customWidth="1"/>
    <col min="8" max="8" width="12.5" customWidth="1"/>
    <col min="9" max="9" width="28.375" bestFit="1" customWidth="1"/>
    <col min="10" max="10" width="13.375" customWidth="1"/>
    <col min="11" max="12" width="8.625" customWidth="1"/>
    <col min="13" max="13" width="15" customWidth="1"/>
  </cols>
  <sheetData>
    <row r="1" spans="2:15" ht="19.5" customHeight="1" x14ac:dyDescent="0.15">
      <c r="B1" s="64" t="s">
        <v>50</v>
      </c>
      <c r="C1" s="64"/>
      <c r="D1" s="64"/>
      <c r="E1" s="64"/>
      <c r="F1" s="64"/>
      <c r="G1" s="64"/>
      <c r="H1" s="64"/>
      <c r="I1" s="1"/>
      <c r="J1" s="1"/>
      <c r="K1" s="29"/>
      <c r="L1" s="29"/>
      <c r="M1" s="29"/>
    </row>
    <row r="2" spans="2:15" x14ac:dyDescent="0.15"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2:15" x14ac:dyDescent="0.15">
      <c r="B3" s="30" t="s">
        <v>0</v>
      </c>
      <c r="C3" s="31"/>
      <c r="D3" s="31"/>
      <c r="E3" s="29" t="s">
        <v>53</v>
      </c>
      <c r="F3" s="29"/>
      <c r="G3" s="29"/>
      <c r="H3" s="29"/>
      <c r="I3" s="29"/>
      <c r="J3" s="29"/>
      <c r="K3" s="29"/>
      <c r="L3" s="29"/>
      <c r="M3" s="29"/>
    </row>
    <row r="4" spans="2:15" s="4" customFormat="1" ht="18.95" customHeight="1" x14ac:dyDescent="0.15">
      <c r="B4" s="2" t="s">
        <v>1</v>
      </c>
      <c r="C4" s="65" t="s">
        <v>2</v>
      </c>
      <c r="D4" s="66"/>
      <c r="E4" s="65" t="s">
        <v>3</v>
      </c>
      <c r="F4" s="66"/>
      <c r="G4" s="65" t="s">
        <v>4</v>
      </c>
      <c r="H4" s="66"/>
    </row>
    <row r="5" spans="2:15" s="4" customFormat="1" ht="18.95" customHeight="1" x14ac:dyDescent="0.15">
      <c r="B5" s="67" t="s">
        <v>39</v>
      </c>
      <c r="C5" s="54" t="s">
        <v>36</v>
      </c>
      <c r="D5" s="55"/>
      <c r="E5" s="56"/>
      <c r="F5" s="57"/>
      <c r="G5" s="70"/>
      <c r="H5" s="71"/>
      <c r="M5" s="5"/>
      <c r="N5" s="6"/>
      <c r="O5" s="7"/>
    </row>
    <row r="6" spans="2:15" s="4" customFormat="1" ht="18.95" customHeight="1" x14ac:dyDescent="0.15">
      <c r="B6" s="68"/>
      <c r="C6" s="54" t="s">
        <v>5</v>
      </c>
      <c r="D6" s="55"/>
      <c r="E6" s="56"/>
      <c r="F6" s="57"/>
      <c r="G6" s="52"/>
      <c r="H6" s="53"/>
      <c r="I6" s="32"/>
    </row>
    <row r="7" spans="2:15" s="4" customFormat="1" ht="18.95" customHeight="1" x14ac:dyDescent="0.15">
      <c r="B7" s="69"/>
      <c r="C7" s="54" t="s">
        <v>6</v>
      </c>
      <c r="D7" s="55"/>
      <c r="E7" s="56"/>
      <c r="F7" s="57"/>
      <c r="G7" s="52"/>
      <c r="H7" s="53"/>
      <c r="I7" s="32"/>
    </row>
    <row r="8" spans="2:15" ht="18.95" customHeight="1" thickBot="1" x14ac:dyDescent="0.2">
      <c r="B8" s="9" t="s">
        <v>38</v>
      </c>
      <c r="C8" s="58" t="s">
        <v>7</v>
      </c>
      <c r="D8" s="59"/>
      <c r="E8" s="60">
        <f>SUM(E5:F7)</f>
        <v>0</v>
      </c>
      <c r="F8" s="61"/>
      <c r="G8" s="62"/>
      <c r="H8" s="63"/>
      <c r="I8" s="46" t="s">
        <v>54</v>
      </c>
      <c r="J8" s="47">
        <f>MIN(2666667,E8)</f>
        <v>0</v>
      </c>
      <c r="K8" s="29"/>
      <c r="L8" s="29"/>
      <c r="M8" s="29"/>
    </row>
    <row r="9" spans="2:15" ht="13.5" customHeight="1" thickBot="1" x14ac:dyDescent="0.2">
      <c r="B9" s="10"/>
      <c r="C9" s="11"/>
      <c r="D9" s="11"/>
      <c r="E9" s="12"/>
      <c r="F9" s="12"/>
      <c r="G9" s="11"/>
      <c r="H9" s="11"/>
      <c r="I9" s="29"/>
      <c r="J9" s="29"/>
      <c r="K9" s="29"/>
      <c r="L9" s="29"/>
      <c r="M9" s="33" t="s">
        <v>41</v>
      </c>
    </row>
    <row r="10" spans="2:15" ht="18.95" customHeight="1" thickBot="1" x14ac:dyDescent="0.2">
      <c r="B10" s="2" t="s">
        <v>1</v>
      </c>
      <c r="C10" s="65" t="s">
        <v>2</v>
      </c>
      <c r="D10" s="66"/>
      <c r="E10" s="65" t="s">
        <v>3</v>
      </c>
      <c r="F10" s="66"/>
      <c r="G10" s="65" t="s">
        <v>4</v>
      </c>
      <c r="H10" s="66"/>
      <c r="I10" s="29"/>
      <c r="J10" s="29"/>
      <c r="K10" s="29"/>
      <c r="L10" s="29"/>
      <c r="M10" s="34" t="s">
        <v>42</v>
      </c>
    </row>
    <row r="11" spans="2:15" ht="18.95" customHeight="1" thickBot="1" x14ac:dyDescent="0.2">
      <c r="B11" s="72" t="s">
        <v>8</v>
      </c>
      <c r="C11" s="74" t="s">
        <v>9</v>
      </c>
      <c r="D11" s="75"/>
      <c r="E11" s="56"/>
      <c r="F11" s="57"/>
      <c r="G11" s="70"/>
      <c r="H11" s="71"/>
      <c r="I11" s="29"/>
      <c r="J11" s="29"/>
      <c r="K11" s="29"/>
      <c r="L11" s="29"/>
      <c r="M11" s="34" t="s">
        <v>10</v>
      </c>
    </row>
    <row r="12" spans="2:15" ht="18.95" customHeight="1" thickBot="1" x14ac:dyDescent="0.2">
      <c r="B12" s="78"/>
      <c r="C12" s="74" t="s">
        <v>11</v>
      </c>
      <c r="D12" s="75"/>
      <c r="E12" s="56"/>
      <c r="F12" s="57"/>
      <c r="G12" s="70"/>
      <c r="H12" s="71"/>
      <c r="I12" s="29"/>
      <c r="J12" s="29"/>
      <c r="K12" s="29"/>
      <c r="L12" s="29"/>
      <c r="M12" s="34" t="s">
        <v>43</v>
      </c>
    </row>
    <row r="13" spans="2:15" ht="18.95" customHeight="1" x14ac:dyDescent="0.15">
      <c r="B13" s="72" t="s">
        <v>12</v>
      </c>
      <c r="C13" s="74" t="s">
        <v>13</v>
      </c>
      <c r="D13" s="75"/>
      <c r="E13" s="56"/>
      <c r="F13" s="57"/>
      <c r="G13" s="76"/>
      <c r="H13" s="77"/>
      <c r="I13" s="29"/>
      <c r="J13" s="29"/>
      <c r="K13" s="29"/>
      <c r="L13" s="29"/>
      <c r="M13" s="29"/>
    </row>
    <row r="14" spans="2:15" ht="18.95" customHeight="1" x14ac:dyDescent="0.15">
      <c r="B14" s="73"/>
      <c r="C14" s="74" t="s">
        <v>14</v>
      </c>
      <c r="D14" s="75"/>
      <c r="E14" s="56"/>
      <c r="F14" s="57"/>
      <c r="G14" s="76"/>
      <c r="H14" s="77"/>
      <c r="I14" s="29"/>
      <c r="J14" s="29"/>
      <c r="K14" s="29"/>
      <c r="L14" s="29"/>
      <c r="M14" s="29"/>
    </row>
    <row r="15" spans="2:15" ht="18.95" customHeight="1" x14ac:dyDescent="0.15">
      <c r="B15" s="72" t="s">
        <v>37</v>
      </c>
      <c r="C15" s="74" t="s">
        <v>15</v>
      </c>
      <c r="D15" s="75"/>
      <c r="E15" s="56"/>
      <c r="F15" s="57"/>
      <c r="G15" s="76"/>
      <c r="H15" s="77"/>
      <c r="I15" s="29"/>
      <c r="J15" s="29"/>
      <c r="K15" s="29"/>
      <c r="L15" s="29"/>
      <c r="M15" s="29"/>
    </row>
    <row r="16" spans="2:15" ht="18.95" customHeight="1" x14ac:dyDescent="0.15">
      <c r="B16" s="73"/>
      <c r="C16" s="74" t="s">
        <v>16</v>
      </c>
      <c r="D16" s="75"/>
      <c r="E16" s="56"/>
      <c r="F16" s="57"/>
      <c r="G16" s="76"/>
      <c r="H16" s="77"/>
      <c r="I16" s="29"/>
      <c r="J16" s="29"/>
      <c r="K16" s="29"/>
      <c r="L16" s="29"/>
      <c r="M16" s="29"/>
    </row>
    <row r="17" spans="2:13" ht="18.95" customHeight="1" x14ac:dyDescent="0.15">
      <c r="B17" s="73"/>
      <c r="C17" s="74" t="s">
        <v>17</v>
      </c>
      <c r="D17" s="75"/>
      <c r="E17" s="56"/>
      <c r="F17" s="57"/>
      <c r="G17" s="76"/>
      <c r="H17" s="77"/>
      <c r="I17" s="29"/>
      <c r="J17" s="29"/>
      <c r="K17" s="29"/>
      <c r="L17" s="29"/>
      <c r="M17" s="29"/>
    </row>
    <row r="18" spans="2:13" ht="18.95" customHeight="1" x14ac:dyDescent="0.15">
      <c r="B18" s="73"/>
      <c r="C18" s="74" t="s">
        <v>18</v>
      </c>
      <c r="D18" s="75"/>
      <c r="E18" s="56"/>
      <c r="F18" s="57"/>
      <c r="G18" s="76"/>
      <c r="H18" s="77"/>
      <c r="I18" s="29"/>
      <c r="J18" s="29"/>
      <c r="K18" s="29"/>
      <c r="L18" s="29"/>
      <c r="M18" s="29"/>
    </row>
    <row r="19" spans="2:13" ht="18.95" customHeight="1" x14ac:dyDescent="0.15">
      <c r="B19" s="73"/>
      <c r="C19" s="74" t="s">
        <v>19</v>
      </c>
      <c r="D19" s="75"/>
      <c r="E19" s="56"/>
      <c r="F19" s="57"/>
      <c r="G19" s="76"/>
      <c r="H19" s="77"/>
      <c r="I19" s="29"/>
      <c r="J19" s="29"/>
      <c r="K19" s="29"/>
      <c r="L19" s="29"/>
      <c r="M19" s="29"/>
    </row>
    <row r="20" spans="2:13" ht="18.95" customHeight="1" x14ac:dyDescent="0.15">
      <c r="B20" s="73"/>
      <c r="C20" s="74" t="s">
        <v>20</v>
      </c>
      <c r="D20" s="75"/>
      <c r="E20" s="56"/>
      <c r="F20" s="57"/>
      <c r="G20" s="52"/>
      <c r="H20" s="53"/>
      <c r="I20" s="29"/>
      <c r="J20" s="29"/>
      <c r="K20" s="29"/>
      <c r="L20" s="29"/>
      <c r="M20" s="29"/>
    </row>
    <row r="21" spans="2:13" ht="18.95" customHeight="1" x14ac:dyDescent="0.15">
      <c r="B21" s="73"/>
      <c r="C21" s="74" t="s">
        <v>21</v>
      </c>
      <c r="D21" s="75"/>
      <c r="E21" s="56"/>
      <c r="F21" s="57"/>
      <c r="G21" s="52"/>
      <c r="H21" s="53"/>
      <c r="I21" s="29"/>
      <c r="J21" s="29"/>
      <c r="K21" s="29"/>
      <c r="L21" s="29"/>
      <c r="M21" s="29"/>
    </row>
    <row r="22" spans="2:13" ht="18.95" customHeight="1" x14ac:dyDescent="0.15">
      <c r="B22" s="73"/>
      <c r="C22" s="74" t="s">
        <v>22</v>
      </c>
      <c r="D22" s="75"/>
      <c r="E22" s="56"/>
      <c r="F22" s="57"/>
      <c r="G22" s="76"/>
      <c r="H22" s="77"/>
      <c r="I22" s="29"/>
      <c r="J22" s="29"/>
      <c r="K22" s="29"/>
      <c r="L22" s="29"/>
      <c r="M22" s="29"/>
    </row>
    <row r="23" spans="2:13" ht="18.95" customHeight="1" x14ac:dyDescent="0.15">
      <c r="B23" s="73"/>
      <c r="C23" s="74" t="s">
        <v>23</v>
      </c>
      <c r="D23" s="75"/>
      <c r="E23" s="56"/>
      <c r="F23" s="57"/>
      <c r="G23" s="76"/>
      <c r="H23" s="77"/>
      <c r="I23" s="29"/>
      <c r="J23" s="29"/>
      <c r="K23" s="29"/>
      <c r="L23" s="29"/>
      <c r="M23" s="29"/>
    </row>
    <row r="24" spans="2:13" ht="18.95" customHeight="1" x14ac:dyDescent="0.15">
      <c r="B24" s="78"/>
      <c r="C24" s="74" t="s">
        <v>24</v>
      </c>
      <c r="D24" s="75"/>
      <c r="E24" s="56"/>
      <c r="F24" s="57"/>
      <c r="G24" s="76"/>
      <c r="H24" s="77"/>
      <c r="I24" s="29"/>
      <c r="J24" s="29"/>
      <c r="K24" s="29"/>
      <c r="L24" s="29"/>
      <c r="M24" s="29"/>
    </row>
    <row r="25" spans="2:13" ht="18.95" customHeight="1" x14ac:dyDescent="0.15">
      <c r="B25" s="9" t="s">
        <v>38</v>
      </c>
      <c r="C25" s="79" t="s">
        <v>25</v>
      </c>
      <c r="D25" s="80"/>
      <c r="E25" s="81">
        <f>SUM(E11:F24)</f>
        <v>0</v>
      </c>
      <c r="F25" s="82"/>
      <c r="G25" s="83"/>
      <c r="H25" s="84"/>
      <c r="I25" s="29"/>
      <c r="J25" s="29"/>
      <c r="K25" s="29"/>
      <c r="L25" s="29"/>
      <c r="M25" s="29"/>
    </row>
    <row r="26" spans="2:13" ht="12.95" customHeight="1" x14ac:dyDescent="0.15">
      <c r="B26" s="10"/>
      <c r="C26" s="11"/>
      <c r="D26" s="11"/>
      <c r="E26" s="12"/>
      <c r="F26" s="12"/>
      <c r="G26" s="11"/>
      <c r="H26" s="11"/>
      <c r="I26" s="29"/>
      <c r="J26" s="29"/>
      <c r="K26" s="29"/>
      <c r="L26" s="29"/>
      <c r="M26" s="29"/>
    </row>
    <row r="27" spans="2:13" ht="20.100000000000001" customHeight="1" x14ac:dyDescent="0.15">
      <c r="B27" s="30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2:13" ht="18.95" customHeight="1" x14ac:dyDescent="0.15">
      <c r="B28" s="2" t="s">
        <v>1</v>
      </c>
      <c r="C28" s="65" t="s">
        <v>2</v>
      </c>
      <c r="D28" s="66"/>
      <c r="E28" s="65" t="s">
        <v>3</v>
      </c>
      <c r="F28" s="66"/>
      <c r="G28" s="65" t="s">
        <v>4</v>
      </c>
      <c r="H28" s="66"/>
      <c r="I28" s="29"/>
      <c r="J28" s="29"/>
      <c r="K28" s="29"/>
      <c r="L28" s="29"/>
      <c r="M28" s="29"/>
    </row>
    <row r="29" spans="2:13" ht="18.95" customHeight="1" x14ac:dyDescent="0.15">
      <c r="B29" s="45"/>
      <c r="C29" s="70"/>
      <c r="D29" s="71"/>
      <c r="E29" s="56"/>
      <c r="F29" s="57"/>
      <c r="G29" s="70"/>
      <c r="H29" s="71"/>
      <c r="I29" s="29" t="s">
        <v>56</v>
      </c>
      <c r="J29" s="37">
        <f>SUMIF(B29:B38,"①物品購入費",E29:F38)</f>
        <v>0</v>
      </c>
      <c r="K29" s="29"/>
      <c r="L29" s="29"/>
      <c r="M29" s="29"/>
    </row>
    <row r="30" spans="2:13" ht="18.95" customHeight="1" x14ac:dyDescent="0.15">
      <c r="B30" s="45"/>
      <c r="C30" s="70"/>
      <c r="D30" s="71"/>
      <c r="E30" s="56"/>
      <c r="F30" s="57"/>
      <c r="G30" s="70"/>
      <c r="H30" s="71"/>
      <c r="I30" s="29" t="s">
        <v>57</v>
      </c>
      <c r="J30" s="37">
        <f>SUMIF(B29:B38,"②施設工事費",E29:F38)</f>
        <v>0</v>
      </c>
      <c r="K30" s="29"/>
      <c r="L30" s="29"/>
      <c r="M30" s="29"/>
    </row>
    <row r="31" spans="2:13" ht="18.95" customHeight="1" x14ac:dyDescent="0.15">
      <c r="B31" s="45"/>
      <c r="C31" s="70"/>
      <c r="D31" s="71"/>
      <c r="E31" s="56"/>
      <c r="F31" s="57"/>
      <c r="G31" s="70"/>
      <c r="H31" s="71"/>
      <c r="I31" s="29" t="s">
        <v>58</v>
      </c>
      <c r="J31" s="37">
        <f>MIN(300000,SUMIF(B29:B38,"③ＩＴサービス導入費",E29:F38))</f>
        <v>0</v>
      </c>
      <c r="K31" s="29"/>
      <c r="L31" s="29"/>
      <c r="M31" s="29"/>
    </row>
    <row r="32" spans="2:13" ht="18.95" customHeight="1" x14ac:dyDescent="0.15">
      <c r="B32" s="45"/>
      <c r="C32" s="70"/>
      <c r="D32" s="71"/>
      <c r="E32" s="56"/>
      <c r="F32" s="57"/>
      <c r="G32" s="70"/>
      <c r="H32" s="71"/>
      <c r="I32" s="50" t="s">
        <v>59</v>
      </c>
      <c r="J32" s="37">
        <f>MIN(300000,SUMIF(B29:B38,"④広告宣伝費",E29:F38))</f>
        <v>0</v>
      </c>
      <c r="K32" s="29"/>
      <c r="L32" s="29"/>
      <c r="M32" s="29"/>
    </row>
    <row r="33" spans="1:16" ht="18.95" customHeight="1" x14ac:dyDescent="0.15">
      <c r="B33" s="45"/>
      <c r="C33" s="70"/>
      <c r="D33" s="71"/>
      <c r="E33" s="56"/>
      <c r="F33" s="57"/>
      <c r="G33" s="76"/>
      <c r="H33" s="77"/>
      <c r="I33" s="29"/>
      <c r="J33" s="29"/>
      <c r="K33" s="29"/>
      <c r="L33" s="29"/>
      <c r="M33" s="29"/>
    </row>
    <row r="34" spans="1:16" ht="18.95" customHeight="1" x14ac:dyDescent="0.15">
      <c r="B34" s="45"/>
      <c r="C34" s="76"/>
      <c r="D34" s="77"/>
      <c r="E34" s="56"/>
      <c r="F34" s="57"/>
      <c r="G34" s="76"/>
      <c r="H34" s="77"/>
      <c r="I34" s="29"/>
      <c r="J34" s="29"/>
      <c r="K34" s="29"/>
      <c r="L34" s="29"/>
      <c r="M34" s="29"/>
    </row>
    <row r="35" spans="1:16" ht="18.95" customHeight="1" x14ac:dyDescent="0.15">
      <c r="B35" s="45"/>
      <c r="C35" s="70"/>
      <c r="D35" s="71"/>
      <c r="E35" s="56"/>
      <c r="F35" s="57"/>
      <c r="G35" s="76"/>
      <c r="H35" s="77"/>
      <c r="I35" s="29"/>
      <c r="J35" s="29"/>
      <c r="K35" s="29"/>
      <c r="L35" s="29"/>
      <c r="M35" s="29"/>
    </row>
    <row r="36" spans="1:16" ht="18.95" customHeight="1" x14ac:dyDescent="0.15">
      <c r="B36" s="45"/>
      <c r="C36" s="76"/>
      <c r="D36" s="77"/>
      <c r="E36" s="56"/>
      <c r="F36" s="57"/>
      <c r="G36" s="76"/>
      <c r="H36" s="77"/>
      <c r="I36" s="29"/>
      <c r="J36" s="29"/>
      <c r="K36" s="29"/>
      <c r="L36" s="29"/>
      <c r="M36" s="29"/>
    </row>
    <row r="37" spans="1:16" ht="18.95" customHeight="1" x14ac:dyDescent="0.15">
      <c r="B37" s="45"/>
      <c r="C37" s="76"/>
      <c r="D37" s="77"/>
      <c r="E37" s="56"/>
      <c r="F37" s="57"/>
      <c r="G37" s="76"/>
      <c r="H37" s="77"/>
      <c r="I37" s="35"/>
      <c r="J37" s="36"/>
      <c r="K37" s="29"/>
      <c r="L37" s="29"/>
      <c r="M37" s="29"/>
    </row>
    <row r="38" spans="1:16" ht="18.95" customHeight="1" x14ac:dyDescent="0.15">
      <c r="B38" s="45"/>
      <c r="C38" s="76"/>
      <c r="D38" s="77"/>
      <c r="E38" s="56"/>
      <c r="F38" s="57"/>
      <c r="G38" s="76"/>
      <c r="H38" s="77"/>
      <c r="I38" s="29"/>
      <c r="J38" s="29"/>
      <c r="K38" s="29"/>
      <c r="L38" s="29"/>
      <c r="M38" s="29"/>
    </row>
    <row r="39" spans="1:16" s="3" customFormat="1" ht="18.95" customHeight="1" x14ac:dyDescent="0.15">
      <c r="A39" s="4"/>
      <c r="B39" s="21" t="s">
        <v>38</v>
      </c>
      <c r="C39" s="95" t="s">
        <v>27</v>
      </c>
      <c r="D39" s="96"/>
      <c r="E39" s="81">
        <f>SUM(J29:J32)</f>
        <v>0</v>
      </c>
      <c r="F39" s="82"/>
      <c r="G39" s="83"/>
      <c r="H39" s="84"/>
      <c r="I39" s="48" t="s">
        <v>55</v>
      </c>
      <c r="J39" s="49">
        <f>IF(2666667-E8&gt;1333334,MIN(1333334,E25+E39),IF(MIN(2666667-E8,E25+E39)&gt;0,MIN(2666667-E8,E25+E39),0))</f>
        <v>0</v>
      </c>
      <c r="K39" s="4"/>
      <c r="L39" s="4"/>
      <c r="M39" s="4"/>
      <c r="N39" s="4"/>
      <c r="O39" s="4"/>
      <c r="P39" s="4"/>
    </row>
    <row r="40" spans="1:16" s="3" customFormat="1" ht="18.95" customHeight="1" x14ac:dyDescent="0.15">
      <c r="A40" s="4"/>
      <c r="B40" s="85"/>
      <c r="C40" s="86"/>
      <c r="D40" s="86"/>
      <c r="E40" s="86"/>
      <c r="F40" s="86"/>
      <c r="G40" s="86"/>
      <c r="H40" s="86"/>
      <c r="I40" s="48"/>
      <c r="J40" s="29"/>
      <c r="K40" s="4"/>
      <c r="L40" s="4"/>
      <c r="M40" s="4"/>
      <c r="N40" s="4"/>
      <c r="O40" s="4"/>
      <c r="P40" s="4"/>
    </row>
    <row r="41" spans="1:16" ht="26.1" customHeight="1" x14ac:dyDescent="0.15">
      <c r="B41" s="87" t="s">
        <v>40</v>
      </c>
      <c r="C41" s="88"/>
      <c r="D41" s="27">
        <f>MIN(2666667,E8)+IF(2666667-E8&gt;1333334,MIN(1333334,E25+E39),IF(MIN(2666667-E8,E25+E39)&gt;0,MIN(2666667-E8,E25+E39),0))</f>
        <v>0</v>
      </c>
      <c r="E41" s="89" t="s">
        <v>47</v>
      </c>
      <c r="F41" s="90"/>
      <c r="G41" s="90"/>
      <c r="H41" s="90"/>
      <c r="I41" s="29"/>
      <c r="J41" s="29"/>
      <c r="K41" s="29"/>
      <c r="L41" s="29"/>
      <c r="M41" s="29"/>
    </row>
    <row r="42" spans="1:16" ht="27" customHeight="1" x14ac:dyDescent="0.15">
      <c r="B42" s="91" t="s">
        <v>52</v>
      </c>
      <c r="C42" s="91"/>
      <c r="D42" s="20">
        <f>ROUNDDOWN(D41*3/4,0)</f>
        <v>0</v>
      </c>
      <c r="E42" s="26"/>
      <c r="F42" s="25"/>
      <c r="G42" s="22"/>
      <c r="H42" s="23"/>
      <c r="I42" s="29"/>
      <c r="J42" s="29"/>
      <c r="K42" s="29"/>
      <c r="L42" s="29"/>
      <c r="M42" s="29"/>
    </row>
    <row r="43" spans="1:16" ht="23.45" customHeight="1" x14ac:dyDescent="0.15">
      <c r="B43" s="91" t="s">
        <v>51</v>
      </c>
      <c r="C43" s="91"/>
      <c r="D43" s="20">
        <f>ROUNDDOWN(D42,-3)</f>
        <v>0</v>
      </c>
      <c r="E43" s="26"/>
      <c r="F43" s="25"/>
      <c r="G43" s="22"/>
      <c r="H43" s="23"/>
      <c r="I43" s="29"/>
      <c r="J43" s="29"/>
      <c r="K43" s="29"/>
      <c r="L43" s="29"/>
      <c r="M43" s="29"/>
    </row>
    <row r="44" spans="1:16" ht="23.45" customHeight="1" thickBot="1" x14ac:dyDescent="0.2">
      <c r="B44" s="87" t="s">
        <v>48</v>
      </c>
      <c r="C44" s="88"/>
      <c r="D44" s="51"/>
      <c r="E44" s="19"/>
      <c r="F44" s="18"/>
      <c r="G44" s="18"/>
      <c r="H44" s="24"/>
      <c r="I44" s="29"/>
      <c r="J44" s="29"/>
      <c r="K44" s="29"/>
      <c r="L44" s="29"/>
      <c r="M44" s="29"/>
    </row>
    <row r="45" spans="1:16" ht="75.599999999999994" customHeight="1" thickBot="1" x14ac:dyDescent="0.2">
      <c r="B45" s="87" t="s">
        <v>49</v>
      </c>
      <c r="C45" s="92"/>
      <c r="D45" s="28">
        <f>IF(D43&lt;=D44,D43,D44)</f>
        <v>0</v>
      </c>
      <c r="E45" s="93" t="s">
        <v>46</v>
      </c>
      <c r="F45" s="93"/>
      <c r="G45" s="93"/>
      <c r="H45" s="94"/>
      <c r="I45" s="29"/>
      <c r="J45" s="29"/>
      <c r="K45" s="29"/>
      <c r="L45" s="29"/>
      <c r="M45" s="29"/>
    </row>
  </sheetData>
  <sheetProtection algorithmName="SHA-512" hashValue="5dRDjJ9NZ2ExyQLCLomPgxGaydNn/I/SgLyzLL/p/gyV5CvKjyllyLULQvOz61lMTpsfMu9Dsjxxgl3gfL5DTQ==" saltValue="i65x80zA4JSea1vJ6GNJBQ==" spinCount="100000" sheet="1" objects="1" scenarios="1"/>
  <protectedRanges>
    <protectedRange sqref="D44" name="範囲1"/>
  </protectedRanges>
  <mergeCells count="112">
    <mergeCell ref="B40:H40"/>
    <mergeCell ref="B41:C41"/>
    <mergeCell ref="E41:H41"/>
    <mergeCell ref="B42:C42"/>
    <mergeCell ref="B43:C43"/>
    <mergeCell ref="B44:C44"/>
    <mergeCell ref="B45:C45"/>
    <mergeCell ref="E45:H45"/>
    <mergeCell ref="C38:D38"/>
    <mergeCell ref="E38:F38"/>
    <mergeCell ref="G38:H38"/>
    <mergeCell ref="C39:D39"/>
    <mergeCell ref="E39:F39"/>
    <mergeCell ref="G39:H39"/>
    <mergeCell ref="C36:D36"/>
    <mergeCell ref="E36:F36"/>
    <mergeCell ref="G36:H36"/>
    <mergeCell ref="C37:D37"/>
    <mergeCell ref="E37:F37"/>
    <mergeCell ref="G37:H37"/>
    <mergeCell ref="C34:D34"/>
    <mergeCell ref="E34:F34"/>
    <mergeCell ref="G34:H34"/>
    <mergeCell ref="C35:D35"/>
    <mergeCell ref="E35:F35"/>
    <mergeCell ref="G35:H35"/>
    <mergeCell ref="C32:D32"/>
    <mergeCell ref="E32:F32"/>
    <mergeCell ref="G32:H32"/>
    <mergeCell ref="C33:D33"/>
    <mergeCell ref="E33:F33"/>
    <mergeCell ref="G33:H33"/>
    <mergeCell ref="C30:D30"/>
    <mergeCell ref="E30:F30"/>
    <mergeCell ref="G30:H30"/>
    <mergeCell ref="C31:D31"/>
    <mergeCell ref="E31:F31"/>
    <mergeCell ref="G31:H31"/>
    <mergeCell ref="G20:H20"/>
    <mergeCell ref="C21:D21"/>
    <mergeCell ref="E21:F21"/>
    <mergeCell ref="G21:H21"/>
    <mergeCell ref="C28:D28"/>
    <mergeCell ref="E28:F28"/>
    <mergeCell ref="G28:H28"/>
    <mergeCell ref="C29:D29"/>
    <mergeCell ref="E29:F29"/>
    <mergeCell ref="G29:H29"/>
    <mergeCell ref="C24:D24"/>
    <mergeCell ref="E24:F24"/>
    <mergeCell ref="G24:H24"/>
    <mergeCell ref="C25:D25"/>
    <mergeCell ref="E25:F25"/>
    <mergeCell ref="G25:H25"/>
    <mergeCell ref="C18:D18"/>
    <mergeCell ref="E18:F18"/>
    <mergeCell ref="G18:H18"/>
    <mergeCell ref="C19:D19"/>
    <mergeCell ref="E19:F19"/>
    <mergeCell ref="G19:H19"/>
    <mergeCell ref="B15:B2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22:D22"/>
    <mergeCell ref="E22:F22"/>
    <mergeCell ref="G22:H22"/>
    <mergeCell ref="C23:D23"/>
    <mergeCell ref="E23:F23"/>
    <mergeCell ref="G23:H23"/>
    <mergeCell ref="C20:D20"/>
    <mergeCell ref="E20:F20"/>
    <mergeCell ref="B13:B14"/>
    <mergeCell ref="C13:D13"/>
    <mergeCell ref="E13:F13"/>
    <mergeCell ref="G13:H13"/>
    <mergeCell ref="C14:D14"/>
    <mergeCell ref="E14:F14"/>
    <mergeCell ref="G14:H14"/>
    <mergeCell ref="C10:D10"/>
    <mergeCell ref="E10:F10"/>
    <mergeCell ref="G10:H10"/>
    <mergeCell ref="B11:B12"/>
    <mergeCell ref="C11:D11"/>
    <mergeCell ref="E11:F11"/>
    <mergeCell ref="G11:H11"/>
    <mergeCell ref="C12:D12"/>
    <mergeCell ref="E12:F12"/>
    <mergeCell ref="G12:H12"/>
    <mergeCell ref="G6:H6"/>
    <mergeCell ref="C7:D7"/>
    <mergeCell ref="E7:F7"/>
    <mergeCell ref="G7:H7"/>
    <mergeCell ref="C8:D8"/>
    <mergeCell ref="E8:F8"/>
    <mergeCell ref="G8:H8"/>
    <mergeCell ref="B1:H1"/>
    <mergeCell ref="C4:D4"/>
    <mergeCell ref="E4:F4"/>
    <mergeCell ref="G4:H4"/>
    <mergeCell ref="B5:B7"/>
    <mergeCell ref="C5:D5"/>
    <mergeCell ref="E5:F5"/>
    <mergeCell ref="G5:H5"/>
    <mergeCell ref="C6:D6"/>
    <mergeCell ref="E6:F6"/>
  </mergeCells>
  <phoneticPr fontId="4"/>
  <dataValidations count="2">
    <dataValidation type="list" allowBlank="1" showInputMessage="1" showErrorMessage="1" sqref="WUS5:WUS7 IG5:IG7 SC5:SC7 ABY5:ABY7 ALU5:ALU7 AVQ5:AVQ7 BFM5:BFM7 BPI5:BPI7 BZE5:BZE7 CJA5:CJA7 CSW5:CSW7 DCS5:DCS7 DMO5:DMO7 DWK5:DWK7 EGG5:EGG7 EQC5:EQC7 EZY5:EZY7 FJU5:FJU7 FTQ5:FTQ7 GDM5:GDM7 GNI5:GNI7 GXE5:GXE7 HHA5:HHA7 HQW5:HQW7 IAS5:IAS7 IKO5:IKO7 IUK5:IUK7 JEG5:JEG7 JOC5:JOC7 JXY5:JXY7 KHU5:KHU7 KRQ5:KRQ7 LBM5:LBM7 LLI5:LLI7 LVE5:LVE7 MFA5:MFA7 MOW5:MOW7 MYS5:MYS7 NIO5:NIO7 NSK5:NSK7 OCG5:OCG7 OMC5:OMC7 OVY5:OVY7 PFU5:PFU7 PPQ5:PPQ7 PZM5:PZM7 QJI5:QJI7 QTE5:QTE7 RDA5:RDA7 RMW5:RMW7 RWS5:RWS7 SGO5:SGO7 SQK5:SQK7 TAG5:TAG7 TKC5:TKC7 TTY5:TTY7 UDU5:UDU7 UNQ5:UNQ7 UXM5:UXM7 VHI5:VHI7 VRE5:VRE7 WBA5:WBA7 WKW5:WKW7">
      <formula1>$B$33:$B$45</formula1>
    </dataValidation>
    <dataValidation type="list" allowBlank="1" showInputMessage="1" showErrorMessage="1" sqref="B29:B38">
      <formula1>$M$9:$M$12</formula1>
    </dataValidation>
  </dataValidations>
  <pageMargins left="0.7" right="0.7" top="0.75" bottom="0.75" header="0.3" footer="0.3"/>
  <pageSetup paperSize="9" scale="8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showGridLines="0" view="pageBreakPreview" topLeftCell="A16" zoomScale="85" zoomScaleNormal="100" zoomScaleSheetLayoutView="85" workbookViewId="0">
      <selection activeCell="G30" sqref="G30:H30"/>
    </sheetView>
  </sheetViews>
  <sheetFormatPr defaultRowHeight="14.25" x14ac:dyDescent="0.15"/>
  <cols>
    <col min="1" max="1" width="1.625" customWidth="1"/>
    <col min="2" max="2" width="19.625" customWidth="1"/>
    <col min="3" max="3" width="12.75" customWidth="1"/>
    <col min="4" max="4" width="24.125" customWidth="1"/>
    <col min="6" max="6" width="8.375" customWidth="1"/>
    <col min="8" max="8" width="12.5" customWidth="1"/>
    <col min="9" max="9" width="13.125" customWidth="1"/>
    <col min="10" max="10" width="13.375" customWidth="1"/>
    <col min="13" max="13" width="15" hidden="1" customWidth="1"/>
  </cols>
  <sheetData>
    <row r="1" spans="2:15" ht="19.5" customHeight="1" x14ac:dyDescent="0.15">
      <c r="B1" s="64" t="s">
        <v>50</v>
      </c>
      <c r="C1" s="64"/>
      <c r="D1" s="64"/>
      <c r="E1" s="64"/>
      <c r="F1" s="64"/>
      <c r="G1" s="64"/>
      <c r="H1" s="64"/>
      <c r="I1" s="1"/>
      <c r="J1" s="1"/>
    </row>
    <row r="2" spans="2:15" x14ac:dyDescent="0.15">
      <c r="B2" s="29"/>
      <c r="C2" s="29"/>
      <c r="D2" s="29"/>
      <c r="E2" s="29"/>
      <c r="F2" s="29"/>
      <c r="G2" s="29"/>
      <c r="H2" s="29"/>
    </row>
    <row r="3" spans="2:15" x14ac:dyDescent="0.15">
      <c r="B3" s="30" t="s">
        <v>0</v>
      </c>
      <c r="C3" s="31"/>
      <c r="D3" s="31"/>
      <c r="E3" s="29" t="s">
        <v>53</v>
      </c>
      <c r="F3" s="29"/>
      <c r="G3" s="29"/>
      <c r="H3" s="29"/>
    </row>
    <row r="4" spans="2:15" s="4" customFormat="1" ht="18.95" customHeight="1" x14ac:dyDescent="0.15">
      <c r="B4" s="2" t="s">
        <v>1</v>
      </c>
      <c r="C4" s="65" t="s">
        <v>2</v>
      </c>
      <c r="D4" s="66"/>
      <c r="E4" s="65" t="s">
        <v>3</v>
      </c>
      <c r="F4" s="66"/>
      <c r="G4" s="65" t="s">
        <v>4</v>
      </c>
      <c r="H4" s="66"/>
      <c r="I4" s="3"/>
      <c r="J4" s="3"/>
      <c r="K4" s="3"/>
      <c r="L4" s="3"/>
    </row>
    <row r="5" spans="2:15" s="4" customFormat="1" ht="18.95" customHeight="1" x14ac:dyDescent="0.15">
      <c r="B5" s="67" t="s">
        <v>39</v>
      </c>
      <c r="C5" s="54" t="s">
        <v>36</v>
      </c>
      <c r="D5" s="55"/>
      <c r="E5" s="114">
        <v>800000</v>
      </c>
      <c r="F5" s="115"/>
      <c r="G5" s="112" t="s">
        <v>30</v>
      </c>
      <c r="H5" s="113"/>
      <c r="I5" s="3"/>
      <c r="J5" s="3"/>
      <c r="K5" s="3"/>
      <c r="L5" s="3"/>
      <c r="M5" s="5"/>
      <c r="N5" s="6"/>
      <c r="O5" s="7"/>
    </row>
    <row r="6" spans="2:15" s="4" customFormat="1" ht="18.95" customHeight="1" x14ac:dyDescent="0.15">
      <c r="B6" s="68"/>
      <c r="C6" s="54" t="s">
        <v>5</v>
      </c>
      <c r="D6" s="55"/>
      <c r="E6" s="118"/>
      <c r="F6" s="119"/>
      <c r="G6" s="116"/>
      <c r="H6" s="117"/>
      <c r="I6" s="8"/>
      <c r="J6" s="3"/>
      <c r="K6" s="3"/>
      <c r="L6" s="3"/>
    </row>
    <row r="7" spans="2:15" s="4" customFormat="1" ht="18.95" customHeight="1" x14ac:dyDescent="0.15">
      <c r="B7" s="69"/>
      <c r="C7" s="54" t="s">
        <v>6</v>
      </c>
      <c r="D7" s="55"/>
      <c r="E7" s="118"/>
      <c r="F7" s="119"/>
      <c r="G7" s="116"/>
      <c r="H7" s="117"/>
      <c r="I7" s="8"/>
      <c r="J7" s="3"/>
      <c r="K7" s="3"/>
      <c r="L7" s="3"/>
    </row>
    <row r="8" spans="2:15" ht="18.95" customHeight="1" thickBot="1" x14ac:dyDescent="0.2">
      <c r="B8" s="9" t="s">
        <v>38</v>
      </c>
      <c r="C8" s="58" t="s">
        <v>7</v>
      </c>
      <c r="D8" s="59"/>
      <c r="E8" s="120">
        <f>SUM(E5:F7)</f>
        <v>800000</v>
      </c>
      <c r="F8" s="121"/>
      <c r="G8" s="62"/>
      <c r="H8" s="63"/>
    </row>
    <row r="9" spans="2:15" ht="20.100000000000001" customHeight="1" thickBot="1" x14ac:dyDescent="0.2">
      <c r="B9" s="10"/>
      <c r="C9" s="11"/>
      <c r="D9" s="11"/>
      <c r="E9" s="12"/>
      <c r="F9" s="12"/>
      <c r="G9" s="11"/>
      <c r="H9" s="11"/>
      <c r="M9" s="13" t="s">
        <v>41</v>
      </c>
    </row>
    <row r="10" spans="2:15" ht="18.95" customHeight="1" thickBot="1" x14ac:dyDescent="0.2">
      <c r="B10" s="2" t="s">
        <v>1</v>
      </c>
      <c r="C10" s="65" t="s">
        <v>2</v>
      </c>
      <c r="D10" s="66"/>
      <c r="E10" s="65" t="s">
        <v>3</v>
      </c>
      <c r="F10" s="66"/>
      <c r="G10" s="65" t="s">
        <v>4</v>
      </c>
      <c r="H10" s="66"/>
      <c r="M10" s="14" t="s">
        <v>42</v>
      </c>
    </row>
    <row r="11" spans="2:15" ht="18.95" customHeight="1" thickBot="1" x14ac:dyDescent="0.2">
      <c r="B11" s="72" t="s">
        <v>8</v>
      </c>
      <c r="C11" s="74" t="s">
        <v>9</v>
      </c>
      <c r="D11" s="75"/>
      <c r="E11" s="114">
        <v>16000</v>
      </c>
      <c r="F11" s="115"/>
      <c r="G11" s="112" t="s">
        <v>28</v>
      </c>
      <c r="H11" s="113"/>
      <c r="M11" s="14" t="s">
        <v>10</v>
      </c>
    </row>
    <row r="12" spans="2:15" ht="18.95" customHeight="1" thickBot="1" x14ac:dyDescent="0.2">
      <c r="B12" s="78"/>
      <c r="C12" s="74" t="s">
        <v>11</v>
      </c>
      <c r="D12" s="75"/>
      <c r="E12" s="114">
        <v>7500</v>
      </c>
      <c r="F12" s="115"/>
      <c r="G12" s="112" t="s">
        <v>29</v>
      </c>
      <c r="H12" s="113"/>
      <c r="M12" s="14" t="s">
        <v>43</v>
      </c>
    </row>
    <row r="13" spans="2:15" ht="18.95" customHeight="1" x14ac:dyDescent="0.15">
      <c r="B13" s="72" t="s">
        <v>12</v>
      </c>
      <c r="C13" s="74" t="s">
        <v>13</v>
      </c>
      <c r="D13" s="75"/>
      <c r="E13" s="106"/>
      <c r="F13" s="107"/>
      <c r="G13" s="104"/>
      <c r="H13" s="105"/>
    </row>
    <row r="14" spans="2:15" ht="18.95" customHeight="1" x14ac:dyDescent="0.15">
      <c r="B14" s="73"/>
      <c r="C14" s="74" t="s">
        <v>14</v>
      </c>
      <c r="D14" s="75"/>
      <c r="E14" s="106"/>
      <c r="F14" s="107"/>
      <c r="G14" s="104"/>
      <c r="H14" s="105"/>
    </row>
    <row r="15" spans="2:15" ht="18.95" customHeight="1" x14ac:dyDescent="0.15">
      <c r="B15" s="72" t="s">
        <v>37</v>
      </c>
      <c r="C15" s="74" t="s">
        <v>15</v>
      </c>
      <c r="D15" s="75"/>
      <c r="E15" s="106"/>
      <c r="F15" s="107"/>
      <c r="G15" s="104"/>
      <c r="H15" s="105"/>
    </row>
    <row r="16" spans="2:15" ht="18.95" customHeight="1" x14ac:dyDescent="0.15">
      <c r="B16" s="73"/>
      <c r="C16" s="74" t="s">
        <v>16</v>
      </c>
      <c r="D16" s="75"/>
      <c r="E16" s="106"/>
      <c r="F16" s="107"/>
      <c r="G16" s="104"/>
      <c r="H16" s="105"/>
    </row>
    <row r="17" spans="2:8" ht="18.95" customHeight="1" x14ac:dyDescent="0.15">
      <c r="B17" s="73"/>
      <c r="C17" s="74" t="s">
        <v>17</v>
      </c>
      <c r="D17" s="75"/>
      <c r="E17" s="106"/>
      <c r="F17" s="107"/>
      <c r="G17" s="104"/>
      <c r="H17" s="105"/>
    </row>
    <row r="18" spans="2:8" ht="18.95" customHeight="1" x14ac:dyDescent="0.15">
      <c r="B18" s="73"/>
      <c r="C18" s="74" t="s">
        <v>18</v>
      </c>
      <c r="D18" s="75"/>
      <c r="E18" s="106"/>
      <c r="F18" s="107"/>
      <c r="G18" s="104"/>
      <c r="H18" s="105"/>
    </row>
    <row r="19" spans="2:8" ht="18.95" customHeight="1" x14ac:dyDescent="0.15">
      <c r="B19" s="73"/>
      <c r="C19" s="74" t="s">
        <v>19</v>
      </c>
      <c r="D19" s="75"/>
      <c r="E19" s="106"/>
      <c r="F19" s="107"/>
      <c r="G19" s="104"/>
      <c r="H19" s="105"/>
    </row>
    <row r="20" spans="2:8" ht="18.95" customHeight="1" x14ac:dyDescent="0.15">
      <c r="B20" s="73"/>
      <c r="C20" s="74" t="s">
        <v>20</v>
      </c>
      <c r="D20" s="75"/>
      <c r="E20" s="118"/>
      <c r="F20" s="119"/>
      <c r="G20" s="116"/>
      <c r="H20" s="117"/>
    </row>
    <row r="21" spans="2:8" ht="18.95" customHeight="1" x14ac:dyDescent="0.15">
      <c r="B21" s="73"/>
      <c r="C21" s="74" t="s">
        <v>21</v>
      </c>
      <c r="D21" s="75"/>
      <c r="E21" s="118"/>
      <c r="F21" s="119"/>
      <c r="G21" s="116"/>
      <c r="H21" s="117"/>
    </row>
    <row r="22" spans="2:8" ht="18.95" customHeight="1" x14ac:dyDescent="0.15">
      <c r="B22" s="73"/>
      <c r="C22" s="74" t="s">
        <v>22</v>
      </c>
      <c r="D22" s="75"/>
      <c r="E22" s="106"/>
      <c r="F22" s="107"/>
      <c r="G22" s="104"/>
      <c r="H22" s="105"/>
    </row>
    <row r="23" spans="2:8" ht="18.95" customHeight="1" x14ac:dyDescent="0.15">
      <c r="B23" s="73"/>
      <c r="C23" s="74" t="s">
        <v>23</v>
      </c>
      <c r="D23" s="75"/>
      <c r="E23" s="106"/>
      <c r="F23" s="107"/>
      <c r="G23" s="104"/>
      <c r="H23" s="105"/>
    </row>
    <row r="24" spans="2:8" ht="18.95" customHeight="1" x14ac:dyDescent="0.15">
      <c r="B24" s="78"/>
      <c r="C24" s="74" t="s">
        <v>24</v>
      </c>
      <c r="D24" s="75"/>
      <c r="E24" s="106"/>
      <c r="F24" s="107"/>
      <c r="G24" s="104"/>
      <c r="H24" s="105"/>
    </row>
    <row r="25" spans="2:8" ht="18.95" customHeight="1" x14ac:dyDescent="0.15">
      <c r="B25" s="9" t="s">
        <v>38</v>
      </c>
      <c r="C25" s="79" t="s">
        <v>25</v>
      </c>
      <c r="D25" s="80"/>
      <c r="E25" s="108">
        <f>SUM(E11:F24)</f>
        <v>23500</v>
      </c>
      <c r="F25" s="109"/>
      <c r="G25" s="83"/>
      <c r="H25" s="84"/>
    </row>
    <row r="26" spans="2:8" ht="20.100000000000001" customHeight="1" x14ac:dyDescent="0.15">
      <c r="B26" s="10"/>
      <c r="C26" s="11"/>
      <c r="D26" s="11"/>
      <c r="E26" s="12"/>
      <c r="F26" s="12"/>
      <c r="G26" s="11"/>
      <c r="H26" s="11"/>
    </row>
    <row r="27" spans="2:8" ht="20.100000000000001" customHeight="1" x14ac:dyDescent="0.15">
      <c r="B27" s="30" t="s">
        <v>26</v>
      </c>
      <c r="C27" s="29"/>
      <c r="D27" s="29"/>
      <c r="E27" s="29"/>
      <c r="F27" s="29"/>
      <c r="G27" s="29"/>
      <c r="H27" s="29"/>
    </row>
    <row r="28" spans="2:8" ht="18.95" customHeight="1" x14ac:dyDescent="0.15">
      <c r="B28" s="2" t="s">
        <v>1</v>
      </c>
      <c r="C28" s="65" t="s">
        <v>2</v>
      </c>
      <c r="D28" s="66"/>
      <c r="E28" s="65" t="s">
        <v>3</v>
      </c>
      <c r="F28" s="66"/>
      <c r="G28" s="65" t="s">
        <v>4</v>
      </c>
      <c r="H28" s="66"/>
    </row>
    <row r="29" spans="2:8" ht="18.95" customHeight="1" x14ac:dyDescent="0.15">
      <c r="B29" s="38" t="s">
        <v>41</v>
      </c>
      <c r="C29" s="112" t="s">
        <v>33</v>
      </c>
      <c r="D29" s="113"/>
      <c r="E29" s="114">
        <v>200000</v>
      </c>
      <c r="F29" s="115"/>
      <c r="G29" s="112" t="s">
        <v>30</v>
      </c>
      <c r="H29" s="113"/>
    </row>
    <row r="30" spans="2:8" ht="18.95" customHeight="1" x14ac:dyDescent="0.15">
      <c r="B30" s="38" t="s">
        <v>10</v>
      </c>
      <c r="C30" s="112" t="s">
        <v>44</v>
      </c>
      <c r="D30" s="113"/>
      <c r="E30" s="114">
        <v>30000</v>
      </c>
      <c r="F30" s="115"/>
      <c r="G30" s="112" t="s">
        <v>45</v>
      </c>
      <c r="H30" s="113"/>
    </row>
    <row r="31" spans="2:8" ht="18.95" customHeight="1" x14ac:dyDescent="0.15">
      <c r="B31" s="38" t="s">
        <v>43</v>
      </c>
      <c r="C31" s="112" t="s">
        <v>31</v>
      </c>
      <c r="D31" s="113"/>
      <c r="E31" s="114">
        <v>7000</v>
      </c>
      <c r="F31" s="115"/>
      <c r="G31" s="112" t="s">
        <v>34</v>
      </c>
      <c r="H31" s="113"/>
    </row>
    <row r="32" spans="2:8" ht="18.95" customHeight="1" x14ac:dyDescent="0.15">
      <c r="B32" s="38" t="s">
        <v>43</v>
      </c>
      <c r="C32" s="112" t="s">
        <v>32</v>
      </c>
      <c r="D32" s="113"/>
      <c r="E32" s="114">
        <v>5000</v>
      </c>
      <c r="F32" s="115"/>
      <c r="G32" s="112" t="s">
        <v>35</v>
      </c>
      <c r="H32" s="113"/>
    </row>
    <row r="33" spans="1:16" ht="18.95" customHeight="1" x14ac:dyDescent="0.15">
      <c r="B33" s="39"/>
      <c r="C33" s="110"/>
      <c r="D33" s="111"/>
      <c r="E33" s="106"/>
      <c r="F33" s="107"/>
      <c r="G33" s="104"/>
      <c r="H33" s="105"/>
    </row>
    <row r="34" spans="1:16" ht="18.95" customHeight="1" x14ac:dyDescent="0.15">
      <c r="B34" s="39"/>
      <c r="C34" s="104"/>
      <c r="D34" s="105"/>
      <c r="E34" s="106"/>
      <c r="F34" s="107"/>
      <c r="G34" s="104"/>
      <c r="H34" s="105"/>
    </row>
    <row r="35" spans="1:16" ht="18.95" customHeight="1" x14ac:dyDescent="0.15">
      <c r="B35" s="39"/>
      <c r="C35" s="110"/>
      <c r="D35" s="111"/>
      <c r="E35" s="106"/>
      <c r="F35" s="107"/>
      <c r="G35" s="104"/>
      <c r="H35" s="105"/>
    </row>
    <row r="36" spans="1:16" ht="18.95" customHeight="1" x14ac:dyDescent="0.15">
      <c r="B36" s="39"/>
      <c r="C36" s="104"/>
      <c r="D36" s="105"/>
      <c r="E36" s="106"/>
      <c r="F36" s="107"/>
      <c r="G36" s="104"/>
      <c r="H36" s="105"/>
    </row>
    <row r="37" spans="1:16" ht="18.95" customHeight="1" x14ac:dyDescent="0.15">
      <c r="B37" s="39"/>
      <c r="C37" s="104"/>
      <c r="D37" s="105"/>
      <c r="E37" s="106"/>
      <c r="F37" s="107"/>
      <c r="G37" s="104"/>
      <c r="H37" s="105"/>
      <c r="I37" s="15"/>
      <c r="J37" s="16"/>
    </row>
    <row r="38" spans="1:16" ht="18.95" customHeight="1" x14ac:dyDescent="0.15">
      <c r="B38" s="39"/>
      <c r="C38" s="104"/>
      <c r="D38" s="105"/>
      <c r="E38" s="106"/>
      <c r="F38" s="107"/>
      <c r="G38" s="104"/>
      <c r="H38" s="105"/>
    </row>
    <row r="39" spans="1:16" s="3" customFormat="1" ht="18.95" customHeight="1" x14ac:dyDescent="0.15">
      <c r="A39" s="4"/>
      <c r="B39" s="21" t="s">
        <v>38</v>
      </c>
      <c r="C39" s="95" t="s">
        <v>27</v>
      </c>
      <c r="D39" s="96"/>
      <c r="E39" s="108">
        <f>SUM(E29:F38)</f>
        <v>242000</v>
      </c>
      <c r="F39" s="109"/>
      <c r="G39" s="83"/>
      <c r="H39" s="84"/>
      <c r="J39" s="17"/>
      <c r="L39" s="4"/>
      <c r="M39" s="4"/>
      <c r="N39" s="4"/>
      <c r="O39" s="4"/>
      <c r="P39" s="4"/>
    </row>
    <row r="40" spans="1:16" ht="27" customHeight="1" x14ac:dyDescent="0.15">
      <c r="B40" s="97" t="s">
        <v>40</v>
      </c>
      <c r="C40" s="98"/>
      <c r="D40" s="40">
        <v>1065500</v>
      </c>
      <c r="E40" s="99" t="s">
        <v>47</v>
      </c>
      <c r="F40" s="100"/>
      <c r="G40" s="100"/>
      <c r="H40" s="100"/>
    </row>
    <row r="41" spans="1:16" ht="27" customHeight="1" x14ac:dyDescent="0.15">
      <c r="B41" s="91" t="s">
        <v>52</v>
      </c>
      <c r="C41" s="91"/>
      <c r="D41" s="20">
        <v>799125</v>
      </c>
      <c r="E41" s="26"/>
      <c r="F41" s="25"/>
      <c r="G41" s="22"/>
      <c r="H41" s="23"/>
    </row>
    <row r="42" spans="1:16" ht="27" customHeight="1" x14ac:dyDescent="0.15">
      <c r="B42" s="91" t="s">
        <v>51</v>
      </c>
      <c r="C42" s="91"/>
      <c r="D42" s="20">
        <v>799000</v>
      </c>
      <c r="E42" s="26"/>
      <c r="F42" s="25"/>
      <c r="G42" s="22"/>
      <c r="H42" s="23"/>
    </row>
    <row r="43" spans="1:16" ht="27" customHeight="1" thickBot="1" x14ac:dyDescent="0.2">
      <c r="B43" s="97" t="s">
        <v>48</v>
      </c>
      <c r="C43" s="98"/>
      <c r="D43" s="40">
        <v>802000</v>
      </c>
      <c r="E43" s="41"/>
      <c r="F43" s="42"/>
      <c r="G43" s="42"/>
      <c r="H43" s="43"/>
    </row>
    <row r="44" spans="1:16" ht="75.599999999999994" customHeight="1" thickBot="1" x14ac:dyDescent="0.2">
      <c r="B44" s="97" t="s">
        <v>49</v>
      </c>
      <c r="C44" s="101"/>
      <c r="D44" s="44">
        <v>799000</v>
      </c>
      <c r="E44" s="102" t="s">
        <v>46</v>
      </c>
      <c r="F44" s="102"/>
      <c r="G44" s="102"/>
      <c r="H44" s="103"/>
    </row>
  </sheetData>
  <sheetProtection algorithmName="SHA-512" hashValue="fqgUbZg/mu32JMJv4ZKPloRGYP30pikgTQrdF89WYP6PPSaXMRfP0bZeYdJC2dkpeK46VOM+xjIi85H+hV2SMQ==" saltValue="2j5+G35aC7GXl8DoOstyFA==" spinCount="100000" sheet="1" objects="1" scenarios="1"/>
  <mergeCells count="111">
    <mergeCell ref="G6:H6"/>
    <mergeCell ref="C7:D7"/>
    <mergeCell ref="E7:F7"/>
    <mergeCell ref="G7:H7"/>
    <mergeCell ref="C8:D8"/>
    <mergeCell ref="E8:F8"/>
    <mergeCell ref="G8:H8"/>
    <mergeCell ref="B1:H1"/>
    <mergeCell ref="C4:D4"/>
    <mergeCell ref="E4:F4"/>
    <mergeCell ref="G4:H4"/>
    <mergeCell ref="B5:B7"/>
    <mergeCell ref="C5:D5"/>
    <mergeCell ref="E5:F5"/>
    <mergeCell ref="G5:H5"/>
    <mergeCell ref="C6:D6"/>
    <mergeCell ref="E6:F6"/>
    <mergeCell ref="B13:B14"/>
    <mergeCell ref="C13:D13"/>
    <mergeCell ref="E13:F13"/>
    <mergeCell ref="G13:H13"/>
    <mergeCell ref="C14:D14"/>
    <mergeCell ref="E14:F14"/>
    <mergeCell ref="G14:H14"/>
    <mergeCell ref="C10:D10"/>
    <mergeCell ref="E10:F10"/>
    <mergeCell ref="G10:H10"/>
    <mergeCell ref="B11:B12"/>
    <mergeCell ref="C11:D11"/>
    <mergeCell ref="E11:F11"/>
    <mergeCell ref="G11:H11"/>
    <mergeCell ref="C12:D12"/>
    <mergeCell ref="E12:F12"/>
    <mergeCell ref="G12:H12"/>
    <mergeCell ref="C18:D18"/>
    <mergeCell ref="E18:F18"/>
    <mergeCell ref="G18:H18"/>
    <mergeCell ref="C19:D19"/>
    <mergeCell ref="E19:F19"/>
    <mergeCell ref="G19:H19"/>
    <mergeCell ref="B15:B24"/>
    <mergeCell ref="C15:D15"/>
    <mergeCell ref="E15:F15"/>
    <mergeCell ref="G15:H15"/>
    <mergeCell ref="C16:D16"/>
    <mergeCell ref="E16:F16"/>
    <mergeCell ref="G16:H16"/>
    <mergeCell ref="C17:D17"/>
    <mergeCell ref="E17:F17"/>
    <mergeCell ref="G17:H17"/>
    <mergeCell ref="C22:D22"/>
    <mergeCell ref="E22:F22"/>
    <mergeCell ref="G22:H22"/>
    <mergeCell ref="C23:D23"/>
    <mergeCell ref="E23:F23"/>
    <mergeCell ref="G23:H23"/>
    <mergeCell ref="C20:D20"/>
    <mergeCell ref="E20:F20"/>
    <mergeCell ref="G20:H20"/>
    <mergeCell ref="C21:D21"/>
    <mergeCell ref="E21:F21"/>
    <mergeCell ref="G21:H21"/>
    <mergeCell ref="C28:D28"/>
    <mergeCell ref="E28:F28"/>
    <mergeCell ref="G28:H28"/>
    <mergeCell ref="C29:D29"/>
    <mergeCell ref="E29:F29"/>
    <mergeCell ref="G29:H29"/>
    <mergeCell ref="C24:D24"/>
    <mergeCell ref="E24:F24"/>
    <mergeCell ref="G24:H24"/>
    <mergeCell ref="C25:D25"/>
    <mergeCell ref="E25:F25"/>
    <mergeCell ref="G25:H25"/>
    <mergeCell ref="C32:D32"/>
    <mergeCell ref="E32:F32"/>
    <mergeCell ref="G32:H32"/>
    <mergeCell ref="C33:D33"/>
    <mergeCell ref="E33:F33"/>
    <mergeCell ref="G33:H33"/>
    <mergeCell ref="C30:D30"/>
    <mergeCell ref="E30:F30"/>
    <mergeCell ref="G30:H30"/>
    <mergeCell ref="C31:D31"/>
    <mergeCell ref="E31:F31"/>
    <mergeCell ref="G31:H31"/>
    <mergeCell ref="C36:D36"/>
    <mergeCell ref="E36:F36"/>
    <mergeCell ref="G36:H36"/>
    <mergeCell ref="C37:D37"/>
    <mergeCell ref="E37:F37"/>
    <mergeCell ref="G37:H37"/>
    <mergeCell ref="C34:D34"/>
    <mergeCell ref="E34:F34"/>
    <mergeCell ref="G34:H34"/>
    <mergeCell ref="C35:D35"/>
    <mergeCell ref="E35:F35"/>
    <mergeCell ref="G35:H35"/>
    <mergeCell ref="B40:C40"/>
    <mergeCell ref="E40:H40"/>
    <mergeCell ref="B42:C42"/>
    <mergeCell ref="B43:C43"/>
    <mergeCell ref="B44:C44"/>
    <mergeCell ref="E44:H44"/>
    <mergeCell ref="C38:D38"/>
    <mergeCell ref="E38:F38"/>
    <mergeCell ref="G38:H38"/>
    <mergeCell ref="C39:D39"/>
    <mergeCell ref="E39:F39"/>
    <mergeCell ref="G39:H39"/>
    <mergeCell ref="B41:C41"/>
  </mergeCells>
  <phoneticPr fontId="4"/>
  <dataValidations count="2">
    <dataValidation type="list" allowBlank="1" showInputMessage="1" showErrorMessage="1" sqref="B29:B38">
      <formula1>$M$9:$M$12</formula1>
    </dataValidation>
    <dataValidation type="list" allowBlank="1" showInputMessage="1" showErrorMessage="1" sqref="WUS5:WUS7 WKW5:WKW7 WBA5:WBA7 VRE5:VRE7 VHI5:VHI7 UXM5:UXM7 UNQ5:UNQ7 UDU5:UDU7 TTY5:TTY7 TKC5:TKC7 TAG5:TAG7 SQK5:SQK7 SGO5:SGO7 RWS5:RWS7 RMW5:RMW7 RDA5:RDA7 QTE5:QTE7 QJI5:QJI7 PZM5:PZM7 PPQ5:PPQ7 PFU5:PFU7 OVY5:OVY7 OMC5:OMC7 OCG5:OCG7 NSK5:NSK7 NIO5:NIO7 MYS5:MYS7 MOW5:MOW7 MFA5:MFA7 LVE5:LVE7 LLI5:LLI7 LBM5:LBM7 KRQ5:KRQ7 KHU5:KHU7 JXY5:JXY7 JOC5:JOC7 JEG5:JEG7 IUK5:IUK7 IKO5:IKO7 IAS5:IAS7 HQW5:HQW7 HHA5:HHA7 GXE5:GXE7 GNI5:GNI7 GDM5:GDM7 FTQ5:FTQ7 FJU5:FJU7 EZY5:EZY7 EQC5:EQC7 EGG5:EGG7 DWK5:DWK7 DMO5:DMO7 DCS5:DCS7 CSW5:CSW7 CJA5:CJA7 BZE5:BZE7 BPI5:BPI7 BFM5:BFM7 AVQ5:AVQ7 ALU5:ALU7 ABY5:ABY7 SC5:SC7 IG5:IG7">
      <formula1>$B$33:$B$44</formula1>
    </dataValidation>
  </dataValidations>
  <pageMargins left="0.7" right="0.7" top="0.75" bottom="0.75" header="0.3" footer="0.3"/>
  <pageSetup paperSize="9" scale="84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様式11-３</vt:lpstr>
      <vt:lpstr>様式11-３（記載例）</vt:lpstr>
      <vt:lpstr>'様式11-３'!Print_Area</vt:lpstr>
      <vt:lpstr>'様式11-３（記載例）'!Print_Area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2021-04-30T12:56:52Z</cp:lastPrinted>
  <dcterms:created xsi:type="dcterms:W3CDTF">2021-04-27T07:42:32Z</dcterms:created>
  <dcterms:modified xsi:type="dcterms:W3CDTF">2021-06-14T01:01:05Z</dcterms:modified>
</cp:coreProperties>
</file>